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5" yWindow="-240" windowWidth="11520" windowHeight="9885" tabRatio="695" firstSheet="1" activeTab="1"/>
  </bookViews>
  <sheets>
    <sheet name="03.10.11" sheetId="17" r:id="rId1"/>
    <sheet name="распределение" sheetId="11" r:id="rId2"/>
  </sheets>
  <definedNames>
    <definedName name="_xlnm.Print_Area" localSheetId="1">распределение!$A$1:$B$26</definedName>
  </definedNames>
  <calcPr calcId="145621" fullPrecision="0"/>
</workbook>
</file>

<file path=xl/calcChain.xml><?xml version="1.0" encoding="utf-8"?>
<calcChain xmlns="http://schemas.openxmlformats.org/spreadsheetml/2006/main">
  <c r="B26" i="11" l="1"/>
  <c r="G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G7" i="17"/>
  <c r="G8" i="17"/>
  <c r="I8" i="17"/>
  <c r="I25" i="17"/>
  <c r="P8" i="17"/>
  <c r="J8" i="17"/>
  <c r="G9" i="17"/>
  <c r="G25" i="17"/>
  <c r="J9" i="17"/>
  <c r="P9" i="17"/>
  <c r="G10" i="17"/>
  <c r="G11" i="17"/>
  <c r="G12" i="17"/>
  <c r="G13" i="17"/>
  <c r="G14" i="17"/>
  <c r="G15" i="17"/>
  <c r="M15" i="17"/>
  <c r="M25" i="17"/>
  <c r="G16" i="17"/>
  <c r="I16" i="17"/>
  <c r="P16" i="17"/>
  <c r="J16" i="17"/>
  <c r="J25" i="17"/>
  <c r="G17" i="17"/>
  <c r="I17" i="17"/>
  <c r="P17" i="17"/>
  <c r="J17" i="17"/>
  <c r="G18" i="17"/>
  <c r="G19" i="17"/>
  <c r="G20" i="17"/>
  <c r="G21" i="17"/>
  <c r="G22" i="17"/>
  <c r="G23" i="17"/>
  <c r="G24" i="17"/>
  <c r="C25" i="17"/>
  <c r="D25" i="17"/>
  <c r="E25" i="17"/>
  <c r="F25" i="17"/>
  <c r="H25" i="17"/>
  <c r="K25" i="17"/>
  <c r="L25" i="17"/>
  <c r="N25" i="17"/>
  <c r="O25" i="17"/>
  <c r="P25" i="17"/>
</calcChain>
</file>

<file path=xl/sharedStrings.xml><?xml version="1.0" encoding="utf-8"?>
<sst xmlns="http://schemas.openxmlformats.org/spreadsheetml/2006/main" count="66" uniqueCount="54">
  <si>
    <t>человек</t>
  </si>
  <si>
    <t>рублей</t>
  </si>
  <si>
    <t>ВСЕГО</t>
  </si>
  <si>
    <t>Сумма</t>
  </si>
  <si>
    <t>Наименование муниципального образования</t>
  </si>
  <si>
    <t>15399921750-1530761300=9160450:(28914+11760)=225,2163544 руб/кв.метр</t>
  </si>
  <si>
    <t>225,2163544*28914=1005031094</t>
  </si>
  <si>
    <t>225,2163544*11760=409539456</t>
  </si>
  <si>
    <t>Артемовский городской округ</t>
  </si>
  <si>
    <t>Владивостокский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</si>
  <si>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</si>
  <si>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</si>
  <si>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</si>
  <si>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Уссурийский городской округ</t>
  </si>
  <si>
    <t>Городской округ ЗАТО город Фокино</t>
  </si>
  <si>
    <t>Камень-Рыболовское сельское поселение
Ханакайского муниципального района</t>
  </si>
  <si>
    <t>Раздольненское сельское поселение
Надеждинского муниципального района</t>
  </si>
  <si>
    <t>Веселояровское сельское поселение
Ольгинского муниципального района</t>
  </si>
  <si>
    <t>Тимофеевское сельское поселение
Ольгинского муниципального района</t>
  </si>
  <si>
    <t>Пограничное городское поселение
Пограничного муниципального района</t>
  </si>
  <si>
    <t>Славянское городское поселение
Хасанского муниципального района</t>
  </si>
  <si>
    <t>Покровское сельское поселение
Октябрьского муниципального района</t>
  </si>
  <si>
    <t>Черниговское сельское поселение
Черниговского муниципального района</t>
  </si>
  <si>
    <t>Новосысоевское сельское поселение
Яковлевского муниципального района</t>
  </si>
  <si>
    <t>Яковлевское сельское поселение
Яковлевского муниципального района</t>
  </si>
  <si>
    <t>Чугуевский муниципальный район</t>
  </si>
  <si>
    <t>Надеждинское сельское поселение 
Надеждинского муниципального района</t>
  </si>
  <si>
    <t>кв.м.</t>
  </si>
  <si>
    <t>чел.</t>
  </si>
  <si>
    <t>состоят на учете</t>
  </si>
  <si>
    <t>на 01.02.2011</t>
  </si>
  <si>
    <t>сняли</t>
  </si>
  <si>
    <t>выбрали форму обеспечения жилым помещением</t>
  </si>
  <si>
    <t>всего</t>
  </si>
  <si>
    <t>в том числе</t>
  </si>
  <si>
    <t>Информация по гражданам,уволенным с военной службы (службы)</t>
  </si>
  <si>
    <t>ЕДВ</t>
  </si>
  <si>
    <t>предоставление жилого помещения в собственность бесплатно или по договору социального найма</t>
  </si>
  <si>
    <t>на 22.08.2011</t>
  </si>
  <si>
    <t>на 03.10.2011</t>
  </si>
  <si>
    <t>Городской округ ЗАТО г. Фокино</t>
  </si>
  <si>
    <t>Субвенции</t>
  </si>
  <si>
    <t>(тыс. рублей)</t>
  </si>
  <si>
    <t>Приморского края</t>
  </si>
  <si>
    <t>Наименование муниципальных                                   образований Приморского края</t>
  </si>
  <si>
    <t>1</t>
  </si>
  <si>
    <t>Итого</t>
  </si>
  <si>
    <t>бюджетам муниципальных образований Приморского края на осуществление отдельных государственных полномочий  по обеспечению жилыми помещениями граждан, уволенных с военной службы (службы),  и приравненных к ним лиц в 2013 году</t>
  </si>
  <si>
    <t>Приложение 17</t>
  </si>
  <si>
    <t>"Приложение 17</t>
  </si>
  <si>
    <t xml:space="preserve">Таблица 18 </t>
  </si>
  <si>
    <t>к проекту закона</t>
  </si>
  <si>
    <t>к Закону</t>
  </si>
  <si>
    <t>от 20.12.2012 №143-КЗ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</si>
</sst>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5" fillId="0" borderId="0" xfId="0" applyFont="1" applyBorder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3" fontId="1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9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9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1" fillId="0" borderId="1" xfId="0" applyFont="1" applyBorder="1" applyAlignment="1">
      <alignment vertical="justify"/>
    </xf>
    <xf numFmtId="0" fontId="1" fillId="0" borderId="1" xfId="0" applyFont="1" applyBorder="1" applyAlignment="1">
      <alignment vertical="top" wrapText="1"/>
    </xf>
    <xf numFmtId="3" fontId="1" fillId="0" borderId="0" xfId="0" applyNumberFormat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/>
    <xf numFmtId="0" fontId="12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3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 wrapText="1"/>
    </xf>
    <xf numFmtId="4" fontId="1" fillId="0" borderId="1" xfId="0" applyNumberFormat="1" applyFont="1" applyBorder="1" applyAlignment="1">
      <alignment horizontal="right" indent="4"/>
    </xf>
    <xf numFmtId="4" fontId="8" fillId="0" borderId="1" xfId="0" applyNumberFormat="1" applyFont="1" applyBorder="1" applyAlignment="1">
      <alignment horizontal="right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I30" sqref="I30"/>
    </sheetView>
  </sheetViews>
  <sheetFormatPr defaultRowHeight="18.75" x14ac:dyDescent="0.3"/>
  <cols>
    <col min="1" max="1" width="5.140625" style="11" customWidth="1"/>
    <col min="2" max="2" width="39" style="1" customWidth="1"/>
    <col min="3" max="4" width="5.140625" style="11" customWidth="1"/>
    <col min="5" max="7" width="5.140625" style="14" customWidth="1"/>
    <col min="8" max="8" width="5" style="14" customWidth="1"/>
    <col min="9" max="9" width="7.140625" style="14" customWidth="1"/>
    <col min="10" max="10" width="12.85546875" style="14" customWidth="1"/>
    <col min="11" max="11" width="5" style="11" customWidth="1"/>
    <col min="12" max="12" width="7.140625" style="11" customWidth="1"/>
    <col min="13" max="13" width="12.42578125" style="11" customWidth="1"/>
    <col min="14" max="14" width="5" style="11" customWidth="1"/>
    <col min="15" max="15" width="7.140625" style="11" customWidth="1"/>
    <col min="16" max="16" width="12.85546875" style="11" customWidth="1"/>
    <col min="17" max="17" width="26.85546875" style="1" customWidth="1"/>
    <col min="18" max="16384" width="9.140625" style="1"/>
  </cols>
  <sheetData>
    <row r="1" spans="1:16" x14ac:dyDescent="0.3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s="6" customFormat="1" ht="19.5" customHeight="1" x14ac:dyDescent="0.25">
      <c r="A2" s="48"/>
      <c r="B2" s="49" t="s">
        <v>4</v>
      </c>
      <c r="C2" s="50" t="s">
        <v>29</v>
      </c>
      <c r="D2" s="50"/>
      <c r="E2" s="50"/>
      <c r="F2" s="3"/>
      <c r="G2" s="3"/>
      <c r="H2" s="50" t="s">
        <v>32</v>
      </c>
      <c r="I2" s="50"/>
      <c r="J2" s="50"/>
      <c r="K2" s="50"/>
      <c r="L2" s="50"/>
      <c r="M2" s="50"/>
      <c r="N2" s="50"/>
      <c r="O2" s="50"/>
      <c r="P2" s="50"/>
    </row>
    <row r="3" spans="1:16" s="6" customFormat="1" ht="14.25" customHeight="1" x14ac:dyDescent="0.25">
      <c r="A3" s="48"/>
      <c r="B3" s="49"/>
      <c r="C3" s="51" t="s">
        <v>30</v>
      </c>
      <c r="D3" s="51" t="s">
        <v>31</v>
      </c>
      <c r="E3" s="52" t="s">
        <v>38</v>
      </c>
      <c r="F3" s="42" t="s">
        <v>31</v>
      </c>
      <c r="G3" s="42" t="s">
        <v>39</v>
      </c>
      <c r="H3" s="50" t="s">
        <v>33</v>
      </c>
      <c r="I3" s="50"/>
      <c r="J3" s="50"/>
      <c r="K3" s="50" t="s">
        <v>34</v>
      </c>
      <c r="L3" s="50"/>
      <c r="M3" s="50"/>
      <c r="N3" s="50"/>
      <c r="O3" s="50"/>
      <c r="P3" s="50"/>
    </row>
    <row r="4" spans="1:16" s="6" customFormat="1" ht="39" customHeight="1" x14ac:dyDescent="0.25">
      <c r="A4" s="48"/>
      <c r="B4" s="49"/>
      <c r="C4" s="51"/>
      <c r="D4" s="51"/>
      <c r="E4" s="52"/>
      <c r="F4" s="43"/>
      <c r="G4" s="43"/>
      <c r="H4" s="50"/>
      <c r="I4" s="50"/>
      <c r="J4" s="50"/>
      <c r="K4" s="40" t="s">
        <v>37</v>
      </c>
      <c r="L4" s="40"/>
      <c r="M4" s="40"/>
      <c r="N4" s="40" t="s">
        <v>36</v>
      </c>
      <c r="O4" s="40"/>
      <c r="P4" s="40"/>
    </row>
    <row r="5" spans="1:16" s="6" customFormat="1" ht="13.5" customHeight="1" x14ac:dyDescent="0.25">
      <c r="A5" s="48"/>
      <c r="B5" s="49"/>
      <c r="C5" s="44" t="s">
        <v>0</v>
      </c>
      <c r="D5" s="45"/>
      <c r="E5" s="45"/>
      <c r="F5" s="45"/>
      <c r="G5" s="46"/>
      <c r="H5" s="3" t="s">
        <v>28</v>
      </c>
      <c r="I5" s="3" t="s">
        <v>27</v>
      </c>
      <c r="J5" s="3" t="s">
        <v>1</v>
      </c>
      <c r="K5" s="3" t="s">
        <v>28</v>
      </c>
      <c r="L5" s="3" t="s">
        <v>27</v>
      </c>
      <c r="M5" s="3" t="s">
        <v>1</v>
      </c>
      <c r="N5" s="3" t="s">
        <v>28</v>
      </c>
      <c r="O5" s="3" t="s">
        <v>27</v>
      </c>
      <c r="P5" s="3" t="s">
        <v>1</v>
      </c>
    </row>
    <row r="6" spans="1:16" s="2" customFormat="1" ht="16.5" x14ac:dyDescent="0.2">
      <c r="A6" s="12">
        <v>1</v>
      </c>
      <c r="B6" s="20" t="s">
        <v>8</v>
      </c>
      <c r="C6" s="19">
        <v>26</v>
      </c>
      <c r="D6" s="19">
        <v>11</v>
      </c>
      <c r="E6" s="21">
        <v>15</v>
      </c>
      <c r="F6" s="21">
        <v>0</v>
      </c>
      <c r="G6" s="21">
        <f>E6-F6</f>
        <v>15</v>
      </c>
      <c r="H6" s="25">
        <v>9</v>
      </c>
      <c r="I6" s="25">
        <v>642</v>
      </c>
      <c r="J6" s="25">
        <v>22502100</v>
      </c>
      <c r="K6" s="25">
        <v>9</v>
      </c>
      <c r="L6" s="25">
        <v>642</v>
      </c>
      <c r="M6" s="25">
        <v>22502100</v>
      </c>
      <c r="N6" s="26"/>
      <c r="O6" s="27"/>
      <c r="P6" s="27"/>
    </row>
    <row r="7" spans="1:16" x14ac:dyDescent="0.3">
      <c r="A7" s="12">
        <f>A6+1</f>
        <v>2</v>
      </c>
      <c r="B7" s="20" t="s">
        <v>9</v>
      </c>
      <c r="C7" s="19">
        <v>581</v>
      </c>
      <c r="D7" s="19">
        <v>265</v>
      </c>
      <c r="E7" s="21">
        <v>316</v>
      </c>
      <c r="F7" s="21">
        <v>21</v>
      </c>
      <c r="G7" s="21">
        <f t="shared" ref="G7:G24" si="0">E7-F7</f>
        <v>295</v>
      </c>
      <c r="H7" s="25">
        <v>47</v>
      </c>
      <c r="I7" s="25">
        <v>2543</v>
      </c>
      <c r="J7" s="25">
        <v>89132150</v>
      </c>
      <c r="K7" s="28">
        <v>42</v>
      </c>
      <c r="L7" s="25">
        <v>2261</v>
      </c>
      <c r="M7" s="25">
        <v>79248050</v>
      </c>
      <c r="N7" s="28">
        <v>5</v>
      </c>
      <c r="O7" s="25">
        <v>282</v>
      </c>
      <c r="P7" s="25">
        <v>9884100</v>
      </c>
    </row>
    <row r="8" spans="1:16" x14ac:dyDescent="0.3">
      <c r="A8" s="12">
        <f t="shared" ref="A8:A23" si="1">A7+1</f>
        <v>3</v>
      </c>
      <c r="B8" s="20" t="s">
        <v>10</v>
      </c>
      <c r="C8" s="19">
        <v>6</v>
      </c>
      <c r="D8" s="19"/>
      <c r="E8" s="21">
        <v>6</v>
      </c>
      <c r="F8" s="21">
        <v>0</v>
      </c>
      <c r="G8" s="21">
        <f t="shared" si="0"/>
        <v>6</v>
      </c>
      <c r="H8" s="25">
        <v>1</v>
      </c>
      <c r="I8" s="25">
        <f>L8+O8</f>
        <v>42</v>
      </c>
      <c r="J8" s="25">
        <f>M8+P8</f>
        <v>1472100</v>
      </c>
      <c r="K8" s="28"/>
      <c r="L8" s="29"/>
      <c r="M8" s="29"/>
      <c r="N8" s="28">
        <v>1</v>
      </c>
      <c r="O8" s="25">
        <v>42</v>
      </c>
      <c r="P8" s="25">
        <f>O8*35050</f>
        <v>1472100</v>
      </c>
    </row>
    <row r="9" spans="1:16" x14ac:dyDescent="0.3">
      <c r="A9" s="12">
        <f t="shared" si="1"/>
        <v>4</v>
      </c>
      <c r="B9" s="20" t="s">
        <v>11</v>
      </c>
      <c r="C9" s="19">
        <v>2</v>
      </c>
      <c r="D9" s="19"/>
      <c r="E9" s="21">
        <v>2</v>
      </c>
      <c r="F9" s="21">
        <v>0</v>
      </c>
      <c r="G9" s="21">
        <f t="shared" si="0"/>
        <v>2</v>
      </c>
      <c r="H9" s="25">
        <v>2</v>
      </c>
      <c r="I9" s="25">
        <v>132</v>
      </c>
      <c r="J9" s="25">
        <f>I9*35050</f>
        <v>4626600</v>
      </c>
      <c r="K9" s="28"/>
      <c r="L9" s="25"/>
      <c r="M9" s="25"/>
      <c r="N9" s="28">
        <v>2</v>
      </c>
      <c r="O9" s="27">
        <v>132</v>
      </c>
      <c r="P9" s="27">
        <f>O9*35050</f>
        <v>4626600</v>
      </c>
    </row>
    <row r="10" spans="1:16" x14ac:dyDescent="0.3">
      <c r="A10" s="12">
        <f t="shared" si="1"/>
        <v>5</v>
      </c>
      <c r="B10" s="20" t="s">
        <v>12</v>
      </c>
      <c r="C10" s="19">
        <v>26</v>
      </c>
      <c r="D10" s="19">
        <v>17</v>
      </c>
      <c r="E10" s="21">
        <v>9</v>
      </c>
      <c r="F10" s="21">
        <v>0</v>
      </c>
      <c r="G10" s="21">
        <f t="shared" si="0"/>
        <v>9</v>
      </c>
      <c r="H10" s="25">
        <v>9</v>
      </c>
      <c r="I10" s="25">
        <v>528</v>
      </c>
      <c r="J10" s="25">
        <v>18506400</v>
      </c>
      <c r="K10" s="28">
        <v>5</v>
      </c>
      <c r="L10" s="25">
        <v>276</v>
      </c>
      <c r="M10" s="25">
        <v>9673800</v>
      </c>
      <c r="N10" s="28">
        <v>4</v>
      </c>
      <c r="O10" s="25">
        <v>252</v>
      </c>
      <c r="P10" s="25">
        <v>8832600</v>
      </c>
    </row>
    <row r="11" spans="1:16" x14ac:dyDescent="0.3">
      <c r="A11" s="12">
        <f t="shared" si="1"/>
        <v>6</v>
      </c>
      <c r="B11" s="20" t="s">
        <v>13</v>
      </c>
      <c r="C11" s="19">
        <v>196</v>
      </c>
      <c r="D11" s="19"/>
      <c r="E11" s="21">
        <v>196</v>
      </c>
      <c r="F11" s="21">
        <v>47</v>
      </c>
      <c r="G11" s="21">
        <f t="shared" si="0"/>
        <v>149</v>
      </c>
      <c r="H11" s="25">
        <v>53</v>
      </c>
      <c r="I11" s="25">
        <v>2979</v>
      </c>
      <c r="J11" s="25">
        <v>104413950</v>
      </c>
      <c r="K11" s="28">
        <v>36</v>
      </c>
      <c r="L11" s="25">
        <v>1791</v>
      </c>
      <c r="M11" s="25">
        <v>62774550</v>
      </c>
      <c r="N11" s="28">
        <v>17</v>
      </c>
      <c r="O11" s="25">
        <v>1188</v>
      </c>
      <c r="P11" s="25">
        <v>41639400</v>
      </c>
    </row>
    <row r="12" spans="1:16" x14ac:dyDescent="0.3">
      <c r="A12" s="12">
        <f t="shared" si="1"/>
        <v>7</v>
      </c>
      <c r="B12" s="20" t="s">
        <v>14</v>
      </c>
      <c r="C12" s="19">
        <v>8</v>
      </c>
      <c r="D12" s="19">
        <v>4</v>
      </c>
      <c r="E12" s="21">
        <v>4</v>
      </c>
      <c r="F12" s="21">
        <v>0</v>
      </c>
      <c r="G12" s="21">
        <f t="shared" si="0"/>
        <v>4</v>
      </c>
      <c r="H12" s="25">
        <v>4</v>
      </c>
      <c r="I12" s="25">
        <v>192</v>
      </c>
      <c r="J12" s="25">
        <v>6729600</v>
      </c>
      <c r="K12" s="28">
        <v>2</v>
      </c>
      <c r="L12" s="25">
        <v>87</v>
      </c>
      <c r="M12" s="25">
        <v>3049350</v>
      </c>
      <c r="N12" s="28">
        <v>2</v>
      </c>
      <c r="O12" s="25">
        <v>105</v>
      </c>
      <c r="P12" s="25">
        <v>3680250</v>
      </c>
    </row>
    <row r="13" spans="1:16" ht="30" customHeight="1" x14ac:dyDescent="0.3">
      <c r="A13" s="12">
        <f t="shared" si="1"/>
        <v>8</v>
      </c>
      <c r="B13" s="22" t="s">
        <v>15</v>
      </c>
      <c r="C13" s="19">
        <v>3</v>
      </c>
      <c r="D13" s="19"/>
      <c r="E13" s="21">
        <v>3</v>
      </c>
      <c r="F13" s="21">
        <v>0</v>
      </c>
      <c r="G13" s="21">
        <f t="shared" si="0"/>
        <v>3</v>
      </c>
      <c r="H13" s="25">
        <v>2</v>
      </c>
      <c r="I13" s="25">
        <v>96</v>
      </c>
      <c r="J13" s="25">
        <v>3364800</v>
      </c>
      <c r="K13" s="28">
        <v>1</v>
      </c>
      <c r="L13" s="25">
        <v>42</v>
      </c>
      <c r="M13" s="25">
        <v>1472100</v>
      </c>
      <c r="N13" s="28">
        <v>1</v>
      </c>
      <c r="O13" s="25">
        <v>54</v>
      </c>
      <c r="P13" s="25">
        <v>1892700</v>
      </c>
    </row>
    <row r="14" spans="1:16" ht="27" customHeight="1" x14ac:dyDescent="0.3">
      <c r="A14" s="12">
        <f t="shared" si="1"/>
        <v>9</v>
      </c>
      <c r="B14" s="22" t="s">
        <v>16</v>
      </c>
      <c r="C14" s="19">
        <v>1</v>
      </c>
      <c r="D14" s="19">
        <v>1</v>
      </c>
      <c r="E14" s="21">
        <v>0</v>
      </c>
      <c r="F14" s="21">
        <v>0</v>
      </c>
      <c r="G14" s="21">
        <f t="shared" si="0"/>
        <v>0</v>
      </c>
      <c r="H14" s="25"/>
      <c r="I14" s="25"/>
      <c r="J14" s="25"/>
      <c r="K14" s="28"/>
      <c r="L14" s="27"/>
      <c r="M14" s="27"/>
      <c r="N14" s="28"/>
      <c r="O14" s="25"/>
      <c r="P14" s="25"/>
    </row>
    <row r="15" spans="1:16" ht="27" customHeight="1" x14ac:dyDescent="0.3">
      <c r="A15" s="12">
        <f t="shared" si="1"/>
        <v>10</v>
      </c>
      <c r="B15" s="22" t="s">
        <v>26</v>
      </c>
      <c r="C15" s="19">
        <v>1</v>
      </c>
      <c r="D15" s="19"/>
      <c r="E15" s="21">
        <v>1</v>
      </c>
      <c r="F15" s="21">
        <v>0</v>
      </c>
      <c r="G15" s="21">
        <f t="shared" si="0"/>
        <v>1</v>
      </c>
      <c r="H15" s="25">
        <v>1</v>
      </c>
      <c r="I15" s="25">
        <v>162</v>
      </c>
      <c r="J15" s="25">
        <v>5678100</v>
      </c>
      <c r="K15" s="28">
        <v>1</v>
      </c>
      <c r="L15" s="27">
        <v>162</v>
      </c>
      <c r="M15" s="27">
        <f>L15*35050</f>
        <v>5678100</v>
      </c>
      <c r="N15" s="28"/>
      <c r="O15" s="25"/>
      <c r="P15" s="25"/>
    </row>
    <row r="16" spans="1:16" ht="27" customHeight="1" x14ac:dyDescent="0.3">
      <c r="A16" s="12">
        <f t="shared" si="1"/>
        <v>11</v>
      </c>
      <c r="B16" s="22" t="s">
        <v>17</v>
      </c>
      <c r="C16" s="19">
        <v>1</v>
      </c>
      <c r="D16" s="19"/>
      <c r="E16" s="21">
        <v>1</v>
      </c>
      <c r="F16" s="21">
        <v>0</v>
      </c>
      <c r="G16" s="21">
        <f t="shared" si="0"/>
        <v>1</v>
      </c>
      <c r="H16" s="25">
        <v>1</v>
      </c>
      <c r="I16" s="25">
        <f>L16+O16</f>
        <v>42</v>
      </c>
      <c r="J16" s="25">
        <f>M16+P16</f>
        <v>1472100</v>
      </c>
      <c r="K16" s="30"/>
      <c r="L16" s="29"/>
      <c r="M16" s="29"/>
      <c r="N16" s="28">
        <v>1</v>
      </c>
      <c r="O16" s="27">
        <v>42</v>
      </c>
      <c r="P16" s="27">
        <f>O16*35050</f>
        <v>1472100</v>
      </c>
    </row>
    <row r="17" spans="1:16" ht="27" customHeight="1" x14ac:dyDescent="0.3">
      <c r="A17" s="12">
        <f t="shared" si="1"/>
        <v>12</v>
      </c>
      <c r="B17" s="22" t="s">
        <v>18</v>
      </c>
      <c r="C17" s="19">
        <v>1</v>
      </c>
      <c r="D17" s="19"/>
      <c r="E17" s="21">
        <v>1</v>
      </c>
      <c r="F17" s="21">
        <v>0</v>
      </c>
      <c r="G17" s="21">
        <f t="shared" si="0"/>
        <v>1</v>
      </c>
      <c r="H17" s="25">
        <v>1</v>
      </c>
      <c r="I17" s="25">
        <f>L17+O17</f>
        <v>33</v>
      </c>
      <c r="J17" s="25">
        <f>M17+P17</f>
        <v>1156650</v>
      </c>
      <c r="K17" s="30"/>
      <c r="L17" s="29"/>
      <c r="M17" s="29"/>
      <c r="N17" s="28">
        <v>1</v>
      </c>
      <c r="O17" s="27">
        <v>33</v>
      </c>
      <c r="P17" s="27">
        <f>O17*35050</f>
        <v>1156650</v>
      </c>
    </row>
    <row r="18" spans="1:16" ht="27" customHeight="1" x14ac:dyDescent="0.3">
      <c r="A18" s="12">
        <f t="shared" si="1"/>
        <v>13</v>
      </c>
      <c r="B18" s="22" t="s">
        <v>19</v>
      </c>
      <c r="C18" s="19">
        <v>8</v>
      </c>
      <c r="D18" s="19">
        <v>4</v>
      </c>
      <c r="E18" s="21">
        <v>4</v>
      </c>
      <c r="F18" s="21">
        <v>0</v>
      </c>
      <c r="G18" s="21">
        <f t="shared" si="0"/>
        <v>4</v>
      </c>
      <c r="H18" s="25">
        <v>4</v>
      </c>
      <c r="I18" s="25">
        <v>198</v>
      </c>
      <c r="J18" s="25">
        <v>6939900</v>
      </c>
      <c r="K18" s="28"/>
      <c r="L18" s="25"/>
      <c r="M18" s="25"/>
      <c r="N18" s="28">
        <v>4</v>
      </c>
      <c r="O18" s="27">
        <v>198</v>
      </c>
      <c r="P18" s="27">
        <v>6939900</v>
      </c>
    </row>
    <row r="19" spans="1:16" ht="27" customHeight="1" x14ac:dyDescent="0.3">
      <c r="A19" s="12">
        <f t="shared" si="1"/>
        <v>14</v>
      </c>
      <c r="B19" s="22" t="s">
        <v>20</v>
      </c>
      <c r="C19" s="19">
        <v>2</v>
      </c>
      <c r="D19" s="19"/>
      <c r="E19" s="21">
        <v>2</v>
      </c>
      <c r="F19" s="21">
        <v>0</v>
      </c>
      <c r="G19" s="21">
        <f t="shared" si="0"/>
        <v>2</v>
      </c>
      <c r="H19" s="25">
        <v>0</v>
      </c>
      <c r="I19" s="25"/>
      <c r="J19" s="25"/>
      <c r="K19" s="28"/>
      <c r="L19" s="25"/>
      <c r="M19" s="25"/>
      <c r="N19" s="28"/>
      <c r="O19" s="27"/>
      <c r="P19" s="27"/>
    </row>
    <row r="20" spans="1:16" ht="27" customHeight="1" x14ac:dyDescent="0.3">
      <c r="A20" s="12">
        <f t="shared" si="1"/>
        <v>15</v>
      </c>
      <c r="B20" s="22" t="s">
        <v>21</v>
      </c>
      <c r="C20" s="19">
        <v>1</v>
      </c>
      <c r="D20" s="19">
        <v>1</v>
      </c>
      <c r="E20" s="21">
        <v>0</v>
      </c>
      <c r="F20" s="21">
        <v>0</v>
      </c>
      <c r="G20" s="21">
        <f t="shared" si="0"/>
        <v>0</v>
      </c>
      <c r="H20" s="25"/>
      <c r="I20" s="25"/>
      <c r="J20" s="25"/>
      <c r="K20" s="30"/>
      <c r="L20" s="29"/>
      <c r="M20" s="29"/>
      <c r="N20" s="28"/>
      <c r="O20" s="25"/>
      <c r="P20" s="25"/>
    </row>
    <row r="21" spans="1:16" ht="27" customHeight="1" x14ac:dyDescent="0.3">
      <c r="A21" s="12">
        <f t="shared" si="1"/>
        <v>16</v>
      </c>
      <c r="B21" s="22" t="s">
        <v>22</v>
      </c>
      <c r="C21" s="19">
        <v>1</v>
      </c>
      <c r="D21" s="19"/>
      <c r="E21" s="21">
        <v>1</v>
      </c>
      <c r="F21" s="21">
        <v>0</v>
      </c>
      <c r="G21" s="21">
        <f t="shared" si="0"/>
        <v>1</v>
      </c>
      <c r="H21" s="25">
        <v>0</v>
      </c>
      <c r="I21" s="25"/>
      <c r="J21" s="25"/>
      <c r="K21" s="30"/>
      <c r="L21" s="29"/>
      <c r="M21" s="29"/>
      <c r="N21" s="28"/>
      <c r="O21" s="25"/>
      <c r="P21" s="25"/>
    </row>
    <row r="22" spans="1:16" ht="27" customHeight="1" x14ac:dyDescent="0.3">
      <c r="A22" s="12">
        <f t="shared" si="1"/>
        <v>17</v>
      </c>
      <c r="B22" s="22" t="s">
        <v>23</v>
      </c>
      <c r="C22" s="19">
        <v>1</v>
      </c>
      <c r="D22" s="19"/>
      <c r="E22" s="21">
        <v>1</v>
      </c>
      <c r="F22" s="21">
        <v>0</v>
      </c>
      <c r="G22" s="21">
        <f t="shared" si="0"/>
        <v>1</v>
      </c>
      <c r="H22" s="25">
        <v>0</v>
      </c>
      <c r="I22" s="25"/>
      <c r="J22" s="25"/>
      <c r="K22" s="30"/>
      <c r="L22" s="29"/>
      <c r="M22" s="29"/>
      <c r="N22" s="28"/>
      <c r="O22" s="25"/>
      <c r="P22" s="25"/>
    </row>
    <row r="23" spans="1:16" ht="27" customHeight="1" x14ac:dyDescent="0.3">
      <c r="A23" s="12">
        <f t="shared" si="1"/>
        <v>18</v>
      </c>
      <c r="B23" s="22" t="s">
        <v>24</v>
      </c>
      <c r="C23" s="19">
        <v>2</v>
      </c>
      <c r="D23" s="19">
        <v>1</v>
      </c>
      <c r="E23" s="21">
        <v>1</v>
      </c>
      <c r="F23" s="21">
        <v>0</v>
      </c>
      <c r="G23" s="21">
        <f t="shared" si="0"/>
        <v>1</v>
      </c>
      <c r="H23" s="25">
        <v>0</v>
      </c>
      <c r="I23" s="25"/>
      <c r="J23" s="25"/>
      <c r="K23" s="30"/>
      <c r="L23" s="29"/>
      <c r="M23" s="29"/>
      <c r="N23" s="28"/>
      <c r="O23" s="25"/>
      <c r="P23" s="25"/>
    </row>
    <row r="24" spans="1:16" x14ac:dyDescent="0.3">
      <c r="A24" s="12">
        <v>19</v>
      </c>
      <c r="B24" s="20" t="s">
        <v>25</v>
      </c>
      <c r="C24" s="19">
        <v>2</v>
      </c>
      <c r="D24" s="19">
        <v>2</v>
      </c>
      <c r="E24" s="21">
        <v>0</v>
      </c>
      <c r="F24" s="21">
        <v>0</v>
      </c>
      <c r="G24" s="21">
        <f t="shared" si="0"/>
        <v>0</v>
      </c>
      <c r="H24" s="25"/>
      <c r="I24" s="25"/>
      <c r="J24" s="25"/>
      <c r="K24" s="28"/>
      <c r="L24" s="25"/>
      <c r="M24" s="25"/>
      <c r="N24" s="28"/>
      <c r="O24" s="25"/>
      <c r="P24" s="25"/>
    </row>
    <row r="25" spans="1:16" ht="18.75" customHeight="1" x14ac:dyDescent="0.3">
      <c r="A25" s="9"/>
      <c r="B25" s="23" t="s">
        <v>2</v>
      </c>
      <c r="C25" s="24">
        <f t="shared" ref="C25:K25" si="2">SUM(C6:C24)</f>
        <v>869</v>
      </c>
      <c r="D25" s="24">
        <f t="shared" si="2"/>
        <v>306</v>
      </c>
      <c r="E25" s="21">
        <f t="shared" si="2"/>
        <v>563</v>
      </c>
      <c r="F25" s="21">
        <f>SUM(F6:F24)</f>
        <v>68</v>
      </c>
      <c r="G25" s="21">
        <f>SUM(G6:G24)</f>
        <v>495</v>
      </c>
      <c r="H25" s="25">
        <f t="shared" si="2"/>
        <v>134</v>
      </c>
      <c r="I25" s="25">
        <f>SUM(I6:I24)</f>
        <v>7589</v>
      </c>
      <c r="J25" s="25">
        <f>SUM(J6:J24)</f>
        <v>265994450</v>
      </c>
      <c r="K25" s="25">
        <f t="shared" si="2"/>
        <v>96</v>
      </c>
      <c r="L25" s="25">
        <f>SUM(L6:L24)</f>
        <v>5261</v>
      </c>
      <c r="M25" s="25">
        <f>SUM(M6:M24)</f>
        <v>184398050</v>
      </c>
      <c r="N25" s="25">
        <f>SUM(N6:N24)</f>
        <v>38</v>
      </c>
      <c r="O25" s="25">
        <f>SUM(O6:O24)</f>
        <v>2328</v>
      </c>
      <c r="P25" s="25">
        <f>SUM(P6:P24)</f>
        <v>81596400</v>
      </c>
    </row>
    <row r="26" spans="1:16" x14ac:dyDescent="0.3">
      <c r="A26" s="10"/>
      <c r="B26" s="7"/>
      <c r="C26" s="15"/>
      <c r="D26" s="15"/>
      <c r="E26" s="16"/>
      <c r="F26" s="16"/>
      <c r="G26" s="16"/>
      <c r="H26" s="16"/>
      <c r="I26" s="16"/>
      <c r="J26" s="16"/>
    </row>
    <row r="27" spans="1:16" hidden="1" x14ac:dyDescent="0.3">
      <c r="B27" s="41" t="s">
        <v>5</v>
      </c>
      <c r="C27" s="41"/>
      <c r="D27" s="41"/>
      <c r="E27" s="41"/>
      <c r="F27" s="41"/>
      <c r="G27" s="41"/>
      <c r="H27" s="41"/>
      <c r="I27" s="1"/>
      <c r="J27" s="1"/>
    </row>
    <row r="28" spans="1:16" hidden="1" x14ac:dyDescent="0.3">
      <c r="B28" s="1" t="s">
        <v>6</v>
      </c>
    </row>
    <row r="29" spans="1:16" hidden="1" x14ac:dyDescent="0.3">
      <c r="B29" s="1" t="s">
        <v>7</v>
      </c>
    </row>
    <row r="30" spans="1:16" x14ac:dyDescent="0.3">
      <c r="L30" s="17"/>
      <c r="M30" s="17"/>
    </row>
    <row r="31" spans="1:16" x14ac:dyDescent="0.3">
      <c r="M31" s="18"/>
    </row>
  </sheetData>
  <mergeCells count="16">
    <mergeCell ref="A1:P1"/>
    <mergeCell ref="A2:A5"/>
    <mergeCell ref="B2:B5"/>
    <mergeCell ref="C2:E2"/>
    <mergeCell ref="H2:P2"/>
    <mergeCell ref="C3:C4"/>
    <mergeCell ref="D3:D4"/>
    <mergeCell ref="E3:E4"/>
    <mergeCell ref="H3:J4"/>
    <mergeCell ref="K3:P3"/>
    <mergeCell ref="K4:M4"/>
    <mergeCell ref="N4:P4"/>
    <mergeCell ref="B27:H27"/>
    <mergeCell ref="G3:G4"/>
    <mergeCell ref="C5:G5"/>
    <mergeCell ref="F3:F4"/>
  </mergeCells>
  <phoneticPr fontId="3" type="noConversion"/>
  <pageMargins left="0.2" right="0.2" top="0.28000000000000003" bottom="0.26" header="0.37" footer="0.2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42"/>
  </sheetPr>
  <dimension ref="A1:C27"/>
  <sheetViews>
    <sheetView tabSelected="1" view="pageBreakPreview" topLeftCell="A16" zoomScaleNormal="100" workbookViewId="0">
      <selection activeCell="B21" sqref="B21:B26"/>
    </sheetView>
  </sheetViews>
  <sheetFormatPr defaultRowHeight="18.75" x14ac:dyDescent="0.3"/>
  <cols>
    <col min="1" max="1" width="58.7109375" style="1" customWidth="1"/>
    <col min="2" max="2" width="28.140625" style="1" customWidth="1"/>
    <col min="3" max="16384" width="9.140625" style="1"/>
  </cols>
  <sheetData>
    <row r="1" spans="1:3" x14ac:dyDescent="0.3">
      <c r="B1" s="53" t="s">
        <v>48</v>
      </c>
      <c r="C1" s="53"/>
    </row>
    <row r="2" spans="1:3" x14ac:dyDescent="0.3">
      <c r="B2" s="53" t="s">
        <v>51</v>
      </c>
      <c r="C2" s="53"/>
    </row>
    <row r="3" spans="1:3" x14ac:dyDescent="0.3">
      <c r="B3" s="53" t="s">
        <v>43</v>
      </c>
      <c r="C3" s="53"/>
    </row>
    <row r="6" spans="1:3" x14ac:dyDescent="0.3">
      <c r="B6" s="53" t="s">
        <v>49</v>
      </c>
      <c r="C6" s="53"/>
    </row>
    <row r="7" spans="1:3" x14ac:dyDescent="0.3">
      <c r="B7" s="53" t="s">
        <v>52</v>
      </c>
      <c r="C7" s="53"/>
    </row>
    <row r="8" spans="1:3" ht="19.5" customHeight="1" x14ac:dyDescent="0.3">
      <c r="A8" s="33"/>
      <c r="B8" s="39" t="s">
        <v>43</v>
      </c>
      <c r="C8" s="39"/>
    </row>
    <row r="9" spans="1:3" ht="19.5" customHeight="1" x14ac:dyDescent="0.3">
      <c r="A9" s="33"/>
      <c r="B9" s="39" t="s">
        <v>53</v>
      </c>
      <c r="C9" s="39"/>
    </row>
    <row r="10" spans="1:3" ht="19.5" customHeight="1" x14ac:dyDescent="0.3">
      <c r="A10" s="33"/>
      <c r="B10" s="39"/>
      <c r="C10" s="39"/>
    </row>
    <row r="11" spans="1:3" ht="18.75" customHeight="1" x14ac:dyDescent="0.3">
      <c r="A11" s="32"/>
      <c r="B11" s="34" t="s">
        <v>50</v>
      </c>
    </row>
    <row r="12" spans="1:3" ht="11.25" customHeight="1" x14ac:dyDescent="0.3">
      <c r="A12" s="32"/>
    </row>
    <row r="13" spans="1:3" x14ac:dyDescent="0.3">
      <c r="A13" s="56" t="s">
        <v>41</v>
      </c>
      <c r="B13" s="56"/>
    </row>
    <row r="14" spans="1:3" ht="78" customHeight="1" x14ac:dyDescent="0.3">
      <c r="A14" s="55" t="s">
        <v>47</v>
      </c>
      <c r="B14" s="55"/>
    </row>
    <row r="15" spans="1:3" ht="19.5" customHeight="1" x14ac:dyDescent="0.3">
      <c r="A15" s="8"/>
      <c r="B15" s="31" t="s">
        <v>42</v>
      </c>
    </row>
    <row r="16" spans="1:3" s="4" customFormat="1" ht="11.25" customHeight="1" x14ac:dyDescent="0.2">
      <c r="A16" s="54" t="s">
        <v>44</v>
      </c>
      <c r="B16" s="54" t="s">
        <v>3</v>
      </c>
    </row>
    <row r="17" spans="1:2" s="5" customFormat="1" ht="13.5" customHeight="1" x14ac:dyDescent="0.2">
      <c r="A17" s="54"/>
      <c r="B17" s="54"/>
    </row>
    <row r="18" spans="1:2" s="6" customFormat="1" ht="18" customHeight="1" x14ac:dyDescent="0.25">
      <c r="A18" s="54"/>
      <c r="B18" s="54"/>
    </row>
    <row r="19" spans="1:2" s="6" customFormat="1" ht="14.25" customHeight="1" x14ac:dyDescent="0.25">
      <c r="A19" s="54"/>
      <c r="B19" s="54"/>
    </row>
    <row r="20" spans="1:2" s="6" customFormat="1" ht="18" customHeight="1" x14ac:dyDescent="0.25">
      <c r="A20" s="35" t="s">
        <v>45</v>
      </c>
      <c r="B20" s="35">
        <v>2</v>
      </c>
    </row>
    <row r="21" spans="1:2" s="2" customFormat="1" ht="18.95" customHeight="1" x14ac:dyDescent="0.3">
      <c r="A21" s="37" t="s">
        <v>8</v>
      </c>
      <c r="B21" s="57">
        <v>8565.08</v>
      </c>
    </row>
    <row r="22" spans="1:2" ht="18.95" customHeight="1" x14ac:dyDescent="0.3">
      <c r="A22" s="37" t="s">
        <v>9</v>
      </c>
      <c r="B22" s="57">
        <v>32984.239999999998</v>
      </c>
    </row>
    <row r="23" spans="1:2" ht="18.95" customHeight="1" x14ac:dyDescent="0.3">
      <c r="A23" s="37" t="s">
        <v>40</v>
      </c>
      <c r="B23" s="57">
        <v>2335.9299999999998</v>
      </c>
    </row>
    <row r="24" spans="1:2" ht="37.5" customHeight="1" x14ac:dyDescent="0.3">
      <c r="A24" s="38" t="s">
        <v>22</v>
      </c>
      <c r="B24" s="57">
        <v>1427.51</v>
      </c>
    </row>
    <row r="25" spans="1:2" hidden="1" x14ac:dyDescent="0.3">
      <c r="A25" s="13" t="s">
        <v>25</v>
      </c>
      <c r="B25" s="57">
        <v>0</v>
      </c>
    </row>
    <row r="26" spans="1:2" ht="19.5" customHeight="1" x14ac:dyDescent="0.3">
      <c r="A26" s="36" t="s">
        <v>46</v>
      </c>
      <c r="B26" s="58">
        <f>SUM(B21:B25)</f>
        <v>45312.76</v>
      </c>
    </row>
    <row r="27" spans="1:2" x14ac:dyDescent="0.3">
      <c r="B27" s="31"/>
    </row>
  </sheetData>
  <mergeCells count="9">
    <mergeCell ref="B1:C1"/>
    <mergeCell ref="B2:C2"/>
    <mergeCell ref="B3:C3"/>
    <mergeCell ref="A13:B13"/>
    <mergeCell ref="B6:C6"/>
    <mergeCell ref="B7:C7"/>
    <mergeCell ref="B16:B19"/>
    <mergeCell ref="A14:B14"/>
    <mergeCell ref="A16:A19"/>
  </mergeCells>
  <phoneticPr fontId="3" type="noConversion"/>
  <printOptions horizontalCentered="1"/>
  <pageMargins left="0.98425196850393704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03.10.11</vt:lpstr>
      <vt:lpstr>распределение</vt:lpstr>
      <vt:lpstr>распределение!Область_печати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Plastun_OY</dc:creator>
  <cp:lastModifiedBy>Кулагина</cp:lastModifiedBy>
  <cp:lastPrinted>2013-05-23T07:41:43Z</cp:lastPrinted>
  <dcterms:created xsi:type="dcterms:W3CDTF">2011-07-29T04:15:28Z</dcterms:created>
  <dcterms:modified xsi:type="dcterms:W3CDTF">2013-05-23T07:42:06Z</dcterms:modified>
</cp:coreProperties>
</file>