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15195" windowHeight="8700"/>
  </bookViews>
  <sheets>
    <sheet name="ПРОВЕРЕН" sheetId="2" r:id="rId1"/>
  </sheets>
  <definedNames>
    <definedName name="_xlnm.Print_Titles" localSheetId="0">ПРОВЕРЕН!$26:$26</definedName>
    <definedName name="_xlnm.Print_Area" localSheetId="0">ПРОВЕРЕН!$A$1:$E$197</definedName>
  </definedNames>
  <calcPr calcId="145621" fullPrecision="0"/>
</workbook>
</file>

<file path=xl/calcChain.xml><?xml version="1.0" encoding="utf-8"?>
<calcChain xmlns="http://schemas.openxmlformats.org/spreadsheetml/2006/main">
  <c r="B125" i="2" l="1"/>
  <c r="D190" i="2"/>
  <c r="D125" i="2"/>
  <c r="D181" i="2"/>
  <c r="D171" i="2"/>
  <c r="D164" i="2"/>
  <c r="D155" i="2"/>
  <c r="D146" i="2"/>
  <c r="D135" i="2"/>
  <c r="D114" i="2"/>
  <c r="D109" i="2"/>
  <c r="D101" i="2"/>
  <c r="D92" i="2"/>
  <c r="D87" i="2"/>
  <c r="D83" i="2"/>
  <c r="D75" i="2"/>
  <c r="D69" i="2"/>
  <c r="D57" i="2"/>
  <c r="D49" i="2"/>
  <c r="D42" i="2"/>
  <c r="D34" i="2"/>
  <c r="D28" i="2"/>
  <c r="C125" i="2"/>
  <c r="C190" i="2"/>
  <c r="C181" i="2"/>
  <c r="C177" i="2"/>
  <c r="C171" i="2"/>
  <c r="C164" i="2"/>
  <c r="C155" i="2"/>
  <c r="C146" i="2"/>
  <c r="C135" i="2"/>
  <c r="C114" i="2"/>
  <c r="C109" i="2"/>
  <c r="C101" i="2"/>
  <c r="C92" i="2"/>
  <c r="C87" i="2"/>
  <c r="C83" i="2"/>
  <c r="C75" i="2"/>
  <c r="C69" i="2"/>
  <c r="C57" i="2"/>
  <c r="C49" i="2"/>
  <c r="C42" i="2"/>
  <c r="C34" i="2"/>
  <c r="C28" i="2"/>
  <c r="B190" i="2"/>
  <c r="B181" i="2"/>
  <c r="B177" i="2"/>
  <c r="B171" i="2"/>
  <c r="B164" i="2"/>
  <c r="B155" i="2"/>
  <c r="B146" i="2"/>
  <c r="B135" i="2"/>
  <c r="B114" i="2"/>
  <c r="B109" i="2"/>
  <c r="B101" i="2"/>
  <c r="B92" i="2"/>
  <c r="B87" i="2"/>
  <c r="B83" i="2"/>
  <c r="B75" i="2"/>
  <c r="B69" i="2"/>
  <c r="B57" i="2"/>
  <c r="B49" i="2"/>
  <c r="B42" i="2"/>
  <c r="B34" i="2"/>
  <c r="B28" i="2"/>
  <c r="E28" i="2"/>
  <c r="E34" i="2"/>
  <c r="E42" i="2"/>
  <c r="E49" i="2"/>
  <c r="E57" i="2"/>
  <c r="E69" i="2"/>
  <c r="E75" i="2"/>
  <c r="E83" i="2"/>
  <c r="E87" i="2"/>
  <c r="E92" i="2"/>
  <c r="E101" i="2"/>
  <c r="E109" i="2"/>
  <c r="E114" i="2"/>
  <c r="E125" i="2"/>
  <c r="E135" i="2"/>
  <c r="E146" i="2"/>
  <c r="E155" i="2"/>
  <c r="E164" i="2"/>
  <c r="E171" i="2"/>
  <c r="E177" i="2"/>
  <c r="E181" i="2"/>
  <c r="E190" i="2"/>
  <c r="E197" i="2" l="1"/>
  <c r="D197" i="2"/>
  <c r="C197" i="2"/>
  <c r="B197" i="2"/>
</calcChain>
</file>

<file path=xl/sharedStrings.xml><?xml version="1.0" encoding="utf-8"?>
<sst xmlns="http://schemas.openxmlformats.org/spreadsheetml/2006/main" count="196" uniqueCount="173">
  <si>
    <t>бюджетам муниципальных образований Приморского края</t>
  </si>
  <si>
    <t>на осуществление федеральных полномочий по первичному</t>
  </si>
  <si>
    <t>воинскому учету на территориях, где отсутствуют военные</t>
  </si>
  <si>
    <t>Наименование муниципальных образований, поселений                                 Приморского края</t>
  </si>
  <si>
    <t>в том числе:</t>
  </si>
  <si>
    <t>освобожден-ные военно-учетные работники (на 1 ставку)</t>
  </si>
  <si>
    <t>2</t>
  </si>
  <si>
    <t>3</t>
  </si>
  <si>
    <t>4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</si>
  <si>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</si>
  <si>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</si>
  <si>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</si>
  <si>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</si>
  <si>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Малиновское сельское поселение</t>
  </si>
  <si>
    <t>Ореховское сельское поселение</t>
  </si>
  <si>
    <t>Ракитненское сельское поселение</t>
  </si>
  <si>
    <t>Рождественское сельское поселение</t>
  </si>
  <si>
    <t>Сальское сельское поселение</t>
  </si>
  <si>
    <t>Веденкинское сельское поселение</t>
  </si>
  <si>
    <t>Хрустальненское городское поселение</t>
  </si>
  <si>
    <t>Горнореченское городское поселение</t>
  </si>
  <si>
    <t>Устиновское сельское поселение</t>
  </si>
  <si>
    <t>Горноключевское городское поселение</t>
  </si>
  <si>
    <t>Горненское городское поселение</t>
  </si>
  <si>
    <t>Крыловское сельское поселение</t>
  </si>
  <si>
    <t>Руновское сельское поселение</t>
  </si>
  <si>
    <t>Хвищанское сельское поселение</t>
  </si>
  <si>
    <t>Таежненское сельское поселение</t>
  </si>
  <si>
    <t>Мельничное сельское поселение</t>
  </si>
  <si>
    <t>Востокское городское поселение</t>
  </si>
  <si>
    <t>Дальнекутское сельское поселение</t>
  </si>
  <si>
    <t>Измайлихинское сельское поселение</t>
  </si>
  <si>
    <t>Вострецовское сельское поселение</t>
  </si>
  <si>
    <t>Рощинское сельское поселение</t>
  </si>
  <si>
    <t>Лукьяновское сельское поселение</t>
  </si>
  <si>
    <t>Преображенское городское поселение</t>
  </si>
  <si>
    <t>Беневское сельское поселение</t>
  </si>
  <si>
    <t>Чернорученское сельское поселение</t>
  </si>
  <si>
    <t>Валентиновское сельское поселение</t>
  </si>
  <si>
    <t>Сунятсенское сельское поселение</t>
  </si>
  <si>
    <t>Григорьевское сельское поселение</t>
  </si>
  <si>
    <t>Кремовское сельское поселение</t>
  </si>
  <si>
    <t>Осиновское сельское поселение</t>
  </si>
  <si>
    <t>Ивановское сельское поселение</t>
  </si>
  <si>
    <t>Тавричанское сельское поселение</t>
  </si>
  <si>
    <t>Раздольненское сельское поселение</t>
  </si>
  <si>
    <t>Галенкинское сельское поселение</t>
  </si>
  <si>
    <t>Липовецкое городское поселение</t>
  </si>
  <si>
    <t>Новогеоргиевское сельское поселение</t>
  </si>
  <si>
    <t>Ольгинское городское поселение</t>
  </si>
  <si>
    <t>Веселояровское сельское поселение</t>
  </si>
  <si>
    <t>Тимофеевское сельское поселение</t>
  </si>
  <si>
    <t>Пермское сельское поселение</t>
  </si>
  <si>
    <t>Молдавановское сельское поселение</t>
  </si>
  <si>
    <t>Милоградовское сельское поселение</t>
  </si>
  <si>
    <t>Моряк-Рыболовское сельское поселение</t>
  </si>
  <si>
    <t>Владимиро-Александровское сельское поселение</t>
  </si>
  <si>
    <t>Сергеевское сельское поселение</t>
  </si>
  <si>
    <t>Новицкое сельское поселение</t>
  </si>
  <si>
    <t>Новолитовское сельское поселение</t>
  </si>
  <si>
    <t>Золотодолинское сельское поселение</t>
  </si>
  <si>
    <t>Барабаш-Левадинское сельское поселение</t>
  </si>
  <si>
    <t>Жариковское сельское поселение</t>
  </si>
  <si>
    <t>Светлогорское сельское поселение</t>
  </si>
  <si>
    <t>Верхнеперевальское сельское поселение</t>
  </si>
  <si>
    <t>Нагорненское сельское поселение</t>
  </si>
  <si>
    <t>Губеровское сельское поселение</t>
  </si>
  <si>
    <t>Пожарское сельское поселение</t>
  </si>
  <si>
    <t>Соболинское сельское поселение</t>
  </si>
  <si>
    <t>Федосьевское сельское поселение</t>
  </si>
  <si>
    <t>Игнатьевское сельское поселение</t>
  </si>
  <si>
    <t>Краснояровское сельское поселение</t>
  </si>
  <si>
    <t>Александровское сельское поселение</t>
  </si>
  <si>
    <t>Дубовское сельское поселение</t>
  </si>
  <si>
    <t>Духовское сельское поселение</t>
  </si>
  <si>
    <t>Краснокутское сельское поселение</t>
  </si>
  <si>
    <t>Прохорское сельское поселение</t>
  </si>
  <si>
    <t>Спасское сельское поселение</t>
  </si>
  <si>
    <t>Хвалынское сельское поселение</t>
  </si>
  <si>
    <t>Чкаловское сельское поселение</t>
  </si>
  <si>
    <t>Пластунское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</si>
  <si>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</si>
  <si>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</si>
  <si>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</si>
  <si>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</si>
  <si>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</si>
  <si>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</si>
  <si>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Новоселищенское сельское поселение</t>
  </si>
  <si>
    <t>Комиссаровское сельское поселение</t>
  </si>
  <si>
    <t>Новокачалинское сельское поселение</t>
  </si>
  <si>
    <t>Ильинское сельское поселение</t>
  </si>
  <si>
    <t>Октябрьское сельское поселение</t>
  </si>
  <si>
    <t>Первомайское сельское поселение</t>
  </si>
  <si>
    <t>Барабашское сельское поселение</t>
  </si>
  <si>
    <t>Безверховское сельское поселение</t>
  </si>
  <si>
    <t>Зарубинское городское поселение</t>
  </si>
  <si>
    <t>Краскинское городское поселение</t>
  </si>
  <si>
    <t>Приморское городское поселение</t>
  </si>
  <si>
    <t>Посьетское городское поселение</t>
  </si>
  <si>
    <t>Хасанское городское поселение</t>
  </si>
  <si>
    <t>Благодатненское сельское поселение</t>
  </si>
  <si>
    <t>Сиваковское сельское поселение</t>
  </si>
  <si>
    <t>Лучкинское сельское поселение</t>
  </si>
  <si>
    <t>Новодевицкое сельское поселение</t>
  </si>
  <si>
    <t>Ярославское городское поселение</t>
  </si>
  <si>
    <t>Снегуровское сельское поселение</t>
  </si>
  <si>
    <t>Сибирцевское городское поселение</t>
  </si>
  <si>
    <t>Дмитриевское сельское поселение</t>
  </si>
  <si>
    <t>Кокшаровское сельское поселение</t>
  </si>
  <si>
    <t>Шумненское сельское поселение</t>
  </si>
  <si>
    <t>Штыковское сельское поселение</t>
  </si>
  <si>
    <t>Центральненское сельское поселение</t>
  </si>
  <si>
    <t>Новонежинское сельское поселение</t>
  </si>
  <si>
    <t>Романовское сельское поселение</t>
  </si>
  <si>
    <t>Подъяпольское сельское поселение</t>
  </si>
  <si>
    <t>Смоляниновское городское поселение</t>
  </si>
  <si>
    <t>Шкотовское городское поселение</t>
  </si>
  <si>
    <t>Яковлевское сельское поселение</t>
  </si>
  <si>
    <t>Новосысоевское сельское поселение</t>
  </si>
  <si>
    <t>Варфоломеевское сельское поселение</t>
  </si>
  <si>
    <t>Яблоновское сельское поселение</t>
  </si>
  <si>
    <t>Покровское сельское поселение</t>
  </si>
  <si>
    <t>5</t>
  </si>
  <si>
    <t xml:space="preserve"> Субвенции</t>
  </si>
  <si>
    <t>Екатериновское сельское поселение</t>
  </si>
  <si>
    <t>1</t>
  </si>
  <si>
    <t>Глубинненское сельское поселение</t>
  </si>
  <si>
    <t>В том числе</t>
  </si>
  <si>
    <t>Анучинский муниципальный район</t>
  </si>
  <si>
    <t>Дальнереченский муниципальный район</t>
  </si>
  <si>
    <t xml:space="preserve">Кавалеровский муниципальный район </t>
  </si>
  <si>
    <t>Кировский муниципальный  район</t>
  </si>
  <si>
    <t>Красноармейский муниципальный район</t>
  </si>
  <si>
    <t>Лазовский муниципальный район</t>
  </si>
  <si>
    <t>Михайловский муниципальный район</t>
  </si>
  <si>
    <t>Надеждинский муниципальный район</t>
  </si>
  <si>
    <t>Октябрьский муниципальный район</t>
  </si>
  <si>
    <t>Ольгинский муниципальный район</t>
  </si>
  <si>
    <t>Партизанский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</si>
  <si>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</si>
  <si>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</si>
  <si>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</si>
  <si>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Тернейский муниципальный район</t>
  </si>
  <si>
    <t>Удэгейское сельское поселение</t>
  </si>
  <si>
    <t>Ханкайский муниципальный район</t>
  </si>
  <si>
    <t>Хасанский муниципальный район</t>
  </si>
  <si>
    <t>Хорольский муниципальный район</t>
  </si>
  <si>
    <t>Черниговский муниципальный район</t>
  </si>
  <si>
    <t>Чугуевский муниципальный район</t>
  </si>
  <si>
    <t>Шкотовский муниципальный район</t>
  </si>
  <si>
    <t>Яковлевский муниципальный район</t>
  </si>
  <si>
    <t>(тыс. рублей)</t>
  </si>
  <si>
    <t>работники по совмести-тельству (на 0,5 ставки)</t>
  </si>
  <si>
    <t>Кировское городское поселение</t>
  </si>
  <si>
    <t>Новопокровское сельское поселение</t>
  </si>
  <si>
    <t>комиссариаты, в 2013 году</t>
  </si>
  <si>
    <t>Объем субвенции в 2013 году</t>
  </si>
  <si>
    <t xml:space="preserve">Итого </t>
  </si>
  <si>
    <t>Высокогорское сельское  поселение</t>
  </si>
  <si>
    <t>Рудненское сельское поселение</t>
  </si>
  <si>
    <t>Новошахтинское городское поселение</t>
  </si>
  <si>
    <t>Реттиховское сельское поселение</t>
  </si>
  <si>
    <t>Городской округ ЗАТО                г. Фокино</t>
  </si>
  <si>
    <t xml:space="preserve">Норматив числен-ности работников по воинскому учету, всего </t>
  </si>
  <si>
    <t>Городское поселение Светлое</t>
  </si>
  <si>
    <t>Камень-Рыболовское сельское поселение</t>
  </si>
  <si>
    <t>от 20.12.2012 № 143-КЗ</t>
  </si>
  <si>
    <t>Приморского края</t>
  </si>
  <si>
    <t>к Закону</t>
  </si>
  <si>
    <t>Таблица 14</t>
  </si>
  <si>
    <t>к проекту закона</t>
  </si>
  <si>
    <t>Приложение  15</t>
  </si>
  <si>
    <t>"Приложение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</si>
</sst>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3" fontId="2" fillId="0" borderId="0" xfId="0" applyNumberFormat="1" applyFont="1" applyAlignment="1">
      <alignment horizontal="center" vertical="center" wrapText="1"/>
    </xf>
    <xf numFmtId="3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3" fontId="2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3" fontId="2" fillId="2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164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3" fontId="2" fillId="0" borderId="0" xfId="0" applyNumberFormat="1" applyFont="1" applyAlignment="1">
      <alignment vertical="center" wrapText="1"/>
    </xf>
    <xf numFmtId="4" fontId="1" fillId="0" borderId="1" xfId="0" applyNumberFormat="1" applyFont="1" applyFill="1" applyBorder="1" applyAlignment="1">
      <alignment wrapText="1"/>
    </xf>
    <xf numFmtId="2" fontId="1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 applyAlignment="1">
      <alignment wrapText="1"/>
    </xf>
    <xf numFmtId="3" fontId="2" fillId="0" borderId="0" xfId="0" applyNumberFormat="1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Alignment="1">
      <alignment horizontal="left" vertical="center" wrapText="1"/>
    </xf>
    <xf numFmtId="3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/>
    </xf>
    <xf numFmtId="2" fontId="2" fillId="0" borderId="2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"/>
  <sheetViews>
    <sheetView tabSelected="1" view="pageBreakPreview" topLeftCell="A187" zoomScaleNormal="100" workbookViewId="0">
      <selection activeCell="A198" sqref="A198:E198"/>
    </sheetView>
  </sheetViews>
  <sheetFormatPr defaultRowHeight="18.75" outlineLevelRow="1" x14ac:dyDescent="0.2"/>
  <cols>
    <col min="1" max="1" width="32.140625" style="2" customWidth="1"/>
    <col min="2" max="2" width="12.85546875" style="2" customWidth="1"/>
    <col min="3" max="3" width="14.140625" style="2" customWidth="1"/>
    <col min="4" max="4" width="13.5703125" style="2" customWidth="1"/>
    <col min="5" max="5" width="14.140625" style="19" customWidth="1"/>
    <col min="6" max="16384" width="9.140625" style="1"/>
  </cols>
  <sheetData>
    <row r="1" spans="1:6" ht="18.75" customHeight="1" x14ac:dyDescent="0.2">
      <c r="D1" s="28" t="s">
        <v>171</v>
      </c>
      <c r="E1" s="28"/>
      <c r="F1" s="22"/>
    </row>
    <row r="2" spans="1:6" ht="18.75" customHeight="1" x14ac:dyDescent="0.2">
      <c r="D2" s="28" t="s">
        <v>170</v>
      </c>
      <c r="E2" s="28"/>
      <c r="F2" s="22"/>
    </row>
    <row r="3" spans="1:6" ht="18.75" customHeight="1" x14ac:dyDescent="0.2">
      <c r="D3" s="28" t="s">
        <v>167</v>
      </c>
      <c r="E3" s="28"/>
      <c r="F3" s="22"/>
    </row>
    <row r="4" spans="1:6" ht="18.75" customHeight="1" x14ac:dyDescent="0.2">
      <c r="A4" s="26"/>
      <c r="B4" s="26"/>
      <c r="C4" s="26"/>
      <c r="D4" s="27"/>
      <c r="E4" s="27"/>
      <c r="F4" s="22"/>
    </row>
    <row r="6" spans="1:6" ht="18.95" customHeight="1" x14ac:dyDescent="0.3">
      <c r="C6" s="15"/>
      <c r="D6" s="31" t="s">
        <v>172</v>
      </c>
      <c r="E6" s="31"/>
    </row>
    <row r="7" spans="1:6" ht="18.95" customHeight="1" x14ac:dyDescent="0.3">
      <c r="C7" s="15"/>
      <c r="D7" s="31" t="s">
        <v>168</v>
      </c>
      <c r="E7" s="31"/>
    </row>
    <row r="8" spans="1:6" ht="18.95" customHeight="1" x14ac:dyDescent="0.3">
      <c r="C8" s="15"/>
      <c r="D8" s="31" t="s">
        <v>167</v>
      </c>
      <c r="E8" s="31"/>
    </row>
    <row r="9" spans="1:6" ht="18.95" customHeight="1" x14ac:dyDescent="0.3">
      <c r="C9" s="15"/>
      <c r="D9" s="31" t="s">
        <v>166</v>
      </c>
      <c r="E9" s="31"/>
    </row>
    <row r="10" spans="1:6" ht="18.75" customHeight="1" x14ac:dyDescent="0.3">
      <c r="C10" s="16"/>
      <c r="D10" s="33"/>
      <c r="E10" s="33"/>
    </row>
    <row r="11" spans="1:6" ht="18.95" customHeight="1" x14ac:dyDescent="0.3">
      <c r="C11" s="17"/>
      <c r="D11" s="17" t="s">
        <v>169</v>
      </c>
      <c r="E11" s="2"/>
    </row>
    <row r="12" spans="1:6" ht="15.75" customHeight="1" outlineLevel="1" x14ac:dyDescent="0.2">
      <c r="A12" s="5"/>
      <c r="D12" s="18"/>
    </row>
    <row r="13" spans="1:6" ht="16.5" hidden="1" customHeight="1" outlineLevel="1" x14ac:dyDescent="0.2">
      <c r="A13" s="5"/>
      <c r="D13" s="18"/>
    </row>
    <row r="14" spans="1:6" ht="18.75" hidden="1" customHeight="1" outlineLevel="1" x14ac:dyDescent="0.2">
      <c r="A14" s="5"/>
      <c r="C14" s="32"/>
      <c r="D14" s="32"/>
    </row>
    <row r="15" spans="1:6" ht="19.5" hidden="1" customHeight="1" outlineLevel="1" x14ac:dyDescent="0.2">
      <c r="A15" s="5"/>
      <c r="C15" s="32"/>
      <c r="D15" s="32"/>
    </row>
    <row r="16" spans="1:6" ht="1.5" customHeight="1" collapsed="1" x14ac:dyDescent="0.2">
      <c r="A16" s="5"/>
    </row>
    <row r="17" spans="1:5" ht="18.75" customHeight="1" x14ac:dyDescent="0.2">
      <c r="A17" s="29" t="s">
        <v>123</v>
      </c>
      <c r="B17" s="29"/>
      <c r="C17" s="29"/>
      <c r="D17" s="29"/>
      <c r="E17" s="30"/>
    </row>
    <row r="18" spans="1:5" ht="16.5" customHeight="1" x14ac:dyDescent="0.2">
      <c r="A18" s="29" t="s">
        <v>0</v>
      </c>
      <c r="B18" s="29"/>
      <c r="C18" s="29"/>
      <c r="D18" s="29"/>
      <c r="E18" s="30"/>
    </row>
    <row r="19" spans="1:5" ht="18" customHeight="1" x14ac:dyDescent="0.2">
      <c r="A19" s="29" t="s">
        <v>1</v>
      </c>
      <c r="B19" s="29"/>
      <c r="C19" s="29"/>
      <c r="D19" s="29"/>
      <c r="E19" s="30"/>
    </row>
    <row r="20" spans="1:5" ht="18" customHeight="1" x14ac:dyDescent="0.2">
      <c r="A20" s="29" t="s">
        <v>2</v>
      </c>
      <c r="B20" s="29"/>
      <c r="C20" s="29"/>
      <c r="D20" s="29"/>
      <c r="E20" s="30"/>
    </row>
    <row r="21" spans="1:5" ht="18" customHeight="1" x14ac:dyDescent="0.2">
      <c r="A21" s="29" t="s">
        <v>155</v>
      </c>
      <c r="B21" s="29"/>
      <c r="C21" s="29"/>
      <c r="D21" s="29"/>
      <c r="E21" s="30"/>
    </row>
    <row r="22" spans="1:5" ht="14.25" customHeight="1" x14ac:dyDescent="0.2">
      <c r="E22" s="20"/>
    </row>
    <row r="23" spans="1:5" ht="17.25" customHeight="1" x14ac:dyDescent="0.2">
      <c r="D23" s="34" t="s">
        <v>151</v>
      </c>
      <c r="E23" s="34"/>
    </row>
    <row r="24" spans="1:5" ht="16.5" customHeight="1" x14ac:dyDescent="0.2">
      <c r="A24" s="36" t="s">
        <v>3</v>
      </c>
      <c r="B24" s="37" t="s">
        <v>163</v>
      </c>
      <c r="C24" s="36" t="s">
        <v>127</v>
      </c>
      <c r="D24" s="36"/>
      <c r="E24" s="35" t="s">
        <v>156</v>
      </c>
    </row>
    <row r="25" spans="1:5" ht="120.75" customHeight="1" x14ac:dyDescent="0.2">
      <c r="A25" s="36"/>
      <c r="B25" s="37"/>
      <c r="C25" s="21" t="s">
        <v>5</v>
      </c>
      <c r="D25" s="21" t="s">
        <v>152</v>
      </c>
      <c r="E25" s="35"/>
    </row>
    <row r="26" spans="1:5" ht="15" customHeight="1" x14ac:dyDescent="0.2">
      <c r="A26" s="6" t="s">
        <v>125</v>
      </c>
      <c r="B26" s="6" t="s">
        <v>6</v>
      </c>
      <c r="C26" s="6" t="s">
        <v>7</v>
      </c>
      <c r="D26" s="6" t="s">
        <v>8</v>
      </c>
      <c r="E26" s="6" t="s">
        <v>122</v>
      </c>
    </row>
    <row r="27" spans="1:5" s="4" customFormat="1" ht="35.25" customHeight="1" x14ac:dyDescent="0.25">
      <c r="A27" s="11" t="s">
        <v>162</v>
      </c>
      <c r="B27" s="7">
        <v>7</v>
      </c>
      <c r="C27" s="7">
        <v>7</v>
      </c>
      <c r="D27" s="7"/>
      <c r="E27" s="23">
        <v>1343.03</v>
      </c>
    </row>
    <row r="28" spans="1:5" s="13" customFormat="1" ht="35.25" customHeight="1" x14ac:dyDescent="0.25">
      <c r="A28" s="10" t="s">
        <v>128</v>
      </c>
      <c r="B28" s="7">
        <f>B30+B31+B32+B33</f>
        <v>5</v>
      </c>
      <c r="C28" s="7">
        <f>C30+C31+C32+C33</f>
        <v>4</v>
      </c>
      <c r="D28" s="7">
        <f>D30+D31+D32+D33</f>
        <v>1</v>
      </c>
      <c r="E28" s="24">
        <f>E30+E31+E32+E33</f>
        <v>863.28</v>
      </c>
    </row>
    <row r="29" spans="1:5" s="4" customFormat="1" ht="17.25" customHeight="1" x14ac:dyDescent="0.25">
      <c r="A29" s="10" t="s">
        <v>4</v>
      </c>
      <c r="B29" s="7"/>
      <c r="C29" s="7"/>
      <c r="D29" s="7"/>
      <c r="E29" s="23"/>
    </row>
    <row r="30" spans="1:5" s="4" customFormat="1" ht="33" x14ac:dyDescent="0.25">
      <c r="A30" s="10" t="s">
        <v>9</v>
      </c>
      <c r="B30" s="7">
        <v>2</v>
      </c>
      <c r="C30" s="7">
        <v>2</v>
      </c>
      <c r="D30" s="7"/>
      <c r="E30" s="23">
        <v>383.68</v>
      </c>
    </row>
    <row r="31" spans="1:5" s="4" customFormat="1" ht="33" x14ac:dyDescent="0.25">
      <c r="A31" s="10" t="s">
        <v>12</v>
      </c>
      <c r="B31" s="7">
        <v>1</v>
      </c>
      <c r="C31" s="7"/>
      <c r="D31" s="7">
        <v>1</v>
      </c>
      <c r="E31" s="23">
        <v>95.92</v>
      </c>
    </row>
    <row r="32" spans="1:5" s="4" customFormat="1" ht="33" x14ac:dyDescent="0.25">
      <c r="A32" s="10" t="s">
        <v>11</v>
      </c>
      <c r="B32" s="7">
        <v>1</v>
      </c>
      <c r="C32" s="7">
        <v>1</v>
      </c>
      <c r="D32" s="7"/>
      <c r="E32" s="23">
        <v>191.84</v>
      </c>
    </row>
    <row r="33" spans="1:5" s="4" customFormat="1" ht="33" x14ac:dyDescent="0.25">
      <c r="A33" s="10" t="s">
        <v>10</v>
      </c>
      <c r="B33" s="7">
        <v>1</v>
      </c>
      <c r="C33" s="7">
        <v>1</v>
      </c>
      <c r="D33" s="7"/>
      <c r="E33" s="23">
        <v>191.84</v>
      </c>
    </row>
    <row r="34" spans="1:5" s="13" customFormat="1" ht="35.25" customHeight="1" x14ac:dyDescent="0.25">
      <c r="A34" s="10" t="s">
        <v>129</v>
      </c>
      <c r="B34" s="7">
        <f>B36+B37+B38+B39+B40+B41</f>
        <v>6</v>
      </c>
      <c r="C34" s="7">
        <f>C36+C37+C38+C39+C40+C41</f>
        <v>2</v>
      </c>
      <c r="D34" s="7">
        <f>D36+D37+D38+D39+D40+D41</f>
        <v>4</v>
      </c>
      <c r="E34" s="24">
        <f>E36+E37+E38+E39+E40+E41</f>
        <v>767.36</v>
      </c>
    </row>
    <row r="35" spans="1:5" s="4" customFormat="1" ht="17.25" customHeight="1" x14ac:dyDescent="0.25">
      <c r="A35" s="10" t="s">
        <v>4</v>
      </c>
      <c r="B35" s="7"/>
      <c r="C35" s="7"/>
      <c r="D35" s="7"/>
      <c r="E35" s="23"/>
    </row>
    <row r="36" spans="1:5" s="4" customFormat="1" ht="33" x14ac:dyDescent="0.25">
      <c r="A36" s="10" t="s">
        <v>18</v>
      </c>
      <c r="B36" s="7">
        <v>1</v>
      </c>
      <c r="C36" s="7">
        <v>1</v>
      </c>
      <c r="D36" s="7"/>
      <c r="E36" s="23">
        <v>191.84</v>
      </c>
    </row>
    <row r="37" spans="1:5" s="4" customFormat="1" ht="33" x14ac:dyDescent="0.25">
      <c r="A37" s="10" t="s">
        <v>13</v>
      </c>
      <c r="B37" s="7">
        <v>1</v>
      </c>
      <c r="C37" s="7">
        <v>1</v>
      </c>
      <c r="D37" s="7"/>
      <c r="E37" s="23">
        <v>191.84</v>
      </c>
    </row>
    <row r="38" spans="1:5" s="4" customFormat="1" ht="33" x14ac:dyDescent="0.25">
      <c r="A38" s="10" t="s">
        <v>14</v>
      </c>
      <c r="B38" s="7">
        <v>1</v>
      </c>
      <c r="C38" s="7"/>
      <c r="D38" s="7">
        <v>1</v>
      </c>
      <c r="E38" s="23">
        <v>95.92</v>
      </c>
    </row>
    <row r="39" spans="1:5" s="4" customFormat="1" ht="33" x14ac:dyDescent="0.25">
      <c r="A39" s="10" t="s">
        <v>15</v>
      </c>
      <c r="B39" s="7">
        <v>1</v>
      </c>
      <c r="C39" s="7"/>
      <c r="D39" s="7">
        <v>1</v>
      </c>
      <c r="E39" s="23">
        <v>95.92</v>
      </c>
    </row>
    <row r="40" spans="1:5" s="4" customFormat="1" ht="33" x14ac:dyDescent="0.25">
      <c r="A40" s="10" t="s">
        <v>16</v>
      </c>
      <c r="B40" s="7">
        <v>1</v>
      </c>
      <c r="C40" s="7"/>
      <c r="D40" s="7">
        <v>1</v>
      </c>
      <c r="E40" s="23">
        <v>95.92</v>
      </c>
    </row>
    <row r="41" spans="1:5" s="4" customFormat="1" ht="17.25" customHeight="1" x14ac:dyDescent="0.25">
      <c r="A41" s="10" t="s">
        <v>17</v>
      </c>
      <c r="B41" s="7">
        <v>1</v>
      </c>
      <c r="C41" s="7"/>
      <c r="D41" s="7">
        <v>1</v>
      </c>
      <c r="E41" s="23">
        <v>95.92</v>
      </c>
    </row>
    <row r="42" spans="1:5" s="13" customFormat="1" ht="35.25" customHeight="1" x14ac:dyDescent="0.25">
      <c r="A42" s="10" t="s">
        <v>130</v>
      </c>
      <c r="B42" s="7">
        <f>B44+B45+B46+B47+B48</f>
        <v>5</v>
      </c>
      <c r="C42" s="7">
        <f>C44+C45+C46+C47+C48</f>
        <v>3</v>
      </c>
      <c r="D42" s="7">
        <f>D44+D45+D46+D47+D48</f>
        <v>2</v>
      </c>
      <c r="E42" s="24">
        <f>E44+E45+E46+E47+E48</f>
        <v>920.77</v>
      </c>
    </row>
    <row r="43" spans="1:5" s="3" customFormat="1" ht="17.25" customHeight="1" x14ac:dyDescent="0.25">
      <c r="A43" s="10" t="s">
        <v>4</v>
      </c>
      <c r="B43" s="7"/>
      <c r="C43" s="7"/>
      <c r="D43" s="7"/>
      <c r="E43" s="23"/>
    </row>
    <row r="44" spans="1:5" s="3" customFormat="1" ht="33" x14ac:dyDescent="0.25">
      <c r="A44" s="10" t="s">
        <v>158</v>
      </c>
      <c r="B44" s="7">
        <v>1</v>
      </c>
      <c r="C44" s="7"/>
      <c r="D44" s="7">
        <v>1</v>
      </c>
      <c r="E44" s="23">
        <v>115.1</v>
      </c>
    </row>
    <row r="45" spans="1:5" s="3" customFormat="1" ht="33" x14ac:dyDescent="0.25">
      <c r="A45" s="10" t="s">
        <v>20</v>
      </c>
      <c r="B45" s="7">
        <v>1</v>
      </c>
      <c r="C45" s="7">
        <v>1</v>
      </c>
      <c r="D45" s="7"/>
      <c r="E45" s="23">
        <v>230.19</v>
      </c>
    </row>
    <row r="46" spans="1:5" s="3" customFormat="1" ht="33" x14ac:dyDescent="0.25">
      <c r="A46" s="10" t="s">
        <v>159</v>
      </c>
      <c r="B46" s="7">
        <v>1</v>
      </c>
      <c r="C46" s="7">
        <v>1</v>
      </c>
      <c r="D46" s="7"/>
      <c r="E46" s="23">
        <v>230.19</v>
      </c>
    </row>
    <row r="47" spans="1:5" s="3" customFormat="1" ht="33" x14ac:dyDescent="0.25">
      <c r="A47" s="10" t="s">
        <v>21</v>
      </c>
      <c r="B47" s="7">
        <v>1</v>
      </c>
      <c r="C47" s="7"/>
      <c r="D47" s="7">
        <v>1</v>
      </c>
      <c r="E47" s="23">
        <v>115.1</v>
      </c>
    </row>
    <row r="48" spans="1:5" s="3" customFormat="1" ht="33" x14ac:dyDescent="0.25">
      <c r="A48" s="10" t="s">
        <v>19</v>
      </c>
      <c r="B48" s="7">
        <v>1</v>
      </c>
      <c r="C48" s="7">
        <v>1</v>
      </c>
      <c r="D48" s="7"/>
      <c r="E48" s="23">
        <v>230.19</v>
      </c>
    </row>
    <row r="49" spans="1:5" s="13" customFormat="1" ht="35.25" customHeight="1" x14ac:dyDescent="0.25">
      <c r="A49" s="10" t="s">
        <v>131</v>
      </c>
      <c r="B49" s="7">
        <f>B51+B52+B53+B54+B55+B56</f>
        <v>10</v>
      </c>
      <c r="C49" s="7">
        <f>C51+C52+C53+C54+C55+C56</f>
        <v>6</v>
      </c>
      <c r="D49" s="7">
        <f>D51+D52+D53+D54+D55+D56</f>
        <v>4</v>
      </c>
      <c r="E49" s="24">
        <f>E51+E52+E53+E54+E55+E56</f>
        <v>1534.72</v>
      </c>
    </row>
    <row r="50" spans="1:5" s="4" customFormat="1" ht="17.25" customHeight="1" x14ac:dyDescent="0.25">
      <c r="A50" s="10" t="s">
        <v>4</v>
      </c>
      <c r="B50" s="7"/>
      <c r="C50" s="7"/>
      <c r="D50" s="7"/>
      <c r="E50" s="23"/>
    </row>
    <row r="51" spans="1:5" s="4" customFormat="1" ht="33" x14ac:dyDescent="0.25">
      <c r="A51" s="10" t="s">
        <v>23</v>
      </c>
      <c r="B51" s="7">
        <v>1</v>
      </c>
      <c r="C51" s="7"/>
      <c r="D51" s="7">
        <v>1</v>
      </c>
      <c r="E51" s="23">
        <v>95.92</v>
      </c>
    </row>
    <row r="52" spans="1:5" s="4" customFormat="1" ht="33" x14ac:dyDescent="0.25">
      <c r="A52" s="10" t="s">
        <v>22</v>
      </c>
      <c r="B52" s="7">
        <v>2</v>
      </c>
      <c r="C52" s="7">
        <v>2</v>
      </c>
      <c r="D52" s="7"/>
      <c r="E52" s="23">
        <v>383.68</v>
      </c>
    </row>
    <row r="53" spans="1:5" s="4" customFormat="1" ht="33" x14ac:dyDescent="0.25">
      <c r="A53" s="10" t="s">
        <v>153</v>
      </c>
      <c r="B53" s="7">
        <v>4</v>
      </c>
      <c r="C53" s="7">
        <v>4</v>
      </c>
      <c r="D53" s="7"/>
      <c r="E53" s="23">
        <v>767.36</v>
      </c>
    </row>
    <row r="54" spans="1:5" s="4" customFormat="1" ht="33" customHeight="1" x14ac:dyDescent="0.25">
      <c r="A54" s="10" t="s">
        <v>24</v>
      </c>
      <c r="B54" s="7">
        <v>1</v>
      </c>
      <c r="C54" s="7"/>
      <c r="D54" s="7">
        <v>1</v>
      </c>
      <c r="E54" s="23">
        <v>95.92</v>
      </c>
    </row>
    <row r="55" spans="1:5" s="4" customFormat="1" ht="17.25" customHeight="1" x14ac:dyDescent="0.25">
      <c r="A55" s="10" t="s">
        <v>25</v>
      </c>
      <c r="B55" s="7">
        <v>1</v>
      </c>
      <c r="C55" s="7"/>
      <c r="D55" s="7">
        <v>1</v>
      </c>
      <c r="E55" s="23">
        <v>95.92</v>
      </c>
    </row>
    <row r="56" spans="1:5" s="4" customFormat="1" ht="33.75" customHeight="1" x14ac:dyDescent="0.25">
      <c r="A56" s="10" t="s">
        <v>26</v>
      </c>
      <c r="B56" s="7">
        <v>1</v>
      </c>
      <c r="C56" s="7"/>
      <c r="D56" s="7">
        <v>1</v>
      </c>
      <c r="E56" s="23">
        <v>95.92</v>
      </c>
    </row>
    <row r="57" spans="1:5" s="13" customFormat="1" ht="39.75" customHeight="1" x14ac:dyDescent="0.25">
      <c r="A57" s="10" t="s">
        <v>132</v>
      </c>
      <c r="B57" s="7">
        <f>B59+B60+B61+B62+B63+B64+B65+B66+B67+B68</f>
        <v>11</v>
      </c>
      <c r="C57" s="7">
        <f>C59+C60+C61+C62+C63+C64+C65+C66+C67+C68</f>
        <v>3</v>
      </c>
      <c r="D57" s="7">
        <f>D59+D60+D61+D62+D63+D64+D65+D66+D67+D68</f>
        <v>8</v>
      </c>
      <c r="E57" s="24">
        <f>E59+E60+E61+E62+E63+E64+E65+E66+E67+E68</f>
        <v>1649.3</v>
      </c>
    </row>
    <row r="58" spans="1:5" s="3" customFormat="1" ht="17.25" customHeight="1" x14ac:dyDescent="0.25">
      <c r="A58" s="10" t="s">
        <v>4</v>
      </c>
      <c r="B58" s="7"/>
      <c r="C58" s="7"/>
      <c r="D58" s="7"/>
      <c r="E58" s="23"/>
    </row>
    <row r="59" spans="1:5" s="3" customFormat="1" ht="33" customHeight="1" x14ac:dyDescent="0.25">
      <c r="A59" s="10" t="s">
        <v>29</v>
      </c>
      <c r="B59" s="7">
        <v>1</v>
      </c>
      <c r="C59" s="7">
        <v>1</v>
      </c>
      <c r="D59" s="7"/>
      <c r="E59" s="23">
        <v>230.19</v>
      </c>
    </row>
    <row r="60" spans="1:5" s="3" customFormat="1" ht="33" x14ac:dyDescent="0.25">
      <c r="A60" s="10" t="s">
        <v>32</v>
      </c>
      <c r="B60" s="7">
        <v>1</v>
      </c>
      <c r="C60" s="7"/>
      <c r="D60" s="7">
        <v>1</v>
      </c>
      <c r="E60" s="23">
        <v>172.21</v>
      </c>
    </row>
    <row r="61" spans="1:5" s="3" customFormat="1" ht="33" x14ac:dyDescent="0.25">
      <c r="A61" s="10" t="s">
        <v>126</v>
      </c>
      <c r="B61" s="7">
        <v>1</v>
      </c>
      <c r="C61" s="7"/>
      <c r="D61" s="7">
        <v>1</v>
      </c>
      <c r="E61" s="23">
        <v>115.1</v>
      </c>
    </row>
    <row r="62" spans="1:5" s="3" customFormat="1" ht="33" customHeight="1" x14ac:dyDescent="0.25">
      <c r="A62" s="10" t="s">
        <v>30</v>
      </c>
      <c r="B62" s="7">
        <v>1</v>
      </c>
      <c r="C62" s="7"/>
      <c r="D62" s="7">
        <v>1</v>
      </c>
      <c r="E62" s="23">
        <v>115.1</v>
      </c>
    </row>
    <row r="63" spans="1:5" s="3" customFormat="1" ht="33" x14ac:dyDescent="0.25">
      <c r="A63" s="10" t="s">
        <v>31</v>
      </c>
      <c r="B63" s="7">
        <v>1</v>
      </c>
      <c r="C63" s="7"/>
      <c r="D63" s="7">
        <v>1</v>
      </c>
      <c r="E63" s="23">
        <v>115.1</v>
      </c>
    </row>
    <row r="64" spans="1:5" s="4" customFormat="1" ht="33" x14ac:dyDescent="0.25">
      <c r="A64" s="10" t="s">
        <v>34</v>
      </c>
      <c r="B64" s="7">
        <v>1</v>
      </c>
      <c r="C64" s="7"/>
      <c r="D64" s="7">
        <v>1</v>
      </c>
      <c r="E64" s="23">
        <v>95.92</v>
      </c>
    </row>
    <row r="65" spans="1:5" s="3" customFormat="1" ht="33" x14ac:dyDescent="0.25">
      <c r="A65" s="10" t="s">
        <v>28</v>
      </c>
      <c r="B65" s="7">
        <v>1</v>
      </c>
      <c r="C65" s="7"/>
      <c r="D65" s="7">
        <v>1</v>
      </c>
      <c r="E65" s="23">
        <v>115.1</v>
      </c>
    </row>
    <row r="66" spans="1:5" s="3" customFormat="1" ht="33" x14ac:dyDescent="0.25">
      <c r="A66" s="10" t="s">
        <v>154</v>
      </c>
      <c r="B66" s="7">
        <v>1</v>
      </c>
      <c r="C66" s="7">
        <v>1</v>
      </c>
      <c r="D66" s="7"/>
      <c r="E66" s="23">
        <v>230.19</v>
      </c>
    </row>
    <row r="67" spans="1:5" s="3" customFormat="1" ht="17.25" customHeight="1" x14ac:dyDescent="0.25">
      <c r="A67" s="10" t="s">
        <v>33</v>
      </c>
      <c r="B67" s="7">
        <v>2</v>
      </c>
      <c r="C67" s="7">
        <v>1</v>
      </c>
      <c r="D67" s="7">
        <v>1</v>
      </c>
      <c r="E67" s="23">
        <v>345.29</v>
      </c>
    </row>
    <row r="68" spans="1:5" s="3" customFormat="1" ht="33" x14ac:dyDescent="0.25">
      <c r="A68" s="10" t="s">
        <v>27</v>
      </c>
      <c r="B68" s="7">
        <v>1</v>
      </c>
      <c r="C68" s="7"/>
      <c r="D68" s="7">
        <v>1</v>
      </c>
      <c r="E68" s="23">
        <v>115.1</v>
      </c>
    </row>
    <row r="69" spans="1:5" s="13" customFormat="1" ht="35.25" customHeight="1" x14ac:dyDescent="0.25">
      <c r="A69" s="10" t="s">
        <v>133</v>
      </c>
      <c r="B69" s="7">
        <f>B71+B72+B73+B74</f>
        <v>6</v>
      </c>
      <c r="C69" s="7">
        <f>C71+C72+C73+C74</f>
        <v>2</v>
      </c>
      <c r="D69" s="7">
        <f>D71+D72+D73+D74</f>
        <v>4</v>
      </c>
      <c r="E69" s="24">
        <f>E71+E72+E73+E74</f>
        <v>814.95</v>
      </c>
    </row>
    <row r="70" spans="1:5" s="4" customFormat="1" ht="17.25" customHeight="1" x14ac:dyDescent="0.25">
      <c r="A70" s="10" t="s">
        <v>4</v>
      </c>
      <c r="B70" s="7"/>
      <c r="C70" s="7"/>
      <c r="D70" s="7"/>
      <c r="E70" s="23"/>
    </row>
    <row r="71" spans="1:5" s="4" customFormat="1" ht="17.25" customHeight="1" x14ac:dyDescent="0.25">
      <c r="A71" s="10" t="s">
        <v>36</v>
      </c>
      <c r="B71" s="7">
        <v>1</v>
      </c>
      <c r="C71" s="7"/>
      <c r="D71" s="7">
        <v>1</v>
      </c>
      <c r="E71" s="23">
        <v>95.92</v>
      </c>
    </row>
    <row r="72" spans="1:5" s="4" customFormat="1" ht="33" x14ac:dyDescent="0.25">
      <c r="A72" s="10" t="s">
        <v>38</v>
      </c>
      <c r="B72" s="7">
        <v>1</v>
      </c>
      <c r="C72" s="7"/>
      <c r="D72" s="7">
        <v>1</v>
      </c>
      <c r="E72" s="23">
        <v>95.92</v>
      </c>
    </row>
    <row r="73" spans="1:5" s="4" customFormat="1" ht="33" customHeight="1" x14ac:dyDescent="0.25">
      <c r="A73" s="10" t="s">
        <v>35</v>
      </c>
      <c r="B73" s="7">
        <v>3</v>
      </c>
      <c r="C73" s="7">
        <v>2</v>
      </c>
      <c r="D73" s="7">
        <v>1</v>
      </c>
      <c r="E73" s="23">
        <v>527.19000000000005</v>
      </c>
    </row>
    <row r="74" spans="1:5" s="4" customFormat="1" ht="33" customHeight="1" x14ac:dyDescent="0.25">
      <c r="A74" s="10" t="s">
        <v>37</v>
      </c>
      <c r="B74" s="7">
        <v>1</v>
      </c>
      <c r="C74" s="7"/>
      <c r="D74" s="7">
        <v>1</v>
      </c>
      <c r="E74" s="23">
        <v>95.92</v>
      </c>
    </row>
    <row r="75" spans="1:5" s="13" customFormat="1" ht="35.25" customHeight="1" x14ac:dyDescent="0.25">
      <c r="A75" s="10" t="s">
        <v>134</v>
      </c>
      <c r="B75" s="7">
        <f>B77+B78+B79+B80+B81+B82</f>
        <v>9</v>
      </c>
      <c r="C75" s="7">
        <f>C77+C78+C79+C80+C81+C82</f>
        <v>7</v>
      </c>
      <c r="D75" s="7">
        <f>D77+D78+D79+D80+D81+D82</f>
        <v>2</v>
      </c>
      <c r="E75" s="24">
        <f>E77+E78+E79+E80+E81+E82</f>
        <v>1534.72</v>
      </c>
    </row>
    <row r="76" spans="1:5" s="4" customFormat="1" ht="17.25" customHeight="1" x14ac:dyDescent="0.25">
      <c r="A76" s="10" t="s">
        <v>4</v>
      </c>
      <c r="B76" s="7"/>
      <c r="C76" s="7"/>
      <c r="D76" s="7"/>
      <c r="E76" s="23"/>
    </row>
    <row r="77" spans="1:5" s="4" customFormat="1" ht="33" customHeight="1" x14ac:dyDescent="0.25">
      <c r="A77" s="10" t="s">
        <v>40</v>
      </c>
      <c r="B77" s="7">
        <v>1</v>
      </c>
      <c r="C77" s="7">
        <v>1</v>
      </c>
      <c r="D77" s="7"/>
      <c r="E77" s="23">
        <v>191.84</v>
      </c>
    </row>
    <row r="78" spans="1:5" s="4" customFormat="1" ht="33" x14ac:dyDescent="0.25">
      <c r="A78" s="10" t="s">
        <v>43</v>
      </c>
      <c r="B78" s="7">
        <v>2</v>
      </c>
      <c r="C78" s="7">
        <v>1</v>
      </c>
      <c r="D78" s="7">
        <v>1</v>
      </c>
      <c r="E78" s="23">
        <v>287.76</v>
      </c>
    </row>
    <row r="79" spans="1:5" s="4" customFormat="1" ht="33" customHeight="1" x14ac:dyDescent="0.25">
      <c r="A79" s="10" t="s">
        <v>41</v>
      </c>
      <c r="B79" s="7">
        <v>1</v>
      </c>
      <c r="C79" s="7">
        <v>1</v>
      </c>
      <c r="D79" s="7"/>
      <c r="E79" s="23">
        <v>191.84</v>
      </c>
    </row>
    <row r="80" spans="1:5" s="4" customFormat="1" ht="33" customHeight="1" x14ac:dyDescent="0.25">
      <c r="A80" s="10" t="s">
        <v>160</v>
      </c>
      <c r="B80" s="7">
        <v>3</v>
      </c>
      <c r="C80" s="7">
        <v>2</v>
      </c>
      <c r="D80" s="7">
        <v>1</v>
      </c>
      <c r="E80" s="23">
        <v>479.6</v>
      </c>
    </row>
    <row r="81" spans="1:5" s="4" customFormat="1" ht="33" x14ac:dyDescent="0.25">
      <c r="A81" s="10" t="s">
        <v>42</v>
      </c>
      <c r="B81" s="7">
        <v>1</v>
      </c>
      <c r="C81" s="7">
        <v>1</v>
      </c>
      <c r="D81" s="7"/>
      <c r="E81" s="23">
        <v>191.84</v>
      </c>
    </row>
    <row r="82" spans="1:5" s="4" customFormat="1" ht="33" customHeight="1" x14ac:dyDescent="0.25">
      <c r="A82" s="10" t="s">
        <v>39</v>
      </c>
      <c r="B82" s="7">
        <v>1</v>
      </c>
      <c r="C82" s="7">
        <v>1</v>
      </c>
      <c r="D82" s="7"/>
      <c r="E82" s="23">
        <v>191.84</v>
      </c>
    </row>
    <row r="83" spans="1:5" s="13" customFormat="1" ht="35.25" customHeight="1" x14ac:dyDescent="0.25">
      <c r="A83" s="10" t="s">
        <v>135</v>
      </c>
      <c r="B83" s="7">
        <f>B85+B86</f>
        <v>8</v>
      </c>
      <c r="C83" s="7">
        <f>C85+C86</f>
        <v>7</v>
      </c>
      <c r="D83" s="7">
        <f>D85+D86</f>
        <v>1</v>
      </c>
      <c r="E83" s="24">
        <f>E85+E86</f>
        <v>1438.8</v>
      </c>
    </row>
    <row r="84" spans="1:5" s="4" customFormat="1" ht="17.25" customHeight="1" x14ac:dyDescent="0.25">
      <c r="A84" s="10" t="s">
        <v>4</v>
      </c>
      <c r="B84" s="7"/>
      <c r="C84" s="7"/>
      <c r="D84" s="7"/>
      <c r="E84" s="23"/>
    </row>
    <row r="85" spans="1:5" s="4" customFormat="1" ht="33" customHeight="1" x14ac:dyDescent="0.25">
      <c r="A85" s="10" t="s">
        <v>45</v>
      </c>
      <c r="B85" s="7">
        <v>4</v>
      </c>
      <c r="C85" s="7">
        <v>4</v>
      </c>
      <c r="D85" s="7"/>
      <c r="E85" s="23">
        <v>767.36</v>
      </c>
    </row>
    <row r="86" spans="1:5" s="4" customFormat="1" ht="33" x14ac:dyDescent="0.25">
      <c r="A86" s="10" t="s">
        <v>44</v>
      </c>
      <c r="B86" s="7">
        <v>4</v>
      </c>
      <c r="C86" s="7">
        <v>3</v>
      </c>
      <c r="D86" s="7">
        <v>1</v>
      </c>
      <c r="E86" s="23">
        <v>671.44</v>
      </c>
    </row>
    <row r="87" spans="1:5" s="13" customFormat="1" ht="35.25" customHeight="1" x14ac:dyDescent="0.25">
      <c r="A87" s="10" t="s">
        <v>136</v>
      </c>
      <c r="B87" s="7">
        <f>B89+B90+B91</f>
        <v>4</v>
      </c>
      <c r="C87" s="7">
        <f>C89+C90+C91</f>
        <v>3</v>
      </c>
      <c r="D87" s="7">
        <f>D89+D90+D91</f>
        <v>1</v>
      </c>
      <c r="E87" s="24">
        <f>E89+E90+E91</f>
        <v>671.44</v>
      </c>
    </row>
    <row r="88" spans="1:5" s="4" customFormat="1" ht="17.25" customHeight="1" x14ac:dyDescent="0.25">
      <c r="A88" s="10" t="s">
        <v>4</v>
      </c>
      <c r="B88" s="7"/>
      <c r="C88" s="7"/>
      <c r="D88" s="7"/>
      <c r="E88" s="23"/>
    </row>
    <row r="89" spans="1:5" s="4" customFormat="1" ht="33" customHeight="1" x14ac:dyDescent="0.25">
      <c r="A89" s="10" t="s">
        <v>46</v>
      </c>
      <c r="B89" s="7">
        <v>1</v>
      </c>
      <c r="C89" s="7">
        <v>1</v>
      </c>
      <c r="D89" s="7"/>
      <c r="E89" s="23">
        <v>191.84</v>
      </c>
    </row>
    <row r="90" spans="1:5" s="4" customFormat="1" ht="33" customHeight="1" x14ac:dyDescent="0.25">
      <c r="A90" s="10" t="s">
        <v>47</v>
      </c>
      <c r="B90" s="7">
        <v>2</v>
      </c>
      <c r="C90" s="7">
        <v>1</v>
      </c>
      <c r="D90" s="7">
        <v>1</v>
      </c>
      <c r="E90" s="23">
        <v>287.76</v>
      </c>
    </row>
    <row r="91" spans="1:5" s="4" customFormat="1" ht="33" customHeight="1" x14ac:dyDescent="0.25">
      <c r="A91" s="10" t="s">
        <v>48</v>
      </c>
      <c r="B91" s="7">
        <v>1</v>
      </c>
      <c r="C91" s="7">
        <v>1</v>
      </c>
      <c r="D91" s="7"/>
      <c r="E91" s="23">
        <v>191.84</v>
      </c>
    </row>
    <row r="92" spans="1:5" s="13" customFormat="1" ht="35.25" customHeight="1" x14ac:dyDescent="0.25">
      <c r="A92" s="10" t="s">
        <v>137</v>
      </c>
      <c r="B92" s="7">
        <f>B94+B95+B96+B97+B98+B99+B100</f>
        <v>8</v>
      </c>
      <c r="C92" s="7">
        <f>C94+C95+C96+C97+C98+C99+C100</f>
        <v>1</v>
      </c>
      <c r="D92" s="7">
        <f>D94+D95+D96+D97+D98+D99+D100</f>
        <v>7</v>
      </c>
      <c r="E92" s="24">
        <f>E94+E95+E96+E97+E98+E99+E100</f>
        <v>1035.8900000000001</v>
      </c>
    </row>
    <row r="93" spans="1:5" s="3" customFormat="1" ht="17.25" customHeight="1" x14ac:dyDescent="0.25">
      <c r="A93" s="10" t="s">
        <v>4</v>
      </c>
      <c r="B93" s="7"/>
      <c r="C93" s="7"/>
      <c r="D93" s="7"/>
      <c r="E93" s="23"/>
    </row>
    <row r="94" spans="1:5" s="3" customFormat="1" ht="33" customHeight="1" x14ac:dyDescent="0.25">
      <c r="A94" s="10" t="s">
        <v>50</v>
      </c>
      <c r="B94" s="7">
        <v>1</v>
      </c>
      <c r="C94" s="7"/>
      <c r="D94" s="7">
        <v>1</v>
      </c>
      <c r="E94" s="23">
        <v>115.1</v>
      </c>
    </row>
    <row r="95" spans="1:5" s="3" customFormat="1" ht="33" customHeight="1" x14ac:dyDescent="0.25">
      <c r="A95" s="10" t="s">
        <v>54</v>
      </c>
      <c r="B95" s="7">
        <v>1</v>
      </c>
      <c r="C95" s="7"/>
      <c r="D95" s="7">
        <v>1</v>
      </c>
      <c r="E95" s="23">
        <v>115.1</v>
      </c>
    </row>
    <row r="96" spans="1:5" s="3" customFormat="1" ht="33" customHeight="1" x14ac:dyDescent="0.25">
      <c r="A96" s="10" t="s">
        <v>53</v>
      </c>
      <c r="B96" s="7">
        <v>1</v>
      </c>
      <c r="C96" s="7"/>
      <c r="D96" s="7">
        <v>1</v>
      </c>
      <c r="E96" s="23">
        <v>115.1</v>
      </c>
    </row>
    <row r="97" spans="1:5" s="3" customFormat="1" ht="33" customHeight="1" x14ac:dyDescent="0.25">
      <c r="A97" s="10" t="s">
        <v>55</v>
      </c>
      <c r="B97" s="7">
        <v>1</v>
      </c>
      <c r="C97" s="7"/>
      <c r="D97" s="7">
        <v>1</v>
      </c>
      <c r="E97" s="23">
        <v>115.1</v>
      </c>
    </row>
    <row r="98" spans="1:5" s="3" customFormat="1" ht="33" customHeight="1" x14ac:dyDescent="0.25">
      <c r="A98" s="10" t="s">
        <v>49</v>
      </c>
      <c r="B98" s="7">
        <v>2</v>
      </c>
      <c r="C98" s="7">
        <v>1</v>
      </c>
      <c r="D98" s="7">
        <v>1</v>
      </c>
      <c r="E98" s="23">
        <v>345.29</v>
      </c>
    </row>
    <row r="99" spans="1:5" s="3" customFormat="1" ht="17.25" customHeight="1" x14ac:dyDescent="0.25">
      <c r="A99" s="10" t="s">
        <v>52</v>
      </c>
      <c r="B99" s="7">
        <v>1</v>
      </c>
      <c r="C99" s="7"/>
      <c r="D99" s="7">
        <v>1</v>
      </c>
      <c r="E99" s="23">
        <v>115.1</v>
      </c>
    </row>
    <row r="100" spans="1:5" s="3" customFormat="1" ht="33" customHeight="1" x14ac:dyDescent="0.25">
      <c r="A100" s="10" t="s">
        <v>51</v>
      </c>
      <c r="B100" s="7">
        <v>1</v>
      </c>
      <c r="C100" s="7"/>
      <c r="D100" s="7">
        <v>1</v>
      </c>
      <c r="E100" s="23">
        <v>115.1</v>
      </c>
    </row>
    <row r="101" spans="1:5" s="13" customFormat="1" ht="35.25" customHeight="1" x14ac:dyDescent="0.25">
      <c r="A101" s="10" t="s">
        <v>138</v>
      </c>
      <c r="B101" s="7">
        <f>B103+B104+B105+B106+B107+B108</f>
        <v>8</v>
      </c>
      <c r="C101" s="7">
        <f>C103+C104+C105+C106+C107+C108</f>
        <v>7</v>
      </c>
      <c r="D101" s="7">
        <f>D103+D104+D105+D106+D107+D108</f>
        <v>1</v>
      </c>
      <c r="E101" s="24">
        <f>E103+E104+E105+E106+E107+E108</f>
        <v>1486.39</v>
      </c>
    </row>
    <row r="102" spans="1:5" s="4" customFormat="1" ht="17.25" customHeight="1" x14ac:dyDescent="0.25">
      <c r="A102" s="10" t="s">
        <v>4</v>
      </c>
      <c r="B102" s="7"/>
      <c r="C102" s="7"/>
      <c r="D102" s="7"/>
      <c r="E102" s="23"/>
    </row>
    <row r="103" spans="1:5" s="4" customFormat="1" ht="33" customHeight="1" x14ac:dyDescent="0.25">
      <c r="A103" s="10" t="s">
        <v>56</v>
      </c>
      <c r="B103" s="7">
        <v>2</v>
      </c>
      <c r="C103" s="7">
        <v>2</v>
      </c>
      <c r="D103" s="7"/>
      <c r="E103" s="23">
        <v>383.68</v>
      </c>
    </row>
    <row r="104" spans="1:5" s="4" customFormat="1" ht="33" customHeight="1" x14ac:dyDescent="0.25">
      <c r="A104" s="10" t="s">
        <v>124</v>
      </c>
      <c r="B104" s="7">
        <v>2</v>
      </c>
      <c r="C104" s="7">
        <v>1</v>
      </c>
      <c r="D104" s="7">
        <v>1</v>
      </c>
      <c r="E104" s="23">
        <v>287.76</v>
      </c>
    </row>
    <row r="105" spans="1:5" s="4" customFormat="1" ht="33" customHeight="1" x14ac:dyDescent="0.25">
      <c r="A105" s="10" t="s">
        <v>60</v>
      </c>
      <c r="B105" s="7">
        <v>1</v>
      </c>
      <c r="C105" s="7">
        <v>1</v>
      </c>
      <c r="D105" s="7"/>
      <c r="E105" s="23">
        <v>191.84</v>
      </c>
    </row>
    <row r="106" spans="1:5" s="4" customFormat="1" ht="17.25" customHeight="1" x14ac:dyDescent="0.25">
      <c r="A106" s="10" t="s">
        <v>58</v>
      </c>
      <c r="B106" s="7">
        <v>1</v>
      </c>
      <c r="C106" s="7">
        <v>1</v>
      </c>
      <c r="D106" s="7"/>
      <c r="E106" s="23">
        <v>239.43</v>
      </c>
    </row>
    <row r="107" spans="1:5" s="4" customFormat="1" ht="33" customHeight="1" x14ac:dyDescent="0.25">
      <c r="A107" s="10" t="s">
        <v>59</v>
      </c>
      <c r="B107" s="7">
        <v>1</v>
      </c>
      <c r="C107" s="7">
        <v>1</v>
      </c>
      <c r="D107" s="7"/>
      <c r="E107" s="23">
        <v>191.84</v>
      </c>
    </row>
    <row r="108" spans="1:5" s="4" customFormat="1" ht="33" customHeight="1" x14ac:dyDescent="0.25">
      <c r="A108" s="10" t="s">
        <v>57</v>
      </c>
      <c r="B108" s="7">
        <v>1</v>
      </c>
      <c r="C108" s="7">
        <v>1</v>
      </c>
      <c r="D108" s="7"/>
      <c r="E108" s="23">
        <v>191.84</v>
      </c>
    </row>
    <row r="109" spans="1:5" s="13" customFormat="1" ht="35.25" customHeight="1" x14ac:dyDescent="0.25">
      <c r="A109" s="10" t="s">
        <v>139</v>
      </c>
      <c r="B109" s="7">
        <f>B111+B112+B113</f>
        <v>3</v>
      </c>
      <c r="C109" s="7">
        <f>C111+C112+C113</f>
        <v>2</v>
      </c>
      <c r="D109" s="7">
        <f>D111+D112+D113</f>
        <v>1</v>
      </c>
      <c r="E109" s="24">
        <f>E111+E112+E113</f>
        <v>479.6</v>
      </c>
    </row>
    <row r="110" spans="1:5" s="4" customFormat="1" ht="17.25" customHeight="1" x14ac:dyDescent="0.25">
      <c r="A110" s="10" t="s">
        <v>4</v>
      </c>
      <c r="B110" s="7"/>
      <c r="C110" s="7"/>
      <c r="D110" s="7"/>
      <c r="E110" s="23"/>
    </row>
    <row r="111" spans="1:5" s="4" customFormat="1" ht="33" x14ac:dyDescent="0.25">
      <c r="A111" s="10" t="s">
        <v>61</v>
      </c>
      <c r="B111" s="7">
        <v>1</v>
      </c>
      <c r="C111" s="7"/>
      <c r="D111" s="7">
        <v>1</v>
      </c>
      <c r="E111" s="23">
        <v>95.92</v>
      </c>
    </row>
    <row r="112" spans="1:5" s="4" customFormat="1" ht="33" x14ac:dyDescent="0.25">
      <c r="A112" s="11" t="s">
        <v>62</v>
      </c>
      <c r="B112" s="7">
        <v>1</v>
      </c>
      <c r="C112" s="7">
        <v>1</v>
      </c>
      <c r="D112" s="7"/>
      <c r="E112" s="23">
        <v>191.84</v>
      </c>
    </row>
    <row r="113" spans="1:5" s="4" customFormat="1" ht="33" x14ac:dyDescent="0.25">
      <c r="A113" s="10" t="s">
        <v>57</v>
      </c>
      <c r="B113" s="7">
        <v>1</v>
      </c>
      <c r="C113" s="7">
        <v>1</v>
      </c>
      <c r="D113" s="7"/>
      <c r="E113" s="23">
        <v>191.84</v>
      </c>
    </row>
    <row r="114" spans="1:5" s="13" customFormat="1" ht="35.25" customHeight="1" x14ac:dyDescent="0.25">
      <c r="A114" s="10" t="s">
        <v>140</v>
      </c>
      <c r="B114" s="7">
        <f>B116+B117+B118+B119+B120+B121+B122+B123+B124</f>
        <v>9</v>
      </c>
      <c r="C114" s="7">
        <f>C116+C117+C118+C119+C120+C121+C122+C123+C124</f>
        <v>3</v>
      </c>
      <c r="D114" s="7">
        <f>D116+D117+D118+D119+D120+D121+D122+D123+D124</f>
        <v>6</v>
      </c>
      <c r="E114" s="24">
        <f>E116+E117+E118+E119+E120+E121+E122+E123+E124</f>
        <v>1151.04</v>
      </c>
    </row>
    <row r="115" spans="1:5" s="4" customFormat="1" ht="17.25" customHeight="1" x14ac:dyDescent="0.25">
      <c r="A115" s="10" t="s">
        <v>4</v>
      </c>
      <c r="B115" s="7"/>
      <c r="C115" s="7"/>
      <c r="D115" s="7"/>
      <c r="E115" s="23"/>
    </row>
    <row r="116" spans="1:5" s="4" customFormat="1" ht="33" x14ac:dyDescent="0.25">
      <c r="A116" s="10" t="s">
        <v>64</v>
      </c>
      <c r="B116" s="7">
        <v>1</v>
      </c>
      <c r="C116" s="7"/>
      <c r="D116" s="7">
        <v>1</v>
      </c>
      <c r="E116" s="23">
        <v>95.92</v>
      </c>
    </row>
    <row r="117" spans="1:5" s="4" customFormat="1" ht="33" x14ac:dyDescent="0.25">
      <c r="A117" s="10" t="s">
        <v>66</v>
      </c>
      <c r="B117" s="7">
        <v>1</v>
      </c>
      <c r="C117" s="7">
        <v>1</v>
      </c>
      <c r="D117" s="7"/>
      <c r="E117" s="23">
        <v>191.84</v>
      </c>
    </row>
    <row r="118" spans="1:5" s="4" customFormat="1" ht="33" x14ac:dyDescent="0.25">
      <c r="A118" s="10" t="s">
        <v>70</v>
      </c>
      <c r="B118" s="7">
        <v>1</v>
      </c>
      <c r="C118" s="7"/>
      <c r="D118" s="7">
        <v>1</v>
      </c>
      <c r="E118" s="23">
        <v>95.92</v>
      </c>
    </row>
    <row r="119" spans="1:5" s="4" customFormat="1" ht="33" x14ac:dyDescent="0.25">
      <c r="A119" s="10" t="s">
        <v>71</v>
      </c>
      <c r="B119" s="7">
        <v>1</v>
      </c>
      <c r="C119" s="7"/>
      <c r="D119" s="7">
        <v>1</v>
      </c>
      <c r="E119" s="23">
        <v>95.92</v>
      </c>
    </row>
    <row r="120" spans="1:5" s="4" customFormat="1" ht="33" x14ac:dyDescent="0.25">
      <c r="A120" s="10" t="s">
        <v>65</v>
      </c>
      <c r="B120" s="7">
        <v>1</v>
      </c>
      <c r="C120" s="7"/>
      <c r="D120" s="7">
        <v>1</v>
      </c>
      <c r="E120" s="23">
        <v>95.92</v>
      </c>
    </row>
    <row r="121" spans="1:5" s="4" customFormat="1" ht="17.25" customHeight="1" x14ac:dyDescent="0.25">
      <c r="A121" s="10" t="s">
        <v>67</v>
      </c>
      <c r="B121" s="7">
        <v>1</v>
      </c>
      <c r="C121" s="7">
        <v>1</v>
      </c>
      <c r="D121" s="7"/>
      <c r="E121" s="23">
        <v>191.84</v>
      </c>
    </row>
    <row r="122" spans="1:5" s="4" customFormat="1" ht="33" x14ac:dyDescent="0.25">
      <c r="A122" s="10" t="s">
        <v>63</v>
      </c>
      <c r="B122" s="7">
        <v>1</v>
      </c>
      <c r="C122" s="7">
        <v>1</v>
      </c>
      <c r="D122" s="7"/>
      <c r="E122" s="23">
        <v>191.84</v>
      </c>
    </row>
    <row r="123" spans="1:5" s="4" customFormat="1" ht="33" customHeight="1" x14ac:dyDescent="0.25">
      <c r="A123" s="10" t="s">
        <v>68</v>
      </c>
      <c r="B123" s="7">
        <v>1</v>
      </c>
      <c r="C123" s="7"/>
      <c r="D123" s="7">
        <v>1</v>
      </c>
      <c r="E123" s="23">
        <v>95.92</v>
      </c>
    </row>
    <row r="124" spans="1:5" s="4" customFormat="1" ht="33" customHeight="1" x14ac:dyDescent="0.25">
      <c r="A124" s="10" t="s">
        <v>69</v>
      </c>
      <c r="B124" s="7">
        <v>1</v>
      </c>
      <c r="C124" s="7"/>
      <c r="D124" s="7">
        <v>1</v>
      </c>
      <c r="E124" s="23">
        <v>95.92</v>
      </c>
    </row>
    <row r="125" spans="1:5" s="13" customFormat="1" ht="35.25" customHeight="1" x14ac:dyDescent="0.25">
      <c r="A125" s="10" t="s">
        <v>141</v>
      </c>
      <c r="B125" s="7">
        <f>B127+B128+B129+B130+B131+B132+B133+B134</f>
        <v>12</v>
      </c>
      <c r="C125" s="7">
        <f>C127+C128+C129+C130+C131+C132+C133+C134</f>
        <v>8</v>
      </c>
      <c r="D125" s="7">
        <f>D127+D128+D129+D130+D131+D132+D133+D134</f>
        <v>4</v>
      </c>
      <c r="E125" s="24">
        <f>E127+E128+E129+E130+E131+E132+E133+E134</f>
        <v>1965.65</v>
      </c>
    </row>
    <row r="126" spans="1:5" s="4" customFormat="1" ht="17.25" customHeight="1" x14ac:dyDescent="0.25">
      <c r="A126" s="10" t="s">
        <v>4</v>
      </c>
      <c r="B126" s="7"/>
      <c r="C126" s="7"/>
      <c r="D126" s="7"/>
      <c r="E126" s="23"/>
    </row>
    <row r="127" spans="1:5" s="4" customFormat="1" ht="33" customHeight="1" x14ac:dyDescent="0.25">
      <c r="A127" s="10" t="s">
        <v>72</v>
      </c>
      <c r="B127" s="7">
        <v>1</v>
      </c>
      <c r="C127" s="7"/>
      <c r="D127" s="7">
        <v>1</v>
      </c>
      <c r="E127" s="23">
        <v>95.92</v>
      </c>
    </row>
    <row r="128" spans="1:5" s="4" customFormat="1" ht="18.75" customHeight="1" x14ac:dyDescent="0.25">
      <c r="A128" s="10" t="s">
        <v>73</v>
      </c>
      <c r="B128" s="7">
        <v>1</v>
      </c>
      <c r="C128" s="7"/>
      <c r="D128" s="7">
        <v>1</v>
      </c>
      <c r="E128" s="23">
        <v>95.92</v>
      </c>
    </row>
    <row r="129" spans="1:5" s="4" customFormat="1" ht="18.75" customHeight="1" x14ac:dyDescent="0.25">
      <c r="A129" s="10" t="s">
        <v>74</v>
      </c>
      <c r="B129" s="7">
        <v>1</v>
      </c>
      <c r="C129" s="7"/>
      <c r="D129" s="7">
        <v>1</v>
      </c>
      <c r="E129" s="23">
        <v>95.92</v>
      </c>
    </row>
    <row r="130" spans="1:5" s="4" customFormat="1" ht="33" customHeight="1" x14ac:dyDescent="0.25">
      <c r="A130" s="10" t="s">
        <v>75</v>
      </c>
      <c r="B130" s="7">
        <v>1</v>
      </c>
      <c r="C130" s="7">
        <v>1</v>
      </c>
      <c r="D130" s="7"/>
      <c r="E130" s="23">
        <v>191.84</v>
      </c>
    </row>
    <row r="131" spans="1:5" s="4" customFormat="1" ht="33" customHeight="1" x14ac:dyDescent="0.25">
      <c r="A131" s="10" t="s">
        <v>76</v>
      </c>
      <c r="B131" s="7">
        <v>1</v>
      </c>
      <c r="C131" s="7"/>
      <c r="D131" s="7">
        <v>1</v>
      </c>
      <c r="E131" s="23">
        <v>143.16999999999999</v>
      </c>
    </row>
    <row r="132" spans="1:5" s="4" customFormat="1" ht="17.25" customHeight="1" x14ac:dyDescent="0.25">
      <c r="A132" s="10" t="s">
        <v>77</v>
      </c>
      <c r="B132" s="7">
        <v>3</v>
      </c>
      <c r="C132" s="7">
        <v>3</v>
      </c>
      <c r="D132" s="7"/>
      <c r="E132" s="23">
        <v>575.52</v>
      </c>
    </row>
    <row r="133" spans="1:5" s="4" customFormat="1" ht="33" customHeight="1" x14ac:dyDescent="0.25">
      <c r="A133" s="10" t="s">
        <v>78</v>
      </c>
      <c r="B133" s="7">
        <v>2</v>
      </c>
      <c r="C133" s="7">
        <v>2</v>
      </c>
      <c r="D133" s="7"/>
      <c r="E133" s="23">
        <v>383.68</v>
      </c>
    </row>
    <row r="134" spans="1:5" s="4" customFormat="1" ht="33" x14ac:dyDescent="0.25">
      <c r="A134" s="10" t="s">
        <v>79</v>
      </c>
      <c r="B134" s="7">
        <v>2</v>
      </c>
      <c r="C134" s="7">
        <v>2</v>
      </c>
      <c r="D134" s="7"/>
      <c r="E134" s="23">
        <v>383.68</v>
      </c>
    </row>
    <row r="135" spans="1:5" s="13" customFormat="1" ht="35.25" customHeight="1" x14ac:dyDescent="0.25">
      <c r="A135" s="10" t="s">
        <v>142</v>
      </c>
      <c r="B135" s="7">
        <f>B137+B138+B139+B140+B141+B142+B143+B144+B145</f>
        <v>10</v>
      </c>
      <c r="C135" s="7">
        <f>C137+C138+C139+C140+C141+C142+C143+C144+C145</f>
        <v>2</v>
      </c>
      <c r="D135" s="7">
        <f>D137+D138+D139+D140+D141+D142+D143+D144+D145</f>
        <v>8</v>
      </c>
      <c r="E135" s="24">
        <f>E137+E138+E139+E140+E141+E142+E143+E144+E145</f>
        <v>1381.2</v>
      </c>
    </row>
    <row r="136" spans="1:5" s="3" customFormat="1" ht="17.25" customHeight="1" x14ac:dyDescent="0.25">
      <c r="A136" s="10" t="s">
        <v>4</v>
      </c>
      <c r="B136" s="7"/>
      <c r="C136" s="7"/>
      <c r="D136" s="7"/>
      <c r="E136" s="23"/>
    </row>
    <row r="137" spans="1:5" s="3" customFormat="1" ht="17.25" customHeight="1" x14ac:dyDescent="0.25">
      <c r="A137" s="10" t="s">
        <v>82</v>
      </c>
      <c r="B137" s="7">
        <v>1</v>
      </c>
      <c r="C137" s="7"/>
      <c r="D137" s="7">
        <v>1</v>
      </c>
      <c r="E137" s="23">
        <v>115.1</v>
      </c>
    </row>
    <row r="138" spans="1:5" s="3" customFormat="1" ht="33" customHeight="1" x14ac:dyDescent="0.25">
      <c r="A138" s="10" t="s">
        <v>85</v>
      </c>
      <c r="B138" s="7">
        <v>1</v>
      </c>
      <c r="C138" s="7"/>
      <c r="D138" s="7">
        <v>1</v>
      </c>
      <c r="E138" s="23">
        <v>115.1</v>
      </c>
    </row>
    <row r="139" spans="1:5" s="3" customFormat="1" ht="17.25" customHeight="1" x14ac:dyDescent="0.25">
      <c r="A139" s="10" t="s">
        <v>81</v>
      </c>
      <c r="B139" s="7">
        <v>1</v>
      </c>
      <c r="C139" s="7"/>
      <c r="D139" s="7">
        <v>1</v>
      </c>
      <c r="E139" s="23">
        <v>115.1</v>
      </c>
    </row>
    <row r="140" spans="1:5" s="3" customFormat="1" ht="33" x14ac:dyDescent="0.25">
      <c r="A140" s="10" t="s">
        <v>83</v>
      </c>
      <c r="B140" s="7">
        <v>1</v>
      </c>
      <c r="C140" s="7"/>
      <c r="D140" s="7">
        <v>1</v>
      </c>
      <c r="E140" s="23">
        <v>115.1</v>
      </c>
    </row>
    <row r="141" spans="1:5" s="3" customFormat="1" ht="33" x14ac:dyDescent="0.25">
      <c r="A141" s="10" t="s">
        <v>80</v>
      </c>
      <c r="B141" s="7">
        <v>2</v>
      </c>
      <c r="C141" s="7">
        <v>2</v>
      </c>
      <c r="D141" s="7"/>
      <c r="E141" s="23">
        <v>460.4</v>
      </c>
    </row>
    <row r="142" spans="1:5" s="2" customFormat="1" ht="33" customHeight="1" x14ac:dyDescent="0.25">
      <c r="A142" s="10" t="s">
        <v>86</v>
      </c>
      <c r="B142" s="7">
        <v>1</v>
      </c>
      <c r="C142" s="7"/>
      <c r="D142" s="7">
        <v>1</v>
      </c>
      <c r="E142" s="23">
        <v>115.1</v>
      </c>
    </row>
    <row r="143" spans="1:5" s="2" customFormat="1" ht="17.25" customHeight="1" x14ac:dyDescent="0.25">
      <c r="A143" s="10" t="s">
        <v>164</v>
      </c>
      <c r="B143" s="7">
        <v>1</v>
      </c>
      <c r="C143" s="7"/>
      <c r="D143" s="7">
        <v>1</v>
      </c>
      <c r="E143" s="23">
        <v>115.1</v>
      </c>
    </row>
    <row r="144" spans="1:5" s="3" customFormat="1" ht="33" x14ac:dyDescent="0.25">
      <c r="A144" s="10" t="s">
        <v>143</v>
      </c>
      <c r="B144" s="7">
        <v>1</v>
      </c>
      <c r="C144" s="7"/>
      <c r="D144" s="7">
        <v>1</v>
      </c>
      <c r="E144" s="23">
        <v>115.1</v>
      </c>
    </row>
    <row r="145" spans="1:5" s="3" customFormat="1" ht="33" x14ac:dyDescent="0.25">
      <c r="A145" s="10" t="s">
        <v>84</v>
      </c>
      <c r="B145" s="7">
        <v>1</v>
      </c>
      <c r="C145" s="7"/>
      <c r="D145" s="7">
        <v>1</v>
      </c>
      <c r="E145" s="23">
        <v>115.1</v>
      </c>
    </row>
    <row r="146" spans="1:5" s="13" customFormat="1" ht="35.25" customHeight="1" x14ac:dyDescent="0.25">
      <c r="A146" s="10" t="s">
        <v>144</v>
      </c>
      <c r="B146" s="7">
        <f>B148+B149+B150+B151+B152+B153+B154</f>
        <v>9</v>
      </c>
      <c r="C146" s="7">
        <f>C148+C149+C150+C151+C152+C153+C154</f>
        <v>5</v>
      </c>
      <c r="D146" s="7">
        <f>D148+D149+D150+D151+D152+D153+D154</f>
        <v>4</v>
      </c>
      <c r="E146" s="24">
        <f>E148+E149+E150+E151+E152+E153+E154</f>
        <v>1342.88</v>
      </c>
    </row>
    <row r="147" spans="1:5" s="4" customFormat="1" ht="17.25" customHeight="1" x14ac:dyDescent="0.25">
      <c r="A147" s="10" t="s">
        <v>4</v>
      </c>
      <c r="B147" s="7"/>
      <c r="C147" s="7"/>
      <c r="D147" s="7"/>
      <c r="E147" s="23"/>
    </row>
    <row r="148" spans="1:5" s="4" customFormat="1" ht="17.25" customHeight="1" x14ac:dyDescent="0.25">
      <c r="A148" s="10" t="s">
        <v>90</v>
      </c>
      <c r="B148" s="7">
        <v>1</v>
      </c>
      <c r="C148" s="7">
        <v>1</v>
      </c>
      <c r="D148" s="7"/>
      <c r="E148" s="23">
        <v>191.84</v>
      </c>
    </row>
    <row r="149" spans="1:5" s="4" customFormat="1" ht="33" customHeight="1" x14ac:dyDescent="0.25">
      <c r="A149" s="10" t="s">
        <v>165</v>
      </c>
      <c r="B149" s="7">
        <v>3</v>
      </c>
      <c r="C149" s="7">
        <v>3</v>
      </c>
      <c r="D149" s="7"/>
      <c r="E149" s="23">
        <v>575.52</v>
      </c>
    </row>
    <row r="150" spans="1:5" s="4" customFormat="1" ht="33" customHeight="1" x14ac:dyDescent="0.25">
      <c r="A150" s="10" t="s">
        <v>88</v>
      </c>
      <c r="B150" s="7">
        <v>1</v>
      </c>
      <c r="C150" s="7"/>
      <c r="D150" s="7">
        <v>1</v>
      </c>
      <c r="E150" s="23">
        <v>95.92</v>
      </c>
    </row>
    <row r="151" spans="1:5" s="4" customFormat="1" ht="33" customHeight="1" x14ac:dyDescent="0.25">
      <c r="A151" s="10" t="s">
        <v>89</v>
      </c>
      <c r="B151" s="7">
        <v>1</v>
      </c>
      <c r="C151" s="7"/>
      <c r="D151" s="7">
        <v>1</v>
      </c>
      <c r="E151" s="23">
        <v>95.92</v>
      </c>
    </row>
    <row r="152" spans="1:5" s="4" customFormat="1" ht="33" customHeight="1" x14ac:dyDescent="0.25">
      <c r="A152" s="10" t="s">
        <v>87</v>
      </c>
      <c r="B152" s="7">
        <v>1</v>
      </c>
      <c r="C152" s="7">
        <v>1</v>
      </c>
      <c r="D152" s="7"/>
      <c r="E152" s="23">
        <v>191.84</v>
      </c>
    </row>
    <row r="153" spans="1:5" s="4" customFormat="1" ht="33" customHeight="1" x14ac:dyDescent="0.25">
      <c r="A153" s="10" t="s">
        <v>91</v>
      </c>
      <c r="B153" s="7">
        <v>1</v>
      </c>
      <c r="C153" s="7"/>
      <c r="D153" s="7">
        <v>1</v>
      </c>
      <c r="E153" s="23">
        <v>95.92</v>
      </c>
    </row>
    <row r="154" spans="1:5" s="4" customFormat="1" ht="33.75" customHeight="1" x14ac:dyDescent="0.25">
      <c r="A154" s="10" t="s">
        <v>92</v>
      </c>
      <c r="B154" s="7">
        <v>1</v>
      </c>
      <c r="C154" s="7"/>
      <c r="D154" s="7">
        <v>1</v>
      </c>
      <c r="E154" s="23">
        <v>95.92</v>
      </c>
    </row>
    <row r="155" spans="1:5" s="13" customFormat="1" ht="35.25" customHeight="1" x14ac:dyDescent="0.25">
      <c r="A155" s="10" t="s">
        <v>145</v>
      </c>
      <c r="B155" s="7">
        <f>B157+B158+B159+B160+B161+B162+B163</f>
        <v>9</v>
      </c>
      <c r="C155" s="7">
        <f>C157+C158+C159+C160+C161+C162+C163</f>
        <v>4</v>
      </c>
      <c r="D155" s="7">
        <f>D157+D158+D159+D160+D161+D162+D163</f>
        <v>5</v>
      </c>
      <c r="E155" s="24">
        <f>E157+E158+E159+E160+E161+E162+E163</f>
        <v>1246.96</v>
      </c>
    </row>
    <row r="156" spans="1:5" s="4" customFormat="1" ht="17.25" customHeight="1" x14ac:dyDescent="0.25">
      <c r="A156" s="10" t="s">
        <v>4</v>
      </c>
      <c r="B156" s="7"/>
      <c r="C156" s="7"/>
      <c r="D156" s="7"/>
      <c r="E156" s="23"/>
    </row>
    <row r="157" spans="1:5" s="4" customFormat="1" ht="33.75" customHeight="1" x14ac:dyDescent="0.25">
      <c r="A157" s="10" t="s">
        <v>93</v>
      </c>
      <c r="B157" s="7">
        <v>1</v>
      </c>
      <c r="C157" s="7">
        <v>1</v>
      </c>
      <c r="D157" s="7"/>
      <c r="E157" s="23">
        <v>191.84</v>
      </c>
    </row>
    <row r="158" spans="1:5" s="4" customFormat="1" ht="33.75" customHeight="1" x14ac:dyDescent="0.25">
      <c r="A158" s="10" t="s">
        <v>94</v>
      </c>
      <c r="B158" s="7">
        <v>1</v>
      </c>
      <c r="C158" s="7"/>
      <c r="D158" s="7">
        <v>1</v>
      </c>
      <c r="E158" s="23">
        <v>95.92</v>
      </c>
    </row>
    <row r="159" spans="1:5" s="4" customFormat="1" ht="33" x14ac:dyDescent="0.25">
      <c r="A159" s="10" t="s">
        <v>95</v>
      </c>
      <c r="B159" s="7">
        <v>2</v>
      </c>
      <c r="C159" s="7">
        <v>1</v>
      </c>
      <c r="D159" s="7">
        <v>1</v>
      </c>
      <c r="E159" s="23">
        <v>287.76</v>
      </c>
    </row>
    <row r="160" spans="1:5" s="4" customFormat="1" ht="33" customHeight="1" x14ac:dyDescent="0.25">
      <c r="A160" s="10" t="s">
        <v>96</v>
      </c>
      <c r="B160" s="7">
        <v>2</v>
      </c>
      <c r="C160" s="7">
        <v>1</v>
      </c>
      <c r="D160" s="7">
        <v>1</v>
      </c>
      <c r="E160" s="23">
        <v>287.76</v>
      </c>
    </row>
    <row r="161" spans="1:5" s="4" customFormat="1" ht="33" customHeight="1" x14ac:dyDescent="0.25">
      <c r="A161" s="10" t="s">
        <v>98</v>
      </c>
      <c r="B161" s="7">
        <v>1</v>
      </c>
      <c r="C161" s="7">
        <v>1</v>
      </c>
      <c r="D161" s="7"/>
      <c r="E161" s="23">
        <v>191.84</v>
      </c>
    </row>
    <row r="162" spans="1:5" s="4" customFormat="1" ht="33" customHeight="1" x14ac:dyDescent="0.25">
      <c r="A162" s="10" t="s">
        <v>97</v>
      </c>
      <c r="B162" s="7">
        <v>1</v>
      </c>
      <c r="C162" s="7"/>
      <c r="D162" s="7">
        <v>1</v>
      </c>
      <c r="E162" s="23">
        <v>95.92</v>
      </c>
    </row>
    <row r="163" spans="1:5" s="4" customFormat="1" ht="33" customHeight="1" x14ac:dyDescent="0.25">
      <c r="A163" s="10" t="s">
        <v>99</v>
      </c>
      <c r="B163" s="7">
        <v>1</v>
      </c>
      <c r="C163" s="7"/>
      <c r="D163" s="7">
        <v>1</v>
      </c>
      <c r="E163" s="23">
        <v>95.92</v>
      </c>
    </row>
    <row r="164" spans="1:5" s="13" customFormat="1" ht="35.25" customHeight="1" x14ac:dyDescent="0.25">
      <c r="A164" s="10" t="s">
        <v>146</v>
      </c>
      <c r="B164" s="7">
        <f>B166+B167+B168+B169+B170</f>
        <v>7</v>
      </c>
      <c r="C164" s="7">
        <f>C166+C167+C168+C169+C170</f>
        <v>4</v>
      </c>
      <c r="D164" s="7">
        <f>D166+D167+D168+D169+D170</f>
        <v>3</v>
      </c>
      <c r="E164" s="24">
        <f>E166+E167+E168+E169+E170</f>
        <v>1055.1199999999999</v>
      </c>
    </row>
    <row r="165" spans="1:5" s="4" customFormat="1" ht="17.25" customHeight="1" x14ac:dyDescent="0.25">
      <c r="A165" s="10" t="s">
        <v>4</v>
      </c>
      <c r="B165" s="7"/>
      <c r="C165" s="7"/>
      <c r="D165" s="7"/>
      <c r="E165" s="23"/>
    </row>
    <row r="166" spans="1:5" s="4" customFormat="1" ht="33" customHeight="1" x14ac:dyDescent="0.25">
      <c r="A166" s="10" t="s">
        <v>100</v>
      </c>
      <c r="B166" s="7">
        <v>1</v>
      </c>
      <c r="C166" s="7">
        <v>1</v>
      </c>
      <c r="D166" s="7"/>
      <c r="E166" s="23">
        <v>191.84</v>
      </c>
    </row>
    <row r="167" spans="1:5" s="4" customFormat="1" ht="33" customHeight="1" x14ac:dyDescent="0.25">
      <c r="A167" s="10" t="s">
        <v>102</v>
      </c>
      <c r="B167" s="7">
        <v>1</v>
      </c>
      <c r="C167" s="7"/>
      <c r="D167" s="7">
        <v>1</v>
      </c>
      <c r="E167" s="23">
        <v>95.92</v>
      </c>
    </row>
    <row r="168" spans="1:5" s="4" customFormat="1" ht="33" customHeight="1" x14ac:dyDescent="0.25">
      <c r="A168" s="10" t="s">
        <v>103</v>
      </c>
      <c r="B168" s="7">
        <v>1</v>
      </c>
      <c r="C168" s="7"/>
      <c r="D168" s="7">
        <v>1</v>
      </c>
      <c r="E168" s="23">
        <v>95.92</v>
      </c>
    </row>
    <row r="169" spans="1:5" s="4" customFormat="1" ht="33" customHeight="1" x14ac:dyDescent="0.25">
      <c r="A169" s="10" t="s">
        <v>101</v>
      </c>
      <c r="B169" s="7">
        <v>1</v>
      </c>
      <c r="C169" s="7"/>
      <c r="D169" s="7">
        <v>1</v>
      </c>
      <c r="E169" s="23">
        <v>95.92</v>
      </c>
    </row>
    <row r="170" spans="1:5" s="4" customFormat="1" ht="33.75" customHeight="1" x14ac:dyDescent="0.25">
      <c r="A170" s="10" t="s">
        <v>104</v>
      </c>
      <c r="B170" s="7">
        <v>3</v>
      </c>
      <c r="C170" s="7">
        <v>3</v>
      </c>
      <c r="D170" s="7"/>
      <c r="E170" s="23">
        <v>575.52</v>
      </c>
    </row>
    <row r="171" spans="1:5" s="13" customFormat="1" ht="35.25" customHeight="1" x14ac:dyDescent="0.25">
      <c r="A171" s="10" t="s">
        <v>147</v>
      </c>
      <c r="B171" s="7">
        <f>B173+B174+B175+B176</f>
        <v>7</v>
      </c>
      <c r="C171" s="7">
        <f>C173+C174+C175+C176</f>
        <v>5</v>
      </c>
      <c r="D171" s="7">
        <f>D173+D174+D175+D176</f>
        <v>2</v>
      </c>
      <c r="E171" s="24">
        <f>E173+E174+E175+E176</f>
        <v>1151.04</v>
      </c>
    </row>
    <row r="172" spans="1:5" s="4" customFormat="1" ht="17.25" customHeight="1" x14ac:dyDescent="0.25">
      <c r="A172" s="10" t="s">
        <v>4</v>
      </c>
      <c r="B172" s="7"/>
      <c r="C172" s="7"/>
      <c r="D172" s="7"/>
      <c r="E172" s="23"/>
    </row>
    <row r="173" spans="1:5" s="4" customFormat="1" ht="33" x14ac:dyDescent="0.25">
      <c r="A173" s="10" t="s">
        <v>107</v>
      </c>
      <c r="B173" s="7">
        <v>1</v>
      </c>
      <c r="C173" s="7">
        <v>1</v>
      </c>
      <c r="D173" s="7"/>
      <c r="E173" s="23">
        <v>191.84</v>
      </c>
    </row>
    <row r="174" spans="1:5" s="4" customFormat="1" ht="33" x14ac:dyDescent="0.25">
      <c r="A174" s="10" t="s">
        <v>161</v>
      </c>
      <c r="B174" s="7">
        <v>1</v>
      </c>
      <c r="C174" s="7">
        <v>1</v>
      </c>
      <c r="D174" s="7"/>
      <c r="E174" s="23">
        <v>191.84</v>
      </c>
    </row>
    <row r="175" spans="1:5" s="4" customFormat="1" ht="33" x14ac:dyDescent="0.25">
      <c r="A175" s="10" t="s">
        <v>106</v>
      </c>
      <c r="B175" s="7">
        <v>4</v>
      </c>
      <c r="C175" s="7">
        <v>3</v>
      </c>
      <c r="D175" s="7">
        <v>1</v>
      </c>
      <c r="E175" s="23">
        <v>671.44</v>
      </c>
    </row>
    <row r="176" spans="1:5" s="4" customFormat="1" ht="33" customHeight="1" x14ac:dyDescent="0.25">
      <c r="A176" s="10" t="s">
        <v>105</v>
      </c>
      <c r="B176" s="7">
        <v>1</v>
      </c>
      <c r="C176" s="7"/>
      <c r="D176" s="7">
        <v>1</v>
      </c>
      <c r="E176" s="23">
        <v>95.92</v>
      </c>
    </row>
    <row r="177" spans="1:5" s="13" customFormat="1" ht="35.25" customHeight="1" x14ac:dyDescent="0.25">
      <c r="A177" s="10" t="s">
        <v>148</v>
      </c>
      <c r="B177" s="7">
        <f>B179+B180</f>
        <v>2</v>
      </c>
      <c r="C177" s="7">
        <f>C179+C180</f>
        <v>2</v>
      </c>
      <c r="D177" s="7"/>
      <c r="E177" s="24">
        <f>E179+E180</f>
        <v>383.68</v>
      </c>
    </row>
    <row r="178" spans="1:5" s="4" customFormat="1" ht="17.25" customHeight="1" x14ac:dyDescent="0.25">
      <c r="A178" s="10" t="s">
        <v>4</v>
      </c>
      <c r="B178" s="7"/>
      <c r="C178" s="7"/>
      <c r="D178" s="7"/>
      <c r="E178" s="23"/>
    </row>
    <row r="179" spans="1:5" s="4" customFormat="1" ht="33" customHeight="1" x14ac:dyDescent="0.25">
      <c r="A179" s="10" t="s">
        <v>108</v>
      </c>
      <c r="B179" s="7">
        <v>1</v>
      </c>
      <c r="C179" s="7">
        <v>1</v>
      </c>
      <c r="D179" s="7"/>
      <c r="E179" s="23">
        <v>191.84</v>
      </c>
    </row>
    <row r="180" spans="1:5" s="4" customFormat="1" ht="33" customHeight="1" x14ac:dyDescent="0.25">
      <c r="A180" s="10" t="s">
        <v>109</v>
      </c>
      <c r="B180" s="7">
        <v>1</v>
      </c>
      <c r="C180" s="7">
        <v>1</v>
      </c>
      <c r="D180" s="7"/>
      <c r="E180" s="23">
        <v>191.84</v>
      </c>
    </row>
    <row r="181" spans="1:5" s="13" customFormat="1" ht="35.25" customHeight="1" x14ac:dyDescent="0.25">
      <c r="A181" s="10" t="s">
        <v>149</v>
      </c>
      <c r="B181" s="7">
        <f>B183+B184+B185+B186+B187+B188+B189</f>
        <v>10</v>
      </c>
      <c r="C181" s="7">
        <f>C183+C184+C185+C186+C187+C188+C189</f>
        <v>5</v>
      </c>
      <c r="D181" s="7">
        <f>D183+D184+D185+D186+D187+D188+D189</f>
        <v>5</v>
      </c>
      <c r="E181" s="24">
        <f>E183+E184+E185+E186+E187+E188+E189</f>
        <v>1438.8</v>
      </c>
    </row>
    <row r="182" spans="1:5" s="4" customFormat="1" ht="17.25" customHeight="1" x14ac:dyDescent="0.25">
      <c r="A182" s="10" t="s">
        <v>4</v>
      </c>
      <c r="B182" s="7"/>
      <c r="C182" s="7"/>
      <c r="D182" s="7"/>
      <c r="E182" s="23"/>
    </row>
    <row r="183" spans="1:5" s="4" customFormat="1" ht="33" x14ac:dyDescent="0.25">
      <c r="A183" s="10" t="s">
        <v>112</v>
      </c>
      <c r="B183" s="7">
        <v>1</v>
      </c>
      <c r="C183" s="7">
        <v>1</v>
      </c>
      <c r="D183" s="7"/>
      <c r="E183" s="23">
        <v>191.84</v>
      </c>
    </row>
    <row r="184" spans="1:5" s="4" customFormat="1" ht="33" x14ac:dyDescent="0.25">
      <c r="A184" s="10" t="s">
        <v>114</v>
      </c>
      <c r="B184" s="7">
        <v>1</v>
      </c>
      <c r="C184" s="7">
        <v>1</v>
      </c>
      <c r="D184" s="7"/>
      <c r="E184" s="23">
        <v>191.84</v>
      </c>
    </row>
    <row r="185" spans="1:5" s="4" customFormat="1" ht="33" x14ac:dyDescent="0.25">
      <c r="A185" s="10" t="s">
        <v>113</v>
      </c>
      <c r="B185" s="7">
        <v>1</v>
      </c>
      <c r="C185" s="7">
        <v>1</v>
      </c>
      <c r="D185" s="7"/>
      <c r="E185" s="23">
        <v>191.84</v>
      </c>
    </row>
    <row r="186" spans="1:5" s="4" customFormat="1" ht="33" x14ac:dyDescent="0.25">
      <c r="A186" s="10" t="s">
        <v>115</v>
      </c>
      <c r="B186" s="7">
        <v>2</v>
      </c>
      <c r="C186" s="7">
        <v>1</v>
      </c>
      <c r="D186" s="7">
        <v>1</v>
      </c>
      <c r="E186" s="23">
        <v>287.76</v>
      </c>
    </row>
    <row r="187" spans="1:5" s="4" customFormat="1" ht="33" x14ac:dyDescent="0.25">
      <c r="A187" s="10" t="s">
        <v>111</v>
      </c>
      <c r="B187" s="7">
        <v>1</v>
      </c>
      <c r="C187" s="7"/>
      <c r="D187" s="7">
        <v>1</v>
      </c>
      <c r="E187" s="23">
        <v>95.92</v>
      </c>
    </row>
    <row r="188" spans="1:5" ht="33" x14ac:dyDescent="0.25">
      <c r="A188" s="10" t="s">
        <v>116</v>
      </c>
      <c r="B188" s="7">
        <v>2</v>
      </c>
      <c r="C188" s="7">
        <v>1</v>
      </c>
      <c r="D188" s="7">
        <v>1</v>
      </c>
      <c r="E188" s="23">
        <v>287.76</v>
      </c>
    </row>
    <row r="189" spans="1:5" ht="33" x14ac:dyDescent="0.25">
      <c r="A189" s="10" t="s">
        <v>110</v>
      </c>
      <c r="B189" s="7">
        <v>2</v>
      </c>
      <c r="C189" s="7"/>
      <c r="D189" s="7">
        <v>2</v>
      </c>
      <c r="E189" s="23">
        <v>191.84</v>
      </c>
    </row>
    <row r="190" spans="1:5" s="14" customFormat="1" ht="35.25" customHeight="1" x14ac:dyDescent="0.25">
      <c r="A190" s="11" t="s">
        <v>150</v>
      </c>
      <c r="B190" s="7">
        <f>B192+B193+B194+B195+B196</f>
        <v>6</v>
      </c>
      <c r="C190" s="7">
        <f>C192+C193+C194+C195+C196</f>
        <v>3</v>
      </c>
      <c r="D190" s="7">
        <f>D192+D193+D194+D195+D196</f>
        <v>3</v>
      </c>
      <c r="E190" s="24">
        <f>E192+E193+E194+E195+E196</f>
        <v>863.28</v>
      </c>
    </row>
    <row r="191" spans="1:5" ht="17.25" customHeight="1" x14ac:dyDescent="0.25">
      <c r="A191" s="11" t="s">
        <v>4</v>
      </c>
      <c r="B191" s="7"/>
      <c r="C191" s="8"/>
      <c r="D191" s="8"/>
      <c r="E191" s="23"/>
    </row>
    <row r="192" spans="1:5" ht="33" x14ac:dyDescent="0.25">
      <c r="A192" s="11" t="s">
        <v>119</v>
      </c>
      <c r="B192" s="7">
        <v>1</v>
      </c>
      <c r="C192" s="8">
        <v>1</v>
      </c>
      <c r="D192" s="8"/>
      <c r="E192" s="23">
        <v>191.84</v>
      </c>
    </row>
    <row r="193" spans="1:5" ht="33" x14ac:dyDescent="0.25">
      <c r="A193" s="11" t="s">
        <v>118</v>
      </c>
      <c r="B193" s="7">
        <v>2</v>
      </c>
      <c r="C193" s="8">
        <v>1</v>
      </c>
      <c r="D193" s="8">
        <v>1</v>
      </c>
      <c r="E193" s="23">
        <v>287.76</v>
      </c>
    </row>
    <row r="194" spans="1:5" s="4" customFormat="1" ht="33" x14ac:dyDescent="0.25">
      <c r="A194" s="10" t="s">
        <v>121</v>
      </c>
      <c r="B194" s="7">
        <v>1</v>
      </c>
      <c r="C194" s="7"/>
      <c r="D194" s="7">
        <v>1</v>
      </c>
      <c r="E194" s="23">
        <v>95.92</v>
      </c>
    </row>
    <row r="195" spans="1:5" ht="33" x14ac:dyDescent="0.25">
      <c r="A195" s="10" t="s">
        <v>120</v>
      </c>
      <c r="B195" s="7">
        <v>1</v>
      </c>
      <c r="C195" s="7"/>
      <c r="D195" s="7">
        <v>1</v>
      </c>
      <c r="E195" s="23">
        <v>95.92</v>
      </c>
    </row>
    <row r="196" spans="1:5" ht="33" customHeight="1" x14ac:dyDescent="0.25">
      <c r="A196" s="10" t="s">
        <v>117</v>
      </c>
      <c r="B196" s="7">
        <v>1</v>
      </c>
      <c r="C196" s="7">
        <v>1</v>
      </c>
      <c r="D196" s="7"/>
      <c r="E196" s="23">
        <v>191.84</v>
      </c>
    </row>
    <row r="197" spans="1:5" ht="19.5" customHeight="1" x14ac:dyDescent="0.25">
      <c r="A197" s="9" t="s">
        <v>157</v>
      </c>
      <c r="B197" s="12">
        <f>B190+B181+B177+B171+B164+B155+B146+B135+B125+B114+B109+B101+B92+B87+B83+B75+B69+B57+B49+B42+B34+B28+B27</f>
        <v>171</v>
      </c>
      <c r="C197" s="12">
        <f>C190+C181+C177+C171+C164+C155+C146+C135+C125+C114+C109+C101+C92+C87+C83+C75+C69+C57+C49+C42+C34+C28+C27</f>
        <v>95</v>
      </c>
      <c r="D197" s="12">
        <f>D190+D181+D177+D171+D164+D155+D146+D135+D125+D114+D109+D101+D92+D87+D83+D75+D69+D57+D49+D42+D34+D28+D27</f>
        <v>76</v>
      </c>
      <c r="E197" s="25">
        <f>E27+E28+E34+E42+E49+E57+E69+E75+E83+E87+E92+E101+E109+E114+E125+E135+E146+E155+E164+E171+E177+E181+E190</f>
        <v>26519.9</v>
      </c>
    </row>
    <row r="198" spans="1:5" x14ac:dyDescent="0.2">
      <c r="A198" s="5"/>
    </row>
  </sheetData>
  <mergeCells count="20">
    <mergeCell ref="A19:E19"/>
    <mergeCell ref="A20:E20"/>
    <mergeCell ref="A21:E21"/>
    <mergeCell ref="D23:E23"/>
    <mergeCell ref="E24:E25"/>
    <mergeCell ref="A24:A25"/>
    <mergeCell ref="B24:B25"/>
    <mergeCell ref="C24:D24"/>
    <mergeCell ref="D2:E2"/>
    <mergeCell ref="D1:E1"/>
    <mergeCell ref="D3:E3"/>
    <mergeCell ref="A18:E18"/>
    <mergeCell ref="D6:E6"/>
    <mergeCell ref="D7:E7"/>
    <mergeCell ref="D8:E8"/>
    <mergeCell ref="C15:D15"/>
    <mergeCell ref="C14:D14"/>
    <mergeCell ref="D10:E10"/>
    <mergeCell ref="D9:E9"/>
    <mergeCell ref="A17:E17"/>
  </mergeCells>
  <phoneticPr fontId="0" type="noConversion"/>
  <pageMargins left="0.98425196850393704" right="0.59055118110236227" top="0.59055118110236227" bottom="0.59055118110236227" header="0.15748031496062992" footer="0.15748031496062992"/>
  <pageSetup paperSize="9" fitToWidth="5" fitToHeight="14" orientation="portrait" r:id="rId1"/>
  <headerFooter differentFirst="1" alignWithMargins="0">
    <oddHeader>&amp;R&amp;"Times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ПРОВЕРЕН</vt:lpstr>
      <vt:lpstr>ПРОВЕРЕН!Заголовки_для_печати</vt:lpstr>
      <vt:lpstr>ПРОВЕРЕН!Область_печати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apk</dc:creator>
  <cp:lastModifiedBy>Кулагина</cp:lastModifiedBy>
  <cp:lastPrinted>2013-05-23T07:23:57Z</cp:lastPrinted>
  <dcterms:created xsi:type="dcterms:W3CDTF">2008-08-15T04:33:36Z</dcterms:created>
  <dcterms:modified xsi:type="dcterms:W3CDTF">2013-05-23T07:30:16Z</dcterms:modified>
</cp:coreProperties>
</file>