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ЭтаКнига" defaultThemeVersion="124226"/>
  <bookViews>
    <workbookView xWindow="0" yWindow="210" windowWidth="15195" windowHeight="858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_xlnm._FilterDatabase" localSheetId="0" hidden="1">'Документ (1)'!$A$6:$O$745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Print_Titles" localSheetId="0">'Документ (1)'!$6:$6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(1)'!$7:$7</definedName>
    <definedName name="_xlnm.Print_Area" localSheetId="0">'Документ (1)'!$A$1:$K$745</definedName>
  </definedNames>
  <calcPr calcId="125725" fullPrecision="0"/>
</workbook>
</file>

<file path=xl/calcChain.xml><?xml version="1.0" encoding="utf-8"?>
<calcChain xmlns="http://schemas.openxmlformats.org/spreadsheetml/2006/main">
  <c r="K152" i="4"/>
  <c r="K159"/>
  <c r="K160"/>
  <c r="K606"/>
  <c r="K621"/>
  <c r="K9" l="1"/>
  <c r="O744" l="1"/>
  <c r="O743"/>
  <c r="O742"/>
  <c r="O741"/>
  <c r="O740"/>
  <c r="O739"/>
  <c r="O738"/>
  <c r="O737"/>
  <c r="O736"/>
  <c r="O735"/>
  <c r="O734"/>
  <c r="O733"/>
  <c r="O732"/>
  <c r="O731"/>
  <c r="O730"/>
  <c r="O729"/>
  <c r="O728"/>
  <c r="O727"/>
  <c r="O726"/>
  <c r="O725"/>
  <c r="O724"/>
  <c r="O723"/>
  <c r="O722"/>
  <c r="O721"/>
  <c r="O720"/>
  <c r="O719"/>
  <c r="O718"/>
  <c r="O717"/>
  <c r="O716"/>
  <c r="O715"/>
  <c r="O714"/>
  <c r="O713"/>
  <c r="O712"/>
  <c r="O711"/>
  <c r="O710"/>
  <c r="O709"/>
  <c r="S708" s="1"/>
  <c r="O708"/>
  <c r="O707"/>
  <c r="O706"/>
  <c r="O705"/>
  <c r="O704"/>
  <c r="O703"/>
  <c r="O702"/>
  <c r="O701"/>
  <c r="O700"/>
  <c r="O699"/>
  <c r="O698"/>
  <c r="O697"/>
  <c r="S696" s="1"/>
  <c r="O696"/>
  <c r="O695"/>
  <c r="O694"/>
  <c r="O693"/>
  <c r="O692"/>
  <c r="O691"/>
  <c r="O690"/>
  <c r="O689"/>
  <c r="O688"/>
  <c r="O687"/>
  <c r="O686"/>
  <c r="O685"/>
  <c r="O684"/>
  <c r="S683" s="1"/>
  <c r="O683"/>
  <c r="O682"/>
  <c r="O681"/>
  <c r="O680"/>
  <c r="O679"/>
  <c r="O678"/>
  <c r="O677"/>
  <c r="O676"/>
  <c r="O675"/>
  <c r="O674"/>
  <c r="O673"/>
  <c r="O672"/>
  <c r="O671"/>
  <c r="O670"/>
  <c r="O669"/>
  <c r="O668"/>
  <c r="O667"/>
  <c r="O666"/>
  <c r="O665"/>
  <c r="O664"/>
  <c r="O663"/>
  <c r="O662"/>
  <c r="O661"/>
  <c r="O660"/>
  <c r="O659"/>
  <c r="O658"/>
  <c r="O657"/>
  <c r="O656"/>
  <c r="O655"/>
  <c r="O654"/>
  <c r="O653"/>
  <c r="O651"/>
  <c r="O650"/>
  <c r="O649"/>
  <c r="O648"/>
  <c r="O647"/>
  <c r="O646"/>
  <c r="O645"/>
  <c r="O644"/>
  <c r="O643"/>
  <c r="O642"/>
  <c r="O641"/>
  <c r="O640"/>
  <c r="O639"/>
  <c r="O638"/>
  <c r="O637"/>
  <c r="O636"/>
  <c r="O635"/>
  <c r="O634"/>
  <c r="O633"/>
  <c r="O632"/>
  <c r="O631"/>
  <c r="O630"/>
  <c r="O629"/>
  <c r="O628"/>
  <c r="O627"/>
  <c r="O626"/>
  <c r="O625"/>
  <c r="O624"/>
  <c r="O623"/>
  <c r="O622"/>
  <c r="O621"/>
  <c r="O620"/>
  <c r="O619"/>
  <c r="O618"/>
  <c r="O617"/>
  <c r="O616"/>
  <c r="O613"/>
  <c r="O612"/>
  <c r="O611"/>
  <c r="O610"/>
  <c r="O609"/>
  <c r="O608"/>
  <c r="O607"/>
  <c r="O606"/>
  <c r="O605"/>
  <c r="O604"/>
  <c r="O603"/>
  <c r="O602"/>
  <c r="O601"/>
  <c r="O600"/>
  <c r="O599"/>
  <c r="O598"/>
  <c r="O597"/>
  <c r="O596"/>
  <c r="O595"/>
  <c r="O594"/>
  <c r="O593"/>
  <c r="O592"/>
  <c r="O591"/>
  <c r="O590"/>
  <c r="O589"/>
  <c r="O588"/>
  <c r="O587"/>
  <c r="O586"/>
  <c r="O585"/>
  <c r="O584"/>
  <c r="O583"/>
  <c r="O582"/>
  <c r="O581"/>
  <c r="O580"/>
  <c r="O579"/>
  <c r="O578"/>
  <c r="O577"/>
  <c r="O576"/>
  <c r="O575"/>
  <c r="O574"/>
  <c r="O573"/>
  <c r="O572"/>
  <c r="O571"/>
  <c r="O570"/>
  <c r="O569"/>
  <c r="O568"/>
  <c r="O567"/>
  <c r="O566"/>
  <c r="O565"/>
  <c r="O564"/>
  <c r="O563"/>
  <c r="O562"/>
  <c r="O561"/>
  <c r="O560"/>
  <c r="O559"/>
  <c r="O558"/>
  <c r="O557"/>
  <c r="O556"/>
  <c r="O555"/>
  <c r="O554"/>
  <c r="O553"/>
  <c r="O552"/>
  <c r="O551"/>
  <c r="O550"/>
  <c r="S549" s="1"/>
  <c r="O549"/>
  <c r="O548"/>
  <c r="O547"/>
  <c r="O546"/>
  <c r="O545"/>
  <c r="O544"/>
  <c r="O543"/>
  <c r="O542"/>
  <c r="O541"/>
  <c r="O540"/>
  <c r="O539"/>
  <c r="O538"/>
  <c r="O537"/>
  <c r="O536"/>
  <c r="O535"/>
  <c r="O534"/>
  <c r="O533"/>
  <c r="O532"/>
  <c r="O531"/>
  <c r="O530"/>
  <c r="O529"/>
  <c r="O528"/>
  <c r="O527"/>
  <c r="O526"/>
  <c r="O525"/>
  <c r="O524"/>
  <c r="O523"/>
  <c r="O522"/>
  <c r="O521"/>
  <c r="O520"/>
  <c r="O519"/>
  <c r="O518"/>
  <c r="O517"/>
  <c r="O516"/>
  <c r="O515"/>
  <c r="O514"/>
  <c r="O513"/>
  <c r="O512"/>
  <c r="O511"/>
  <c r="O510"/>
  <c r="O509"/>
  <c r="O508"/>
  <c r="O507"/>
  <c r="O506"/>
  <c r="O505"/>
  <c r="O504"/>
  <c r="O503"/>
  <c r="O502"/>
  <c r="O501"/>
  <c r="O500"/>
  <c r="O499"/>
  <c r="O498"/>
  <c r="O497"/>
  <c r="O496"/>
  <c r="O495"/>
  <c r="O494"/>
  <c r="O493"/>
  <c r="O492"/>
  <c r="O491"/>
  <c r="O490"/>
  <c r="O489"/>
  <c r="O488"/>
  <c r="O487"/>
  <c r="O486"/>
  <c r="O485"/>
  <c r="O484"/>
  <c r="O483"/>
  <c r="O482"/>
  <c r="O481"/>
  <c r="O480"/>
  <c r="O479"/>
  <c r="O478"/>
  <c r="O477"/>
  <c r="O476"/>
  <c r="O475"/>
  <c r="O474"/>
  <c r="O473"/>
  <c r="O472"/>
  <c r="O471"/>
  <c r="O470"/>
  <c r="O469"/>
  <c r="O468"/>
  <c r="O467"/>
  <c r="O466"/>
  <c r="O465"/>
  <c r="O464"/>
  <c r="O463"/>
  <c r="O462"/>
  <c r="O461"/>
  <c r="O460"/>
  <c r="O459"/>
  <c r="O458"/>
  <c r="O457"/>
  <c r="O456"/>
  <c r="O455"/>
  <c r="O454"/>
  <c r="O453"/>
  <c r="O452"/>
  <c r="O451"/>
  <c r="O450"/>
  <c r="O449"/>
  <c r="O448"/>
  <c r="O447"/>
  <c r="O446"/>
  <c r="O445"/>
  <c r="O444"/>
  <c r="O443"/>
  <c r="O442"/>
  <c r="O441"/>
  <c r="O440"/>
  <c r="O439"/>
  <c r="O438"/>
  <c r="O437"/>
  <c r="O436"/>
  <c r="O435"/>
  <c r="O434"/>
  <c r="O433"/>
  <c r="O432"/>
  <c r="O431"/>
  <c r="O430"/>
  <c r="O429"/>
  <c r="O428"/>
  <c r="O427"/>
  <c r="O426"/>
  <c r="O425"/>
  <c r="O424"/>
  <c r="O423"/>
  <c r="O422"/>
  <c r="O421"/>
  <c r="O420"/>
  <c r="O419"/>
  <c r="O418"/>
  <c r="O417"/>
  <c r="O416"/>
  <c r="O415"/>
  <c r="O414"/>
  <c r="O413"/>
  <c r="O412"/>
  <c r="O411"/>
  <c r="O410"/>
  <c r="O409"/>
  <c r="O408"/>
  <c r="O407"/>
  <c r="O406"/>
  <c r="O405"/>
  <c r="O404"/>
  <c r="O403"/>
  <c r="O402"/>
  <c r="O401"/>
  <c r="O400"/>
  <c r="O399"/>
  <c r="O398"/>
  <c r="O397"/>
  <c r="O396"/>
  <c r="O395"/>
  <c r="O394"/>
  <c r="O393"/>
  <c r="O392"/>
  <c r="O391"/>
  <c r="O390"/>
  <c r="O389"/>
  <c r="O388"/>
  <c r="O387"/>
  <c r="O386"/>
  <c r="O385"/>
  <c r="O384"/>
  <c r="O383"/>
  <c r="O382"/>
  <c r="O381"/>
  <c r="O380"/>
  <c r="O379"/>
  <c r="O378"/>
  <c r="O377"/>
  <c r="O376"/>
  <c r="O375"/>
  <c r="O374"/>
  <c r="O373"/>
  <c r="O372"/>
  <c r="O371"/>
  <c r="O370"/>
  <c r="O369"/>
  <c r="O368"/>
  <c r="O367"/>
  <c r="O366"/>
  <c r="O365"/>
  <c r="O364"/>
  <c r="O363"/>
  <c r="O362"/>
  <c r="O361"/>
  <c r="O360"/>
  <c r="O359"/>
  <c r="O358"/>
  <c r="O357"/>
  <c r="O356"/>
  <c r="O355"/>
  <c r="O354"/>
  <c r="O353"/>
  <c r="O352"/>
  <c r="O351"/>
  <c r="O350"/>
  <c r="O349"/>
  <c r="O348"/>
  <c r="O347"/>
  <c r="O346"/>
  <c r="O345"/>
  <c r="O344"/>
  <c r="O343"/>
  <c r="O342"/>
  <c r="O341"/>
  <c r="O340"/>
  <c r="O339"/>
  <c r="O338"/>
  <c r="O337"/>
  <c r="O336"/>
  <c r="O335"/>
  <c r="O334"/>
  <c r="O333"/>
  <c r="O332"/>
  <c r="O331"/>
  <c r="O330"/>
  <c r="O329"/>
  <c r="O328"/>
  <c r="O327"/>
  <c r="O326"/>
  <c r="O325"/>
  <c r="O324"/>
  <c r="O323"/>
  <c r="O322"/>
  <c r="O321"/>
  <c r="O320"/>
  <c r="O319"/>
  <c r="O318"/>
  <c r="O317"/>
  <c r="O316"/>
  <c r="O315"/>
  <c r="O314"/>
  <c r="O313"/>
  <c r="O312"/>
  <c r="O311"/>
  <c r="O310"/>
  <c r="O309"/>
  <c r="O308"/>
  <c r="O307"/>
  <c r="O306"/>
  <c r="O305"/>
  <c r="O304"/>
  <c r="O303"/>
  <c r="O302"/>
  <c r="O301"/>
  <c r="O300"/>
  <c r="O299"/>
  <c r="O298"/>
  <c r="O297"/>
  <c r="O296"/>
  <c r="O295"/>
  <c r="O294"/>
  <c r="O293"/>
  <c r="O292"/>
  <c r="O291"/>
  <c r="O290"/>
  <c r="O289"/>
  <c r="O288"/>
  <c r="O287"/>
  <c r="O286"/>
  <c r="O285"/>
  <c r="O284"/>
  <c r="O283"/>
  <c r="O282"/>
  <c r="O281"/>
  <c r="O280"/>
  <c r="O279"/>
  <c r="O278"/>
  <c r="O277"/>
  <c r="O276"/>
  <c r="O275"/>
  <c r="O274"/>
  <c r="O273"/>
  <c r="O272"/>
  <c r="O271"/>
  <c r="O270"/>
  <c r="O269"/>
  <c r="O268"/>
  <c r="O267"/>
  <c r="O266"/>
  <c r="O265"/>
  <c r="O264"/>
  <c r="O263"/>
  <c r="O262"/>
  <c r="O261"/>
  <c r="O260"/>
  <c r="O259"/>
  <c r="O258"/>
  <c r="O257"/>
  <c r="O256"/>
  <c r="O255"/>
  <c r="O254"/>
  <c r="O253"/>
  <c r="O252"/>
  <c r="O251"/>
  <c r="O250"/>
  <c r="O249"/>
  <c r="O248"/>
  <c r="O247"/>
  <c r="O246"/>
  <c r="O245"/>
  <c r="O244"/>
  <c r="O243"/>
  <c r="O242"/>
  <c r="O241"/>
  <c r="O240"/>
  <c r="O239"/>
  <c r="O238"/>
  <c r="O237"/>
  <c r="O236"/>
  <c r="O235"/>
  <c r="O234"/>
  <c r="O233"/>
  <c r="O232"/>
  <c r="O231"/>
  <c r="O230"/>
  <c r="O229"/>
  <c r="O228"/>
  <c r="O227"/>
  <c r="O226"/>
  <c r="O225"/>
  <c r="O224"/>
  <c r="O223"/>
  <c r="O222"/>
  <c r="O221"/>
  <c r="O220"/>
  <c r="O219"/>
  <c r="O218"/>
  <c r="O217"/>
  <c r="O216"/>
  <c r="O215"/>
  <c r="O214"/>
  <c r="O213"/>
  <c r="O212"/>
  <c r="O211"/>
  <c r="O210"/>
  <c r="O209"/>
  <c r="O208"/>
  <c r="O207"/>
  <c r="O206"/>
  <c r="O205"/>
  <c r="O204"/>
  <c r="O203"/>
  <c r="O202"/>
  <c r="O201"/>
  <c r="O200"/>
  <c r="O199"/>
  <c r="O198"/>
  <c r="O197"/>
  <c r="O196"/>
  <c r="O195"/>
  <c r="O194"/>
  <c r="O193"/>
  <c r="O192"/>
  <c r="O191"/>
  <c r="O190"/>
  <c r="O189"/>
  <c r="O188"/>
  <c r="O187"/>
  <c r="O186"/>
  <c r="O185"/>
  <c r="O184"/>
  <c r="O183"/>
  <c r="O182"/>
  <c r="O181"/>
  <c r="O180"/>
  <c r="O179"/>
  <c r="O178"/>
  <c r="O177"/>
  <c r="O176"/>
  <c r="O175"/>
  <c r="O174"/>
  <c r="O173"/>
  <c r="O172"/>
  <c r="O171"/>
  <c r="O170"/>
  <c r="O169"/>
  <c r="O168"/>
  <c r="O167"/>
  <c r="O166"/>
  <c r="O165"/>
  <c r="O164"/>
  <c r="O163"/>
  <c r="O162"/>
  <c r="O161"/>
  <c r="O160"/>
  <c r="O159"/>
  <c r="O158"/>
  <c r="O157"/>
  <c r="O156"/>
  <c r="O155"/>
  <c r="O154"/>
  <c r="O153"/>
  <c r="O152"/>
  <c r="O151"/>
  <c r="O150"/>
  <c r="O149"/>
  <c r="O148"/>
  <c r="O147"/>
  <c r="O146"/>
  <c r="O145"/>
  <c r="O144"/>
  <c r="O143"/>
  <c r="O142"/>
  <c r="O141"/>
  <c r="O140"/>
  <c r="O139"/>
  <c r="O138"/>
  <c r="O137"/>
  <c r="O136"/>
  <c r="O135"/>
  <c r="O134"/>
  <c r="O133"/>
  <c r="O132"/>
  <c r="O131"/>
  <c r="O130"/>
  <c r="O129"/>
  <c r="O128"/>
  <c r="O127"/>
  <c r="O126"/>
  <c r="O125"/>
  <c r="O124"/>
  <c r="O123"/>
  <c r="O122"/>
  <c r="O121"/>
  <c r="O120"/>
  <c r="O119"/>
  <c r="O118"/>
  <c r="O117"/>
  <c r="O116"/>
  <c r="O115"/>
  <c r="O114"/>
  <c r="O113"/>
  <c r="O112"/>
  <c r="O111"/>
  <c r="O110"/>
  <c r="O109"/>
  <c r="O108"/>
  <c r="O107"/>
  <c r="O106"/>
  <c r="O105"/>
  <c r="O104"/>
  <c r="O103"/>
  <c r="O102"/>
  <c r="O101"/>
  <c r="O100"/>
  <c r="O99"/>
  <c r="O98"/>
  <c r="O97"/>
  <c r="O96"/>
  <c r="O95"/>
  <c r="O94"/>
  <c r="O93"/>
  <c r="O92"/>
  <c r="O91"/>
  <c r="O90"/>
  <c r="O89"/>
  <c r="O88"/>
  <c r="O87"/>
  <c r="O86"/>
  <c r="O85"/>
  <c r="O84"/>
  <c r="O83"/>
  <c r="O82"/>
  <c r="O81"/>
  <c r="O80"/>
  <c r="O79"/>
  <c r="O78"/>
  <c r="O77"/>
  <c r="O76"/>
  <c r="O75"/>
  <c r="O74"/>
  <c r="O73"/>
  <c r="O72"/>
  <c r="O71"/>
  <c r="O70"/>
  <c r="O69"/>
  <c r="O68"/>
  <c r="O67"/>
  <c r="O66"/>
  <c r="O65"/>
  <c r="O64"/>
  <c r="O63"/>
  <c r="O62"/>
  <c r="O61"/>
  <c r="O60"/>
  <c r="O59"/>
  <c r="O58"/>
  <c r="O57"/>
  <c r="O56"/>
  <c r="O55"/>
  <c r="O54"/>
  <c r="O53"/>
  <c r="O52"/>
  <c r="O51"/>
  <c r="O50"/>
  <c r="O49"/>
  <c r="O48"/>
  <c r="O47"/>
  <c r="O46"/>
  <c r="O45"/>
  <c r="O44"/>
  <c r="O43"/>
  <c r="O42"/>
  <c r="O41"/>
  <c r="O40"/>
  <c r="O39"/>
  <c r="O38"/>
  <c r="O37"/>
  <c r="O36"/>
  <c r="O35"/>
  <c r="O34"/>
  <c r="O33"/>
  <c r="O32"/>
  <c r="O31"/>
  <c r="O30"/>
  <c r="O29"/>
  <c r="O28"/>
  <c r="O27"/>
  <c r="O26"/>
  <c r="O25"/>
  <c r="O24"/>
  <c r="O23"/>
  <c r="O22"/>
  <c r="O21"/>
  <c r="O20"/>
  <c r="O19"/>
  <c r="O18"/>
  <c r="O17"/>
  <c r="O16"/>
  <c r="O15"/>
  <c r="O14"/>
  <c r="O13"/>
  <c r="O12"/>
  <c r="O11"/>
  <c r="O10"/>
  <c r="O9"/>
  <c r="O8"/>
  <c r="M744"/>
  <c r="K744"/>
  <c r="M743"/>
  <c r="M742"/>
  <c r="M741"/>
  <c r="M740"/>
  <c r="M739"/>
  <c r="M738"/>
  <c r="M737"/>
  <c r="M736"/>
  <c r="M735"/>
  <c r="M734"/>
  <c r="M733"/>
  <c r="M732"/>
  <c r="M731"/>
  <c r="M730"/>
  <c r="M729"/>
  <c r="M728"/>
  <c r="M727"/>
  <c r="M726"/>
  <c r="M725"/>
  <c r="M724"/>
  <c r="M723"/>
  <c r="M722"/>
  <c r="M721"/>
  <c r="M720"/>
  <c r="M719"/>
  <c r="M718"/>
  <c r="M717"/>
  <c r="M716"/>
  <c r="M715"/>
  <c r="M714"/>
  <c r="M713"/>
  <c r="M712"/>
  <c r="M711"/>
  <c r="M710"/>
  <c r="M709"/>
  <c r="Q708" s="1"/>
  <c r="M708"/>
  <c r="M707"/>
  <c r="M706"/>
  <c r="M705"/>
  <c r="M704"/>
  <c r="M703"/>
  <c r="M702"/>
  <c r="M701"/>
  <c r="M700"/>
  <c r="M699"/>
  <c r="M698"/>
  <c r="M697"/>
  <c r="Q696" s="1"/>
  <c r="M696"/>
  <c r="M695"/>
  <c r="M694"/>
  <c r="M693"/>
  <c r="M692"/>
  <c r="M691"/>
  <c r="M690"/>
  <c r="M689"/>
  <c r="M688"/>
  <c r="M687"/>
  <c r="M686"/>
  <c r="M685"/>
  <c r="M684"/>
  <c r="Q683" s="1"/>
  <c r="M683"/>
  <c r="M682"/>
  <c r="M681"/>
  <c r="M680"/>
  <c r="M679"/>
  <c r="M678"/>
  <c r="M677"/>
  <c r="M676"/>
  <c r="M675"/>
  <c r="M674"/>
  <c r="M673"/>
  <c r="M672"/>
  <c r="M671"/>
  <c r="M670"/>
  <c r="M669"/>
  <c r="M668"/>
  <c r="M667"/>
  <c r="M666"/>
  <c r="M665"/>
  <c r="M664"/>
  <c r="M663"/>
  <c r="M662"/>
  <c r="M661"/>
  <c r="M660"/>
  <c r="M659"/>
  <c r="M658"/>
  <c r="M657"/>
  <c r="M656"/>
  <c r="M655"/>
  <c r="M654"/>
  <c r="M653"/>
  <c r="M651"/>
  <c r="M650"/>
  <c r="M649"/>
  <c r="M648"/>
  <c r="M647"/>
  <c r="M646"/>
  <c r="M645"/>
  <c r="M644"/>
  <c r="M643"/>
  <c r="M642"/>
  <c r="M641"/>
  <c r="M640"/>
  <c r="M639"/>
  <c r="M638"/>
  <c r="M637"/>
  <c r="M636"/>
  <c r="M635"/>
  <c r="M634"/>
  <c r="M633"/>
  <c r="M632"/>
  <c r="M631"/>
  <c r="M630"/>
  <c r="M629"/>
  <c r="M628"/>
  <c r="M627"/>
  <c r="M626"/>
  <c r="M625"/>
  <c r="M624"/>
  <c r="M623"/>
  <c r="M622"/>
  <c r="M621"/>
  <c r="M620"/>
  <c r="M619"/>
  <c r="M618"/>
  <c r="M617"/>
  <c r="M616"/>
  <c r="M613"/>
  <c r="M612"/>
  <c r="M611"/>
  <c r="M610"/>
  <c r="M609"/>
  <c r="M608"/>
  <c r="M607"/>
  <c r="M606"/>
  <c r="M605"/>
  <c r="M604"/>
  <c r="M603"/>
  <c r="M602"/>
  <c r="M601"/>
  <c r="M600"/>
  <c r="M599"/>
  <c r="M598"/>
  <c r="M597"/>
  <c r="M596"/>
  <c r="M595"/>
  <c r="M594"/>
  <c r="M593"/>
  <c r="M592"/>
  <c r="M591"/>
  <c r="M590"/>
  <c r="M589"/>
  <c r="M588"/>
  <c r="M587"/>
  <c r="M586"/>
  <c r="M585"/>
  <c r="M584"/>
  <c r="M583"/>
  <c r="M582"/>
  <c r="M581"/>
  <c r="M580"/>
  <c r="M579"/>
  <c r="M578"/>
  <c r="M577"/>
  <c r="M576"/>
  <c r="M575"/>
  <c r="M574"/>
  <c r="M573"/>
  <c r="M572"/>
  <c r="M571"/>
  <c r="M570"/>
  <c r="M569"/>
  <c r="M568"/>
  <c r="M567"/>
  <c r="M566"/>
  <c r="M565"/>
  <c r="M564"/>
  <c r="M563"/>
  <c r="M562"/>
  <c r="M561"/>
  <c r="M560"/>
  <c r="M559"/>
  <c r="M558"/>
  <c r="M557"/>
  <c r="M556"/>
  <c r="M555"/>
  <c r="M554"/>
  <c r="M553"/>
  <c r="M552"/>
  <c r="M551"/>
  <c r="M550"/>
  <c r="Q549" s="1"/>
  <c r="M549"/>
  <c r="M548"/>
  <c r="M547"/>
  <c r="M546"/>
  <c r="M545"/>
  <c r="M544"/>
  <c r="M543"/>
  <c r="M542"/>
  <c r="M541"/>
  <c r="M540"/>
  <c r="M539"/>
  <c r="M538"/>
  <c r="M537"/>
  <c r="M536"/>
  <c r="M535"/>
  <c r="M534"/>
  <c r="M533"/>
  <c r="M532"/>
  <c r="M531"/>
  <c r="M530"/>
  <c r="M529"/>
  <c r="M528"/>
  <c r="M527"/>
  <c r="M526"/>
  <c r="M525"/>
  <c r="M524"/>
  <c r="M523"/>
  <c r="M522"/>
  <c r="M521"/>
  <c r="M520"/>
  <c r="M519"/>
  <c r="M518"/>
  <c r="M517"/>
  <c r="M516"/>
  <c r="M515"/>
  <c r="M514"/>
  <c r="M513"/>
  <c r="M512"/>
  <c r="M511"/>
  <c r="M510"/>
  <c r="M509"/>
  <c r="M508"/>
  <c r="M507"/>
  <c r="M506"/>
  <c r="M505"/>
  <c r="M504"/>
  <c r="M503"/>
  <c r="M502"/>
  <c r="M501"/>
  <c r="M500"/>
  <c r="M499"/>
  <c r="M498"/>
  <c r="M497"/>
  <c r="M496"/>
  <c r="M495"/>
  <c r="M494"/>
  <c r="M493"/>
  <c r="M492"/>
  <c r="M491"/>
  <c r="M490"/>
  <c r="M489"/>
  <c r="M488"/>
  <c r="M487"/>
  <c r="M486"/>
  <c r="M485"/>
  <c r="M484"/>
  <c r="M483"/>
  <c r="M482"/>
  <c r="M481"/>
  <c r="M480"/>
  <c r="M479"/>
  <c r="M478"/>
  <c r="M477"/>
  <c r="M476"/>
  <c r="M475"/>
  <c r="M474"/>
  <c r="M473"/>
  <c r="M472"/>
  <c r="M471"/>
  <c r="M470"/>
  <c r="M469"/>
  <c r="M468"/>
  <c r="M467"/>
  <c r="M466"/>
  <c r="M465"/>
  <c r="M464"/>
  <c r="M463"/>
  <c r="M462"/>
  <c r="M461"/>
  <c r="M460"/>
  <c r="M459"/>
  <c r="M458"/>
  <c r="M457"/>
  <c r="M456"/>
  <c r="M455"/>
  <c r="M454"/>
  <c r="M453"/>
  <c r="M452"/>
  <c r="M451"/>
  <c r="M450"/>
  <c r="M449"/>
  <c r="M448"/>
  <c r="M447"/>
  <c r="M446"/>
  <c r="M445"/>
  <c r="M444"/>
  <c r="M443"/>
  <c r="M442"/>
  <c r="M441"/>
  <c r="M440"/>
  <c r="M439"/>
  <c r="M438"/>
  <c r="M437"/>
  <c r="M436"/>
  <c r="M435"/>
  <c r="M434"/>
  <c r="M433"/>
  <c r="M432"/>
  <c r="M431"/>
  <c r="M430"/>
  <c r="M429"/>
  <c r="M428"/>
  <c r="M427"/>
  <c r="M426"/>
  <c r="M425"/>
  <c r="M424"/>
  <c r="M423"/>
  <c r="M422"/>
  <c r="M421"/>
  <c r="M420"/>
  <c r="M419"/>
  <c r="M418"/>
  <c r="M417"/>
  <c r="M416"/>
  <c r="M415"/>
  <c r="M414"/>
  <c r="M413"/>
  <c r="M412"/>
  <c r="M411"/>
  <c r="M410"/>
  <c r="M409"/>
  <c r="M408"/>
  <c r="M407"/>
  <c r="M406"/>
  <c r="M405"/>
  <c r="M404"/>
  <c r="M403"/>
  <c r="M402"/>
  <c r="M401"/>
  <c r="M400"/>
  <c r="M399"/>
  <c r="M398"/>
  <c r="M397"/>
  <c r="M396"/>
  <c r="M395"/>
  <c r="M394"/>
  <c r="M393"/>
  <c r="M392"/>
  <c r="M391"/>
  <c r="M390"/>
  <c r="M389"/>
  <c r="M388"/>
  <c r="M387"/>
  <c r="M386"/>
  <c r="M385"/>
  <c r="M384"/>
  <c r="M383"/>
  <c r="M382"/>
  <c r="M381"/>
  <c r="M380"/>
  <c r="M379"/>
  <c r="M378"/>
  <c r="M377"/>
  <c r="M376"/>
  <c r="M375"/>
  <c r="M374"/>
  <c r="M373"/>
  <c r="M372"/>
  <c r="M371"/>
  <c r="M370"/>
  <c r="M369"/>
  <c r="M368"/>
  <c r="M367"/>
  <c r="M366"/>
  <c r="M365"/>
  <c r="M364"/>
  <c r="M363"/>
  <c r="M362"/>
  <c r="M361"/>
  <c r="M360"/>
  <c r="M359"/>
  <c r="M358"/>
  <c r="M357"/>
  <c r="M356"/>
  <c r="M355"/>
  <c r="M354"/>
  <c r="M353"/>
  <c r="M352"/>
  <c r="M351"/>
  <c r="M350"/>
  <c r="M349"/>
  <c r="M348"/>
  <c r="M347"/>
  <c r="M346"/>
  <c r="M345"/>
  <c r="M344"/>
  <c r="M343"/>
  <c r="M342"/>
  <c r="M341"/>
  <c r="M340"/>
  <c r="M339"/>
  <c r="M338"/>
  <c r="M337"/>
  <c r="M336"/>
  <c r="M335"/>
  <c r="M334"/>
  <c r="M333"/>
  <c r="M332"/>
  <c r="M331"/>
  <c r="M330"/>
  <c r="M329"/>
  <c r="M328"/>
  <c r="M327"/>
  <c r="M326"/>
  <c r="M325"/>
  <c r="M324"/>
  <c r="M323"/>
  <c r="M322"/>
  <c r="M321"/>
  <c r="M320"/>
  <c r="M319"/>
  <c r="M318"/>
  <c r="M317"/>
  <c r="M316"/>
  <c r="M315"/>
  <c r="M314"/>
  <c r="M313"/>
  <c r="M312"/>
  <c r="M311"/>
  <c r="M310"/>
  <c r="M309"/>
  <c r="M308"/>
  <c r="M307"/>
  <c r="M306"/>
  <c r="M305"/>
  <c r="M304"/>
  <c r="M303"/>
  <c r="M302"/>
  <c r="M301"/>
  <c r="M300"/>
  <c r="M299"/>
  <c r="M298"/>
  <c r="M297"/>
  <c r="M296"/>
  <c r="M295"/>
  <c r="M294"/>
  <c r="M293"/>
  <c r="M292"/>
  <c r="M291"/>
  <c r="M290"/>
  <c r="M289"/>
  <c r="M288"/>
  <c r="M287"/>
  <c r="M286"/>
  <c r="M285"/>
  <c r="M284"/>
  <c r="M283"/>
  <c r="M282"/>
  <c r="M281"/>
  <c r="M280"/>
  <c r="M279"/>
  <c r="M278"/>
  <c r="M277"/>
  <c r="M276"/>
  <c r="M275"/>
  <c r="M274"/>
  <c r="M273"/>
  <c r="M272"/>
  <c r="M271"/>
  <c r="M270"/>
  <c r="M269"/>
  <c r="M268"/>
  <c r="M267"/>
  <c r="M266"/>
  <c r="M265"/>
  <c r="M264"/>
  <c r="M263"/>
  <c r="M262"/>
  <c r="M261"/>
  <c r="M260"/>
  <c r="M259"/>
  <c r="M258"/>
  <c r="M257"/>
  <c r="M256"/>
  <c r="M255"/>
  <c r="M254"/>
  <c r="M253"/>
  <c r="M252"/>
  <c r="M251"/>
  <c r="M250"/>
  <c r="M249"/>
  <c r="M248"/>
  <c r="M247"/>
  <c r="M246"/>
  <c r="M245"/>
  <c r="M244"/>
  <c r="M243"/>
  <c r="M242"/>
  <c r="M241"/>
  <c r="M240"/>
  <c r="M239"/>
  <c r="M238"/>
  <c r="M237"/>
  <c r="M236"/>
  <c r="M235"/>
  <c r="M234"/>
  <c r="M233"/>
  <c r="M232"/>
  <c r="M231"/>
  <c r="M230"/>
  <c r="M229"/>
  <c r="M228"/>
  <c r="M227"/>
  <c r="M226"/>
  <c r="M225"/>
  <c r="M224"/>
  <c r="M223"/>
  <c r="M222"/>
  <c r="M221"/>
  <c r="M220"/>
  <c r="M219"/>
  <c r="M218"/>
  <c r="M217"/>
  <c r="M216"/>
  <c r="M215"/>
  <c r="M214"/>
  <c r="M213"/>
  <c r="M212"/>
  <c r="M211"/>
  <c r="M210"/>
  <c r="M209"/>
  <c r="M208"/>
  <c r="M207"/>
  <c r="M206"/>
  <c r="M205"/>
  <c r="M204"/>
  <c r="M203"/>
  <c r="M202"/>
  <c r="M201"/>
  <c r="M200"/>
  <c r="M199"/>
  <c r="M198"/>
  <c r="M197"/>
  <c r="M196"/>
  <c r="M195"/>
  <c r="M194"/>
  <c r="M193"/>
  <c r="M192"/>
  <c r="M191"/>
  <c r="M190"/>
  <c r="M189"/>
  <c r="M188"/>
  <c r="M187"/>
  <c r="M186"/>
  <c r="M185"/>
  <c r="M184"/>
  <c r="M183"/>
  <c r="M182"/>
  <c r="M181"/>
  <c r="M180"/>
  <c r="M179"/>
  <c r="M178"/>
  <c r="M177"/>
  <c r="M176"/>
  <c r="M175"/>
  <c r="M174"/>
  <c r="M173"/>
  <c r="M172"/>
  <c r="M171"/>
  <c r="M170"/>
  <c r="M169"/>
  <c r="M168"/>
  <c r="M167"/>
  <c r="M166"/>
  <c r="M165"/>
  <c r="M164"/>
  <c r="M163"/>
  <c r="M162"/>
  <c r="M161"/>
  <c r="M160"/>
  <c r="M159"/>
  <c r="M158"/>
  <c r="M157"/>
  <c r="M156"/>
  <c r="M155"/>
  <c r="M154"/>
  <c r="M153"/>
  <c r="M152"/>
  <c r="M151"/>
  <c r="M150"/>
  <c r="M149"/>
  <c r="M148"/>
  <c r="M147"/>
  <c r="M146"/>
  <c r="M145"/>
  <c r="M144"/>
  <c r="M143"/>
  <c r="M142"/>
  <c r="M141"/>
  <c r="M140"/>
  <c r="M139"/>
  <c r="M138"/>
  <c r="M137"/>
  <c r="M136"/>
  <c r="M135"/>
  <c r="M134"/>
  <c r="M133"/>
  <c r="M132"/>
  <c r="M131"/>
  <c r="M130"/>
  <c r="M129"/>
  <c r="M128"/>
  <c r="M127"/>
  <c r="M126"/>
  <c r="M125"/>
  <c r="M124"/>
  <c r="M123"/>
  <c r="M122"/>
  <c r="M121"/>
  <c r="M120"/>
  <c r="M119"/>
  <c r="M118"/>
  <c r="M117"/>
  <c r="M116"/>
  <c r="M115"/>
  <c r="M114"/>
  <c r="M113"/>
  <c r="M112"/>
  <c r="M111"/>
  <c r="M110"/>
  <c r="M109"/>
  <c r="M108"/>
  <c r="M107"/>
  <c r="M106"/>
  <c r="M105"/>
  <c r="M104"/>
  <c r="M103"/>
  <c r="M102"/>
  <c r="M101"/>
  <c r="M100"/>
  <c r="M99"/>
  <c r="M98"/>
  <c r="M97"/>
  <c r="M96"/>
  <c r="M95"/>
  <c r="M94"/>
  <c r="M93"/>
  <c r="M92"/>
  <c r="M91"/>
  <c r="M90"/>
  <c r="M89"/>
  <c r="M88"/>
  <c r="M87"/>
  <c r="M86"/>
  <c r="M85"/>
  <c r="M84"/>
  <c r="M83"/>
  <c r="M82"/>
  <c r="M81"/>
  <c r="M80"/>
  <c r="M79"/>
  <c r="M78"/>
  <c r="M77"/>
  <c r="M76"/>
  <c r="M75"/>
  <c r="M74"/>
  <c r="M73"/>
  <c r="M72"/>
  <c r="M71"/>
  <c r="M70"/>
  <c r="M69"/>
  <c r="M68"/>
  <c r="M67"/>
  <c r="M66"/>
  <c r="M65"/>
  <c r="M64"/>
  <c r="M63"/>
  <c r="M62"/>
  <c r="M61"/>
  <c r="M60"/>
  <c r="M59"/>
  <c r="M58"/>
  <c r="M57"/>
  <c r="M56"/>
  <c r="M55"/>
  <c r="M54"/>
  <c r="M53"/>
  <c r="M52"/>
  <c r="M51"/>
  <c r="M50"/>
  <c r="M49"/>
  <c r="M48"/>
  <c r="M47"/>
  <c r="M46"/>
  <c r="M45"/>
  <c r="M44"/>
  <c r="M43"/>
  <c r="M42"/>
  <c r="M41"/>
  <c r="M40"/>
  <c r="M39"/>
  <c r="M38"/>
  <c r="M37"/>
  <c r="M36"/>
  <c r="M35"/>
  <c r="M34"/>
  <c r="M33"/>
  <c r="M32"/>
  <c r="M31"/>
  <c r="M30"/>
  <c r="M29"/>
  <c r="M28"/>
  <c r="M27"/>
  <c r="M26"/>
  <c r="M25"/>
  <c r="M24"/>
  <c r="M23"/>
  <c r="M22"/>
  <c r="M21"/>
  <c r="M20"/>
  <c r="M19"/>
  <c r="M18"/>
  <c r="M17"/>
  <c r="M16"/>
  <c r="M15"/>
  <c r="M14"/>
  <c r="M13"/>
  <c r="M12"/>
  <c r="M11"/>
  <c r="M10"/>
  <c r="M9"/>
  <c r="M8"/>
  <c r="K10"/>
  <c r="K11"/>
  <c r="K12"/>
  <c r="K13"/>
  <c r="K14"/>
  <c r="K15"/>
  <c r="K16"/>
  <c r="K17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55"/>
  <c r="K56"/>
  <c r="K57"/>
  <c r="K58"/>
  <c r="K59"/>
  <c r="K60"/>
  <c r="K61"/>
  <c r="K62"/>
  <c r="K63"/>
  <c r="K64"/>
  <c r="K65"/>
  <c r="K66"/>
  <c r="K67"/>
  <c r="K68"/>
  <c r="K69"/>
  <c r="K70"/>
  <c r="K71"/>
  <c r="K72"/>
  <c r="K73"/>
  <c r="K74"/>
  <c r="K75"/>
  <c r="K76"/>
  <c r="K77"/>
  <c r="K78"/>
  <c r="K79"/>
  <c r="K80"/>
  <c r="K81"/>
  <c r="K82"/>
  <c r="K83"/>
  <c r="K84"/>
  <c r="K85"/>
  <c r="K86"/>
  <c r="K87"/>
  <c r="K88"/>
  <c r="K89"/>
  <c r="K90"/>
  <c r="K91"/>
  <c r="K92"/>
  <c r="K93"/>
  <c r="K94"/>
  <c r="K95"/>
  <c r="K96"/>
  <c r="K97"/>
  <c r="K98"/>
  <c r="K100"/>
  <c r="K99" s="1"/>
  <c r="K101"/>
  <c r="K102"/>
  <c r="K103"/>
  <c r="K104"/>
  <c r="K105"/>
  <c r="K106"/>
  <c r="K107"/>
  <c r="K108"/>
  <c r="K109"/>
  <c r="K110"/>
  <c r="K111"/>
  <c r="K112"/>
  <c r="K113"/>
  <c r="K114"/>
  <c r="K115"/>
  <c r="K116"/>
  <c r="K117"/>
  <c r="K118"/>
  <c r="K119"/>
  <c r="K120"/>
  <c r="K121"/>
  <c r="K122"/>
  <c r="K123"/>
  <c r="K124"/>
  <c r="K125"/>
  <c r="K126"/>
  <c r="K127"/>
  <c r="K128"/>
  <c r="K129"/>
  <c r="K130"/>
  <c r="K131"/>
  <c r="K132"/>
  <c r="K133"/>
  <c r="K134"/>
  <c r="K135"/>
  <c r="K136"/>
  <c r="K137"/>
  <c r="K138"/>
  <c r="K139"/>
  <c r="K140"/>
  <c r="K141"/>
  <c r="K142"/>
  <c r="K143"/>
  <c r="K144"/>
  <c r="K145"/>
  <c r="K146"/>
  <c r="K147"/>
  <c r="K148"/>
  <c r="K149"/>
  <c r="K150"/>
  <c r="K153"/>
  <c r="K154"/>
  <c r="K155"/>
  <c r="K156"/>
  <c r="K157"/>
  <c r="K158"/>
  <c r="K161"/>
  <c r="K162"/>
  <c r="K163"/>
  <c r="K164"/>
  <c r="K165"/>
  <c r="K166"/>
  <c r="K167"/>
  <c r="K168"/>
  <c r="K169"/>
  <c r="K170"/>
  <c r="K171"/>
  <c r="K172"/>
  <c r="K173"/>
  <c r="K174"/>
  <c r="K175"/>
  <c r="K176"/>
  <c r="K177"/>
  <c r="K178"/>
  <c r="K179"/>
  <c r="K180"/>
  <c r="K181"/>
  <c r="K182"/>
  <c r="K183"/>
  <c r="K184"/>
  <c r="K185"/>
  <c r="K186"/>
  <c r="K187"/>
  <c r="K188"/>
  <c r="K189"/>
  <c r="K190"/>
  <c r="K191"/>
  <c r="K192"/>
  <c r="K193"/>
  <c r="K194"/>
  <c r="K195"/>
  <c r="K196"/>
  <c r="K197"/>
  <c r="K198"/>
  <c r="K199"/>
  <c r="K200"/>
  <c r="K201"/>
  <c r="K202"/>
  <c r="K203"/>
  <c r="K204"/>
  <c r="K205"/>
  <c r="K206"/>
  <c r="K207"/>
  <c r="K208"/>
  <c r="K209"/>
  <c r="K210"/>
  <c r="K211"/>
  <c r="K212"/>
  <c r="K213"/>
  <c r="K214"/>
  <c r="K215"/>
  <c r="K216"/>
  <c r="K217"/>
  <c r="K218"/>
  <c r="K219"/>
  <c r="K220"/>
  <c r="K221"/>
  <c r="K222"/>
  <c r="K223"/>
  <c r="K224"/>
  <c r="K226"/>
  <c r="K227"/>
  <c r="K228"/>
  <c r="K229"/>
  <c r="K230"/>
  <c r="K231"/>
  <c r="K232"/>
  <c r="K233"/>
  <c r="K234"/>
  <c r="K235"/>
  <c r="K236"/>
  <c r="K237"/>
  <c r="K238"/>
  <c r="K239"/>
  <c r="K240"/>
  <c r="K241"/>
  <c r="K242"/>
  <c r="K243"/>
  <c r="K244"/>
  <c r="K245"/>
  <c r="K246"/>
  <c r="K247"/>
  <c r="K248"/>
  <c r="K249"/>
  <c r="K250"/>
  <c r="K251"/>
  <c r="K252"/>
  <c r="K253"/>
  <c r="K254"/>
  <c r="K255"/>
  <c r="K256"/>
  <c r="K257"/>
  <c r="K258"/>
  <c r="K259"/>
  <c r="K260"/>
  <c r="K261"/>
  <c r="K262"/>
  <c r="K263"/>
  <c r="K264"/>
  <c r="K265"/>
  <c r="K266"/>
  <c r="K267"/>
  <c r="K268"/>
  <c r="K269"/>
  <c r="K270"/>
  <c r="K271"/>
  <c r="K272"/>
  <c r="K273"/>
  <c r="K274"/>
  <c r="K275"/>
  <c r="K276"/>
  <c r="K277"/>
  <c r="K278"/>
  <c r="K279"/>
  <c r="K280"/>
  <c r="K281"/>
  <c r="K282"/>
  <c r="K283"/>
  <c r="K284"/>
  <c r="K285"/>
  <c r="K286"/>
  <c r="K287"/>
  <c r="K288"/>
  <c r="K289"/>
  <c r="K290"/>
  <c r="K291"/>
  <c r="K292"/>
  <c r="K293"/>
  <c r="K294"/>
  <c r="K295"/>
  <c r="K296"/>
  <c r="K297"/>
  <c r="K298"/>
  <c r="K299"/>
  <c r="K300"/>
  <c r="K301"/>
  <c r="K302"/>
  <c r="K303"/>
  <c r="K304"/>
  <c r="K305"/>
  <c r="K306"/>
  <c r="K307"/>
  <c r="K308"/>
  <c r="K309"/>
  <c r="K310"/>
  <c r="K311"/>
  <c r="K312"/>
  <c r="K313"/>
  <c r="K314"/>
  <c r="K315"/>
  <c r="K316"/>
  <c r="K317"/>
  <c r="K318"/>
  <c r="K319"/>
  <c r="K320"/>
  <c r="K321"/>
  <c r="K322"/>
  <c r="K323"/>
  <c r="K324"/>
  <c r="K325"/>
  <c r="K326"/>
  <c r="K327"/>
  <c r="K328"/>
  <c r="K329"/>
  <c r="K330"/>
  <c r="K331"/>
  <c r="K333"/>
  <c r="K334"/>
  <c r="K335"/>
  <c r="K336"/>
  <c r="K337"/>
  <c r="K338"/>
  <c r="K339"/>
  <c r="K340"/>
  <c r="K341"/>
  <c r="K342"/>
  <c r="K343"/>
  <c r="K344"/>
  <c r="K345"/>
  <c r="K346"/>
  <c r="K348"/>
  <c r="K349"/>
  <c r="K350"/>
  <c r="K351"/>
  <c r="K352"/>
  <c r="K353"/>
  <c r="K354"/>
  <c r="K355"/>
  <c r="K356"/>
  <c r="K357"/>
  <c r="K358"/>
  <c r="K359"/>
  <c r="K360"/>
  <c r="K361"/>
  <c r="K362"/>
  <c r="K363"/>
  <c r="K364"/>
  <c r="K365"/>
  <c r="K366"/>
  <c r="K367"/>
  <c r="K368"/>
  <c r="K369"/>
  <c r="K370"/>
  <c r="K371"/>
  <c r="K372"/>
  <c r="K373"/>
  <c r="K374"/>
  <c r="K375"/>
  <c r="K376"/>
  <c r="K377"/>
  <c r="K378"/>
  <c r="K379"/>
  <c r="K380"/>
  <c r="K381"/>
  <c r="K382"/>
  <c r="K383"/>
  <c r="K384"/>
  <c r="K385"/>
  <c r="K386"/>
  <c r="K387"/>
  <c r="K388"/>
  <c r="K389"/>
  <c r="K390"/>
  <c r="K392"/>
  <c r="K393"/>
  <c r="K394"/>
  <c r="K395"/>
  <c r="K396"/>
  <c r="K397"/>
  <c r="K398"/>
  <c r="K399"/>
  <c r="K400"/>
  <c r="K401"/>
  <c r="K402"/>
  <c r="K403"/>
  <c r="K404"/>
  <c r="K405"/>
  <c r="K406"/>
  <c r="K407"/>
  <c r="K408"/>
  <c r="K409"/>
  <c r="K410"/>
  <c r="K411"/>
  <c r="K412"/>
  <c r="K413"/>
  <c r="K414"/>
  <c r="K415"/>
  <c r="K416"/>
  <c r="K417"/>
  <c r="K418"/>
  <c r="K419"/>
  <c r="K420"/>
  <c r="K421"/>
  <c r="K422"/>
  <c r="K423"/>
  <c r="K424"/>
  <c r="K425"/>
  <c r="K426"/>
  <c r="K427"/>
  <c r="K428"/>
  <c r="K429"/>
  <c r="K430"/>
  <c r="K431"/>
  <c r="K432"/>
  <c r="K433"/>
  <c r="K434"/>
  <c r="K435"/>
  <c r="K436"/>
  <c r="K437"/>
  <c r="K438"/>
  <c r="K439"/>
  <c r="K440"/>
  <c r="K441"/>
  <c r="K443"/>
  <c r="K444"/>
  <c r="K445"/>
  <c r="K446"/>
  <c r="K447"/>
  <c r="K448"/>
  <c r="K449"/>
  <c r="K450"/>
  <c r="K451"/>
  <c r="K452"/>
  <c r="K453"/>
  <c r="K454"/>
  <c r="K455"/>
  <c r="K456"/>
  <c r="K457"/>
  <c r="K458"/>
  <c r="K459"/>
  <c r="K460"/>
  <c r="K461"/>
  <c r="K462"/>
  <c r="K463"/>
  <c r="K464"/>
  <c r="K465"/>
  <c r="K466"/>
  <c r="K467"/>
  <c r="K468"/>
  <c r="K469"/>
  <c r="K470"/>
  <c r="K471"/>
  <c r="K472"/>
  <c r="K473"/>
  <c r="K474"/>
  <c r="K475"/>
  <c r="K476"/>
  <c r="K477"/>
  <c r="K478"/>
  <c r="K479"/>
  <c r="K480"/>
  <c r="K481"/>
  <c r="K482"/>
  <c r="K483"/>
  <c r="K484"/>
  <c r="K485"/>
  <c r="K486"/>
  <c r="K487"/>
  <c r="K488"/>
  <c r="K490"/>
  <c r="K491"/>
  <c r="K492"/>
  <c r="K493"/>
  <c r="K494"/>
  <c r="K495"/>
  <c r="K496"/>
  <c r="K497"/>
  <c r="K498"/>
  <c r="K499"/>
  <c r="K500"/>
  <c r="K501"/>
  <c r="K502"/>
  <c r="K503"/>
  <c r="K504"/>
  <c r="K505"/>
  <c r="K506"/>
  <c r="K507"/>
  <c r="K508"/>
  <c r="K509"/>
  <c r="K510"/>
  <c r="K512"/>
  <c r="K513"/>
  <c r="K514"/>
  <c r="K515"/>
  <c r="K511" s="1"/>
  <c r="K516"/>
  <c r="K517"/>
  <c r="K518"/>
  <c r="K519"/>
  <c r="K520"/>
  <c r="K521"/>
  <c r="K522"/>
  <c r="K523"/>
  <c r="K524"/>
  <c r="K525"/>
  <c r="K526"/>
  <c r="K527"/>
  <c r="K528"/>
  <c r="K529"/>
  <c r="K530"/>
  <c r="K531"/>
  <c r="K532"/>
  <c r="K533"/>
  <c r="K534"/>
  <c r="K535"/>
  <c r="K536"/>
  <c r="K537"/>
  <c r="K538"/>
  <c r="K539"/>
  <c r="K540"/>
  <c r="K541"/>
  <c r="K542"/>
  <c r="K543"/>
  <c r="K544"/>
  <c r="K545"/>
  <c r="K546"/>
  <c r="K547"/>
  <c r="K548"/>
  <c r="K550"/>
  <c r="K551"/>
  <c r="K552"/>
  <c r="K553"/>
  <c r="K554"/>
  <c r="K555"/>
  <c r="K556"/>
  <c r="K557"/>
  <c r="K558"/>
  <c r="K560"/>
  <c r="K561"/>
  <c r="K562"/>
  <c r="K563"/>
  <c r="K564"/>
  <c r="K565"/>
  <c r="K566"/>
  <c r="K567"/>
  <c r="K568"/>
  <c r="K569"/>
  <c r="K570"/>
  <c r="K571"/>
  <c r="K572"/>
  <c r="K573"/>
  <c r="K574"/>
  <c r="K575"/>
  <c r="K576"/>
  <c r="K577"/>
  <c r="K578"/>
  <c r="K579"/>
  <c r="K580"/>
  <c r="K581"/>
  <c r="K582"/>
  <c r="K583"/>
  <c r="K584"/>
  <c r="K585"/>
  <c r="K586"/>
  <c r="K587"/>
  <c r="K588"/>
  <c r="K589"/>
  <c r="K590"/>
  <c r="K591"/>
  <c r="K592"/>
  <c r="K593"/>
  <c r="K594"/>
  <c r="K595"/>
  <c r="K596"/>
  <c r="K597"/>
  <c r="K598"/>
  <c r="K599"/>
  <c r="K600"/>
  <c r="K601"/>
  <c r="K602"/>
  <c r="K603"/>
  <c r="K604"/>
  <c r="K607"/>
  <c r="K608"/>
  <c r="K609"/>
  <c r="K610"/>
  <c r="K611"/>
  <c r="K612"/>
  <c r="K613"/>
  <c r="K616"/>
  <c r="K619"/>
  <c r="K620"/>
  <c r="K622"/>
  <c r="K623"/>
  <c r="K624"/>
  <c r="K625"/>
  <c r="K626"/>
  <c r="K627"/>
  <c r="K628"/>
  <c r="K629"/>
  <c r="K630"/>
  <c r="K631"/>
  <c r="K632"/>
  <c r="K633"/>
  <c r="K634"/>
  <c r="K635"/>
  <c r="K636"/>
  <c r="K637"/>
  <c r="K638"/>
  <c r="K639"/>
  <c r="K640"/>
  <c r="K641"/>
  <c r="K642"/>
  <c r="K643"/>
  <c r="K644"/>
  <c r="K645"/>
  <c r="K646"/>
  <c r="K648"/>
  <c r="K647" s="1"/>
  <c r="K649"/>
  <c r="K650"/>
  <c r="K651"/>
  <c r="K654"/>
  <c r="K655"/>
  <c r="K656"/>
  <c r="K657"/>
  <c r="K658"/>
  <c r="K659"/>
  <c r="K660"/>
  <c r="K661"/>
  <c r="K662"/>
  <c r="K663"/>
  <c r="K664"/>
  <c r="K665"/>
  <c r="K666"/>
  <c r="K667"/>
  <c r="K668"/>
  <c r="K669"/>
  <c r="K670"/>
  <c r="K671"/>
  <c r="K672"/>
  <c r="K673"/>
  <c r="K674"/>
  <c r="K675"/>
  <c r="K676"/>
  <c r="K677"/>
  <c r="K678"/>
  <c r="K679"/>
  <c r="K680"/>
  <c r="K681"/>
  <c r="K682"/>
  <c r="K684"/>
  <c r="K685"/>
  <c r="K686"/>
  <c r="K687"/>
  <c r="K688"/>
  <c r="K689"/>
  <c r="K690"/>
  <c r="K691"/>
  <c r="K692"/>
  <c r="K693"/>
  <c r="K694"/>
  <c r="K695"/>
  <c r="K697"/>
  <c r="K698"/>
  <c r="K699"/>
  <c r="K700"/>
  <c r="K701"/>
  <c r="K702"/>
  <c r="K703"/>
  <c r="K704"/>
  <c r="K705"/>
  <c r="K706"/>
  <c r="K707"/>
  <c r="K709"/>
  <c r="K710"/>
  <c r="K711"/>
  <c r="K712"/>
  <c r="K713"/>
  <c r="K714"/>
  <c r="K715"/>
  <c r="K717"/>
  <c r="K718"/>
  <c r="K719"/>
  <c r="K720"/>
  <c r="K721"/>
  <c r="K722"/>
  <c r="K723"/>
  <c r="K724"/>
  <c r="K725"/>
  <c r="K726"/>
  <c r="K727"/>
  <c r="K728"/>
  <c r="K729"/>
  <c r="K730"/>
  <c r="K731"/>
  <c r="K732"/>
  <c r="K733"/>
  <c r="K734"/>
  <c r="K735"/>
  <c r="K736"/>
  <c r="K737"/>
  <c r="K738"/>
  <c r="K739"/>
  <c r="K740"/>
  <c r="K741"/>
  <c r="K742"/>
  <c r="K743"/>
  <c r="K605" l="1"/>
  <c r="K347"/>
  <c r="K653"/>
  <c r="K151"/>
  <c r="K8"/>
  <c r="P8"/>
  <c r="P683"/>
  <c r="K683"/>
  <c r="P696"/>
  <c r="K696"/>
  <c r="K559"/>
  <c r="K489"/>
  <c r="K332"/>
  <c r="K225"/>
  <c r="P549"/>
  <c r="K549"/>
  <c r="K442"/>
  <c r="P708"/>
  <c r="K708"/>
  <c r="K391"/>
  <c r="K716"/>
  <c r="S716"/>
  <c r="Q332"/>
  <c r="S605"/>
  <c r="P716"/>
  <c r="P489"/>
  <c r="S391"/>
  <c r="P653"/>
  <c r="Q716"/>
  <c r="Q511"/>
  <c r="Q559"/>
  <c r="Q8"/>
  <c r="S225"/>
  <c r="S489"/>
  <c r="Q605"/>
  <c r="S151"/>
  <c r="S559"/>
  <c r="Q151"/>
  <c r="Q391"/>
  <c r="S8"/>
  <c r="Q225"/>
  <c r="Q489"/>
  <c r="S442"/>
  <c r="S653"/>
  <c r="Q442"/>
  <c r="Q653"/>
  <c r="S99"/>
  <c r="S347"/>
  <c r="S511"/>
  <c r="Q99"/>
  <c r="Q347"/>
  <c r="S332"/>
  <c r="P442"/>
  <c r="P391"/>
  <c r="P605"/>
  <c r="P225"/>
  <c r="P151"/>
  <c r="P332"/>
  <c r="P559"/>
  <c r="P511"/>
  <c r="P347"/>
  <c r="P99"/>
  <c r="S747" l="1"/>
  <c r="Q747"/>
  <c r="P747"/>
</calcChain>
</file>

<file path=xl/sharedStrings.xml><?xml version="1.0" encoding="utf-8"?>
<sst xmlns="http://schemas.openxmlformats.org/spreadsheetml/2006/main" count="6627" uniqueCount="965">
  <si>
    <t>Разд.</t>
  </si>
  <si>
    <t>Расх.</t>
  </si>
  <si>
    <t>Эк.класс.</t>
  </si>
  <si>
    <t/>
  </si>
  <si>
    <t>0011000</t>
  </si>
  <si>
    <t>751</t>
  </si>
  <si>
    <t>0010000</t>
  </si>
  <si>
    <t>00</t>
  </si>
  <si>
    <t>0000000</t>
  </si>
  <si>
    <t>000</t>
  </si>
  <si>
    <t>0011200</t>
  </si>
  <si>
    <t>0020100</t>
  </si>
  <si>
    <t>0020000</t>
  </si>
  <si>
    <t>0020400</t>
  </si>
  <si>
    <t>0020600</t>
  </si>
  <si>
    <t>0029900</t>
  </si>
  <si>
    <t>0700410</t>
  </si>
  <si>
    <t>0700000</t>
  </si>
  <si>
    <t>0700400</t>
  </si>
  <si>
    <t>0920006</t>
  </si>
  <si>
    <t>0920000</t>
  </si>
  <si>
    <t>0900000</t>
  </si>
  <si>
    <t>2090100</t>
  </si>
  <si>
    <t>2090000</t>
  </si>
  <si>
    <t>4340001</t>
  </si>
  <si>
    <t>4340000</t>
  </si>
  <si>
    <t>4340002</t>
  </si>
  <si>
    <t>0920306</t>
  </si>
  <si>
    <t>752</t>
  </si>
  <si>
    <t>0920300</t>
  </si>
  <si>
    <t>753</t>
  </si>
  <si>
    <t>0020900</t>
  </si>
  <si>
    <t>0021000</t>
  </si>
  <si>
    <t>4440101</t>
  </si>
  <si>
    <t>4440000</t>
  </si>
  <si>
    <t>4440100</t>
  </si>
  <si>
    <t>4400000</t>
  </si>
  <si>
    <t>4440102</t>
  </si>
  <si>
    <t>757</t>
  </si>
  <si>
    <t>762</t>
  </si>
  <si>
    <t>0022400</t>
  </si>
  <si>
    <t>0022000</t>
  </si>
  <si>
    <t>0013800</t>
  </si>
  <si>
    <t>766</t>
  </si>
  <si>
    <t>767</t>
  </si>
  <si>
    <t>770</t>
  </si>
  <si>
    <t>5210206</t>
  </si>
  <si>
    <t>5210000</t>
  </si>
  <si>
    <t>5210200</t>
  </si>
  <si>
    <t>5200000</t>
  </si>
  <si>
    <t>776</t>
  </si>
  <si>
    <t>2600401</t>
  </si>
  <si>
    <t>2600000</t>
  </si>
  <si>
    <t>2600400</t>
  </si>
  <si>
    <t>2619900</t>
  </si>
  <si>
    <t>2610000</t>
  </si>
  <si>
    <t>779</t>
  </si>
  <si>
    <t>0900200</t>
  </si>
  <si>
    <t>0900300</t>
  </si>
  <si>
    <t>0939900</t>
  </si>
  <si>
    <t>0930000</t>
  </si>
  <si>
    <t>0013600</t>
  </si>
  <si>
    <t>785</t>
  </si>
  <si>
    <t>0022300</t>
  </si>
  <si>
    <t>0925601</t>
  </si>
  <si>
    <t>0925602</t>
  </si>
  <si>
    <t>5210204</t>
  </si>
  <si>
    <t>5210209</t>
  </si>
  <si>
    <t>5223800</t>
  </si>
  <si>
    <t>789</t>
  </si>
  <si>
    <t>5225200</t>
  </si>
  <si>
    <t>5225000</t>
  </si>
  <si>
    <t>0014900</t>
  </si>
  <si>
    <t>761</t>
  </si>
  <si>
    <t>01</t>
  </si>
  <si>
    <t>4279900</t>
  </si>
  <si>
    <t>4270000</t>
  </si>
  <si>
    <t>4699900</t>
  </si>
  <si>
    <t>4690000</t>
  </si>
  <si>
    <t>4700200</t>
  </si>
  <si>
    <t>4700000</t>
  </si>
  <si>
    <t>4709900</t>
  </si>
  <si>
    <t>4719900</t>
  </si>
  <si>
    <t>4710000</t>
  </si>
  <si>
    <t>4729900</t>
  </si>
  <si>
    <t>4720000</t>
  </si>
  <si>
    <t>4779900</t>
  </si>
  <si>
    <t>4770000</t>
  </si>
  <si>
    <t>4799900</t>
  </si>
  <si>
    <t>4790000</t>
  </si>
  <si>
    <t>4852700</t>
  </si>
  <si>
    <t>4850000</t>
  </si>
  <si>
    <t>4859000</t>
  </si>
  <si>
    <t>4859700</t>
  </si>
  <si>
    <t>4869900</t>
  </si>
  <si>
    <t>4860000</t>
  </si>
  <si>
    <t>5052900</t>
  </si>
  <si>
    <t>5050000</t>
  </si>
  <si>
    <t>5058610</t>
  </si>
  <si>
    <t>5058600</t>
  </si>
  <si>
    <t>5058701</t>
  </si>
  <si>
    <t>5058700</t>
  </si>
  <si>
    <t>5058702</t>
  </si>
  <si>
    <t>5222500</t>
  </si>
  <si>
    <t>5224725</t>
  </si>
  <si>
    <t>5224732</t>
  </si>
  <si>
    <t>5224733</t>
  </si>
  <si>
    <t>5224829</t>
  </si>
  <si>
    <t>5226210</t>
  </si>
  <si>
    <t>5226000</t>
  </si>
  <si>
    <t>5226226</t>
  </si>
  <si>
    <t>7710100</t>
  </si>
  <si>
    <t>795</t>
  </si>
  <si>
    <t>7710000</t>
  </si>
  <si>
    <t>790</t>
  </si>
  <si>
    <t>7710200</t>
  </si>
  <si>
    <t>1020120</t>
  </si>
  <si>
    <t>775</t>
  </si>
  <si>
    <t>1020000</t>
  </si>
  <si>
    <t>1020100</t>
  </si>
  <si>
    <t>1020123</t>
  </si>
  <si>
    <t>0015200</t>
  </si>
  <si>
    <t>759</t>
  </si>
  <si>
    <t>02</t>
  </si>
  <si>
    <t>4210010</t>
  </si>
  <si>
    <t>4210000</t>
  </si>
  <si>
    <t>4229900</t>
  </si>
  <si>
    <t>4220000</t>
  </si>
  <si>
    <t>4239900</t>
  </si>
  <si>
    <t>4230000</t>
  </si>
  <si>
    <t>4249900</t>
  </si>
  <si>
    <t>4240000</t>
  </si>
  <si>
    <t>4259900</t>
  </si>
  <si>
    <t>4250000</t>
  </si>
  <si>
    <t>4289900</t>
  </si>
  <si>
    <t>4280000</t>
  </si>
  <si>
    <t>4310100</t>
  </si>
  <si>
    <t>4310000</t>
  </si>
  <si>
    <t>4339900</t>
  </si>
  <si>
    <t>4330000</t>
  </si>
  <si>
    <t>4360400</t>
  </si>
  <si>
    <t>4360000</t>
  </si>
  <si>
    <t>4360901</t>
  </si>
  <si>
    <t>4360900</t>
  </si>
  <si>
    <t>4360905</t>
  </si>
  <si>
    <t>4360906</t>
  </si>
  <si>
    <t>4361402</t>
  </si>
  <si>
    <t>4361400</t>
  </si>
  <si>
    <t>5200902</t>
  </si>
  <si>
    <t>5200900</t>
  </si>
  <si>
    <t>5201100</t>
  </si>
  <si>
    <t>5201000</t>
  </si>
  <si>
    <t>5210202</t>
  </si>
  <si>
    <t>5210203</t>
  </si>
  <si>
    <t>5221105</t>
  </si>
  <si>
    <t>5224731</t>
  </si>
  <si>
    <t>5224901</t>
  </si>
  <si>
    <t>5224902</t>
  </si>
  <si>
    <t>5224903</t>
  </si>
  <si>
    <t>5225100</t>
  </si>
  <si>
    <t>5225501</t>
  </si>
  <si>
    <t>5225502</t>
  </si>
  <si>
    <t>5225503</t>
  </si>
  <si>
    <t>5225506</t>
  </si>
  <si>
    <t>5225507</t>
  </si>
  <si>
    <t>5225508</t>
  </si>
  <si>
    <t>5225509</t>
  </si>
  <si>
    <t>5225510</t>
  </si>
  <si>
    <t>5225511</t>
  </si>
  <si>
    <t>5225512</t>
  </si>
  <si>
    <t>5225513</t>
  </si>
  <si>
    <t>774</t>
  </si>
  <si>
    <t>755</t>
  </si>
  <si>
    <t>03</t>
  </si>
  <si>
    <t>5050205</t>
  </si>
  <si>
    <t>5050200</t>
  </si>
  <si>
    <t>5050502</t>
  </si>
  <si>
    <t>5050500</t>
  </si>
  <si>
    <t>5052102</t>
  </si>
  <si>
    <t>5052100</t>
  </si>
  <si>
    <t>5053700</t>
  </si>
  <si>
    <t>5201311</t>
  </si>
  <si>
    <t>5201300</t>
  </si>
  <si>
    <t>5201312</t>
  </si>
  <si>
    <t>5201313</t>
  </si>
  <si>
    <t>760</t>
  </si>
  <si>
    <t>3050108</t>
  </si>
  <si>
    <t>3050000</t>
  </si>
  <si>
    <t>3050100</t>
  </si>
  <si>
    <t>3000000</t>
  </si>
  <si>
    <t>4320200</t>
  </si>
  <si>
    <t>4320000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</si>
  <si>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</si>
  <si>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</si>
  <si>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</si>
  <si>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</si>
  <si>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</si>
  <si>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</si>
  <si>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</si>
  <si>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</si>
  <si>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</si>
  <si>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</si>
  <si>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</si>
  <si>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</si>
  <si>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</si>
  <si>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</si>
  <si>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</si>
  <si>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</si>
  <si>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</si>
  <si>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</si>
  <si>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5058603</t>
  </si>
  <si>
    <t>5058604</t>
  </si>
  <si>
    <t>5058605</t>
  </si>
  <si>
    <t>5058607</t>
  </si>
  <si>
    <t>5058611</t>
  </si>
  <si>
    <t>5058612</t>
  </si>
  <si>
    <t>5058613</t>
  </si>
  <si>
    <t>5110201</t>
  </si>
  <si>
    <t>5110000</t>
  </si>
  <si>
    <t>5110200</t>
  </si>
  <si>
    <t>5100000</t>
  </si>
  <si>
    <t>5140100</t>
  </si>
  <si>
    <t>5140000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</si>
  <si>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</si>
  <si>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</si>
  <si>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</si>
  <si>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</si>
  <si>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</si>
  <si>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</si>
  <si>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</si>
  <si>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</si>
  <si>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5224709</t>
  </si>
  <si>
    <t>5224721</t>
  </si>
  <si>
    <t>5224722</t>
  </si>
  <si>
    <t>5224723</t>
  </si>
  <si>
    <t>5224724</t>
  </si>
  <si>
    <t>5224801</t>
  </si>
  <si>
    <t>5224802</t>
  </si>
  <si>
    <t>5224803</t>
  </si>
  <si>
    <t>5224804</t>
  </si>
  <si>
    <t>5224822</t>
  </si>
  <si>
    <t>5224823</t>
  </si>
  <si>
    <t>5224824</t>
  </si>
  <si>
    <t>5224826</t>
  </si>
  <si>
    <t>5224831</t>
  </si>
  <si>
    <t>5225504</t>
  </si>
  <si>
    <t>5226221</t>
  </si>
  <si>
    <t>5226222</t>
  </si>
  <si>
    <t>5226223</t>
  </si>
  <si>
    <t>5226224</t>
  </si>
  <si>
    <t>5226227</t>
  </si>
  <si>
    <t>5226228</t>
  </si>
  <si>
    <t>5224735</t>
  </si>
  <si>
    <t>5224736</t>
  </si>
  <si>
    <t>5224828</t>
  </si>
  <si>
    <t>5140401</t>
  </si>
  <si>
    <t>5140400</t>
  </si>
  <si>
    <t>5140402</t>
  </si>
  <si>
    <t>5140403</t>
  </si>
  <si>
    <t>5140501</t>
  </si>
  <si>
    <t>5140500</t>
  </si>
  <si>
    <t>5224734</t>
  </si>
  <si>
    <t>5224832</t>
  </si>
  <si>
    <t>5226240</t>
  </si>
  <si>
    <t>5226250</t>
  </si>
  <si>
    <t>5200100</t>
  </si>
  <si>
    <t>04</t>
  </si>
  <si>
    <t>5100201</t>
  </si>
  <si>
    <t>5100200</t>
  </si>
  <si>
    <t>5210208</t>
  </si>
  <si>
    <t>5222600</t>
  </si>
  <si>
    <t>5225900</t>
  </si>
  <si>
    <t>6009900</t>
  </si>
  <si>
    <t>6000000</t>
  </si>
  <si>
    <t>756</t>
  </si>
  <si>
    <t>05</t>
  </si>
  <si>
    <t>4409900</t>
  </si>
  <si>
    <t>0015300</t>
  </si>
  <si>
    <t>765</t>
  </si>
  <si>
    <t>4400101</t>
  </si>
  <si>
    <t>4400100</t>
  </si>
  <si>
    <t>4400104</t>
  </si>
  <si>
    <t>4400105</t>
  </si>
  <si>
    <t>4400106</t>
  </si>
  <si>
    <t>4400200</t>
  </si>
  <si>
    <t>4419900</t>
  </si>
  <si>
    <t>4410000</t>
  </si>
  <si>
    <t>4429900</t>
  </si>
  <si>
    <t>4420000</t>
  </si>
  <si>
    <t>4439900</t>
  </si>
  <si>
    <t>4430000</t>
  </si>
  <si>
    <t>5210120</t>
  </si>
  <si>
    <t>5210100</t>
  </si>
  <si>
    <t>5226260</t>
  </si>
  <si>
    <t>5223115</t>
  </si>
  <si>
    <t>768</t>
  </si>
  <si>
    <t>06</t>
  </si>
  <si>
    <t>3200010</t>
  </si>
  <si>
    <t>3200000</t>
  </si>
  <si>
    <t>3200020</t>
  </si>
  <si>
    <t>5210102</t>
  </si>
  <si>
    <t>5220500</t>
  </si>
  <si>
    <t>5226400</t>
  </si>
  <si>
    <t>5224130</t>
  </si>
  <si>
    <t>769</t>
  </si>
  <si>
    <t>772</t>
  </si>
  <si>
    <t>5225810</t>
  </si>
  <si>
    <t>5225820</t>
  </si>
  <si>
    <t>5225830</t>
  </si>
  <si>
    <t>5223141</t>
  </si>
  <si>
    <t>5223910</t>
  </si>
  <si>
    <t>5223920</t>
  </si>
  <si>
    <t>5224110</t>
  </si>
  <si>
    <t>5224120</t>
  </si>
  <si>
    <t>5225600</t>
  </si>
  <si>
    <t>5225701</t>
  </si>
  <si>
    <t>5225702</t>
  </si>
  <si>
    <t>5225703</t>
  </si>
  <si>
    <t>5225704</t>
  </si>
  <si>
    <t>3400301</t>
  </si>
  <si>
    <t>3400000</t>
  </si>
  <si>
    <t>3400300</t>
  </si>
  <si>
    <t>3400302</t>
  </si>
  <si>
    <t>3400303</t>
  </si>
  <si>
    <t>5210207</t>
  </si>
  <si>
    <t>0700430</t>
  </si>
  <si>
    <t>07</t>
  </si>
  <si>
    <t>758</t>
  </si>
  <si>
    <t>764</t>
  </si>
  <si>
    <t>0700420</t>
  </si>
  <si>
    <t>2470001</t>
  </si>
  <si>
    <t>2470000</t>
  </si>
  <si>
    <t>2470002</t>
  </si>
  <si>
    <t>2470003</t>
  </si>
  <si>
    <t>2479900</t>
  </si>
  <si>
    <t>3029900</t>
  </si>
  <si>
    <t>3020000</t>
  </si>
  <si>
    <t>5221405</t>
  </si>
  <si>
    <t>5221406</t>
  </si>
  <si>
    <t>5221401</t>
  </si>
  <si>
    <t>5221402</t>
  </si>
  <si>
    <t>5221403</t>
  </si>
  <si>
    <t>5221407</t>
  </si>
  <si>
    <t>5226110</t>
  </si>
  <si>
    <t>08</t>
  </si>
  <si>
    <t>0015100</t>
  </si>
  <si>
    <t>782</t>
  </si>
  <si>
    <t>2640100</t>
  </si>
  <si>
    <t>2640000</t>
  </si>
  <si>
    <t>2640200</t>
  </si>
  <si>
    <t>4119900</t>
  </si>
  <si>
    <t>4110000</t>
  </si>
  <si>
    <t>0920008</t>
  </si>
  <si>
    <t>2800400</t>
  </si>
  <si>
    <t>2800000</t>
  </si>
  <si>
    <t>5226130</t>
  </si>
  <si>
    <t>5226140</t>
  </si>
  <si>
    <t>5222934</t>
  </si>
  <si>
    <t>09</t>
  </si>
  <si>
    <t>5222930</t>
  </si>
  <si>
    <t>5222935</t>
  </si>
  <si>
    <t>5222903</t>
  </si>
  <si>
    <t>5222905</t>
  </si>
  <si>
    <t>5222906</t>
  </si>
  <si>
    <t>5222907</t>
  </si>
  <si>
    <t>5222908</t>
  </si>
  <si>
    <t>5222909</t>
  </si>
  <si>
    <t>5222912</t>
  </si>
  <si>
    <t>5222913</t>
  </si>
  <si>
    <t>5222915</t>
  </si>
  <si>
    <t>5222916</t>
  </si>
  <si>
    <t>5222918</t>
  </si>
  <si>
    <t>5222922</t>
  </si>
  <si>
    <t>5222923</t>
  </si>
  <si>
    <t>5222924</t>
  </si>
  <si>
    <t>5222925</t>
  </si>
  <si>
    <t>5222926</t>
  </si>
  <si>
    <t>5222929</t>
  </si>
  <si>
    <t>5222931</t>
  </si>
  <si>
    <t>5222932</t>
  </si>
  <si>
    <t>5222933</t>
  </si>
  <si>
    <t>5222939</t>
  </si>
  <si>
    <t>5222901</t>
  </si>
  <si>
    <t>5222902</t>
  </si>
  <si>
    <t>5222919</t>
  </si>
  <si>
    <t>5222927</t>
  </si>
  <si>
    <t>5222937</t>
  </si>
  <si>
    <t>780</t>
  </si>
  <si>
    <t>10</t>
  </si>
  <si>
    <t>0920001</t>
  </si>
  <si>
    <t>8222010</t>
  </si>
  <si>
    <t>8222000</t>
  </si>
  <si>
    <t>8222020</t>
  </si>
  <si>
    <t>8222030</t>
  </si>
  <si>
    <t>5221020</t>
  </si>
  <si>
    <t>754</t>
  </si>
  <si>
    <t>11</t>
  </si>
  <si>
    <t>5221010</t>
  </si>
  <si>
    <t>771</t>
  </si>
  <si>
    <t>4539900</t>
  </si>
  <si>
    <t>4530000</t>
  </si>
  <si>
    <t>4579900</t>
  </si>
  <si>
    <t>4570000</t>
  </si>
  <si>
    <t>784</t>
  </si>
  <si>
    <t>794</t>
  </si>
  <si>
    <t>12</t>
  </si>
  <si>
    <t>3150310</t>
  </si>
  <si>
    <t>3150000</t>
  </si>
  <si>
    <t>3150300</t>
  </si>
  <si>
    <t>5210116</t>
  </si>
  <si>
    <t>5210117</t>
  </si>
  <si>
    <t>5210118</t>
  </si>
  <si>
    <t>5222815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</si>
  <si>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</si>
  <si>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</si>
  <si>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</si>
  <si>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</si>
  <si>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</si>
  <si>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</si>
  <si>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</si>
  <si>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</si>
  <si>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5222838</t>
  </si>
  <si>
    <t>5222839</t>
  </si>
  <si>
    <t>5222840</t>
  </si>
  <si>
    <t>5222841</t>
  </si>
  <si>
    <t>5222842</t>
  </si>
  <si>
    <t>5222843</t>
  </si>
  <si>
    <t>5222844</t>
  </si>
  <si>
    <t>5222845</t>
  </si>
  <si>
    <t>5222846</t>
  </si>
  <si>
    <t>5222847</t>
  </si>
  <si>
    <t>5222848</t>
  </si>
  <si>
    <t>5222849</t>
  </si>
  <si>
    <t>5223116</t>
  </si>
  <si>
    <t>5223137</t>
  </si>
  <si>
    <t>5223139</t>
  </si>
  <si>
    <t>5223142</t>
  </si>
  <si>
    <t>3000200</t>
  </si>
  <si>
    <t>3050500</t>
  </si>
  <si>
    <t>5223460</t>
  </si>
  <si>
    <t>13</t>
  </si>
  <si>
    <t>763</t>
  </si>
  <si>
    <t>5223410</t>
  </si>
  <si>
    <t>5223430</t>
  </si>
  <si>
    <t>5223440</t>
  </si>
  <si>
    <t>787</t>
  </si>
  <si>
    <t>5223450</t>
  </si>
  <si>
    <t>14</t>
  </si>
  <si>
    <t>5221103</t>
  </si>
  <si>
    <t>7223010</t>
  </si>
  <si>
    <t>7223000</t>
  </si>
  <si>
    <t>7223020</t>
  </si>
  <si>
    <t>7223030</t>
  </si>
  <si>
    <t>7223040</t>
  </si>
  <si>
    <t>7223052</t>
  </si>
  <si>
    <t>7223060</t>
  </si>
  <si>
    <t>7223090</t>
  </si>
  <si>
    <t>783</t>
  </si>
  <si>
    <t>15</t>
  </si>
  <si>
    <t>0920005</t>
  </si>
  <si>
    <t>2700400</t>
  </si>
  <si>
    <t>2700000</t>
  </si>
  <si>
    <t>7224010</t>
  </si>
  <si>
    <t>7224000</t>
  </si>
  <si>
    <t>7224020</t>
  </si>
  <si>
    <t>2920101</t>
  </si>
  <si>
    <t>2920000</t>
  </si>
  <si>
    <t>2920100</t>
  </si>
  <si>
    <t>16</t>
  </si>
  <si>
    <t>2920102</t>
  </si>
  <si>
    <t>2940000</t>
  </si>
  <si>
    <t>5225301</t>
  </si>
  <si>
    <t>17</t>
  </si>
  <si>
    <t>0650200</t>
  </si>
  <si>
    <t>0650000</t>
  </si>
  <si>
    <t>5160110</t>
  </si>
  <si>
    <t>5160000</t>
  </si>
  <si>
    <t>5160100</t>
  </si>
  <si>
    <t>5160120</t>
  </si>
  <si>
    <t>5170100</t>
  </si>
  <si>
    <t>5170000</t>
  </si>
  <si>
    <t>5170200</t>
  </si>
  <si>
    <t>5170800</t>
  </si>
  <si>
    <t>5200600</t>
  </si>
  <si>
    <t>5210205</t>
  </si>
  <si>
    <t>5223501</t>
  </si>
  <si>
    <t>5223502</t>
  </si>
  <si>
    <t>5225410</t>
  </si>
  <si>
    <t>5225420</t>
  </si>
  <si>
    <t>5225430</t>
  </si>
  <si>
    <t>5225440</t>
  </si>
  <si>
    <t>Рег.класс.</t>
  </si>
  <si>
    <t>Сумма на 2013 год</t>
  </si>
  <si>
    <t>Сумма на 2014 год</t>
  </si>
  <si>
    <t>Сумма на 2015 год</t>
  </si>
  <si>
    <t>0000</t>
  </si>
  <si>
    <t>Наименование</t>
  </si>
  <si>
    <t>Администрация Приморского края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</si>
  <si>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</si>
  <si>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</si>
  <si>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</si>
  <si>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</si>
  <si>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</si>
  <si>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Центральный аппарат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</si>
  <si>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</si>
  <si>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Обеспечение деятельности подведомственных учреждений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</si>
  <si>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</si>
  <si>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</si>
  <si>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</si>
  <si>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Реализация государственных функций, связанных с общегосударственным управлением</t>
  </si>
  <si>
    <t>Прочие мероприятия, проводимые органами исполнительной власти Приморского края и Администрацией Приморского края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</si>
  <si>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</si>
  <si>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</si>
  <si>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</si>
  <si>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</si>
  <si>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</si>
  <si>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</si>
  <si>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</si>
  <si>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Законодательное Собрание Приморского края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</si>
  <si>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</si>
  <si>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</si>
  <si>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</si>
  <si>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</si>
  <si>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</si>
  <si>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Расходы по оплате договоров с печатными средствами массовой информации</t>
  </si>
  <si>
    <t>Уполномоченный по правам человека в Приморском крае</t>
  </si>
  <si>
    <t>Контрольно-счетная палата Приморского края</t>
  </si>
  <si>
    <t>Председатель контрольно-счетной палаты субъекта Российской Федерации и его заместитель</t>
  </si>
  <si>
    <t>Департамент записи актов гражданского состояния Приморского края</t>
  </si>
  <si>
    <t>Государственная регистрация актов гражданского состояния</t>
  </si>
  <si>
    <t>Избирательная комиссия Приморского края</t>
  </si>
  <si>
    <t>Члены избирательной комиссии субъектов Российской Федерации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</si>
  <si>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</si>
  <si>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</si>
  <si>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</si>
  <si>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Государственная ветеринарная инспекция Приморского края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</si>
  <si>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</si>
  <si>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</si>
  <si>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</si>
  <si>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</si>
  <si>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Департамент земельных и имущественных отношений Приморского края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</si>
  <si>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</si>
  <si>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</si>
  <si>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</si>
  <si>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Учреждения по обеспечению хозяйственного обслуживания</t>
  </si>
  <si>
    <t>Департамент по координации правоохранительной деятельности, исполнения    административного законодательства и обеспечения деятельности мировых судей Приморского края</t>
  </si>
  <si>
    <t>Осуществление первичного воинского учета на территориях, где отсутствуют военные комиссариаты</t>
  </si>
  <si>
    <t>Обеспечение деятельности аппаратов судов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</si>
  <si>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</si>
  <si>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</si>
  <si>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Субвенции на создание и обеспечение деятельности комиссий по делам несовершеннолетних и защите их прав</t>
  </si>
  <si>
    <t>Субвенции на реализацию отдельных государственных полномочий по созданию административных комиссий</t>
  </si>
  <si>
    <t>Мероприятия по профилактике экстремизма и терроризма</t>
  </si>
  <si>
    <t>Департамент внутренней политики Приморского края</t>
  </si>
  <si>
    <t>Мероприятия по профилактике правонарушений и борьбе с преступностью</t>
  </si>
  <si>
    <t>Осуществление переданных полномочий Российской Федерации в сфере охраны здоровья граждан</t>
  </si>
  <si>
    <t>Средние специальные учебные заведения</t>
  </si>
  <si>
    <t>Учреждения, обеспечивающие предоставление услуг в сфере здравоохранения</t>
  </si>
  <si>
    <t>Больницы, клиники, госпитали, медико-санитарные части</t>
  </si>
  <si>
    <t>Высокотехнологичные виды медицинской помощи</t>
  </si>
  <si>
    <t>Поликлиники, амбулатории, диагностические центры</t>
  </si>
  <si>
    <t>Центры, станции и отделения переливания крови</t>
  </si>
  <si>
    <t>Станции скорой и неотложной помощи</t>
  </si>
  <si>
    <t>Дезинфекционные станции</t>
  </si>
  <si>
    <t>Реализация государственных функций в области здравоохранения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</si>
  <si>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</si>
  <si>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</si>
  <si>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Мероприятия в области здравоохранения, спорта и физической культуры, туризма</t>
  </si>
  <si>
    <t>Социальная помощь</t>
  </si>
  <si>
    <t>Оказание других видов социальной помощи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</si>
  <si>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</si>
  <si>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</si>
  <si>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</si>
  <si>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</si>
  <si>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Мероприятия по противодействию распространения наркотиков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</si>
  <si>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</si>
  <si>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</si>
  <si>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</si>
  <si>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Приобретение оборудования для реабилитации детей с детским церебральным параличом</t>
  </si>
  <si>
    <t>Мероприятия по допризывной подготовке молодежи</t>
  </si>
  <si>
    <t>Обеспечение беспрепятственного доступа инвалидов к объектам социальной инфраструктуры и информации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</si>
  <si>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</si>
  <si>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</si>
  <si>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</si>
  <si>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Бюджетные инвестиции в объекты капитального строительства, не включенные в целевые программы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</si>
  <si>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</si>
  <si>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</si>
  <si>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Строительство краевого медицинского центра (в том числе проектно-изыскательские работы)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</si>
  <si>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</si>
  <si>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</si>
  <si>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Школы-интернаты</t>
  </si>
  <si>
    <t>Учреждения по внешкольной работе с детьми</t>
  </si>
  <si>
    <t>Детские дома</t>
  </si>
  <si>
    <t>Профессионально-технические училища</t>
  </si>
  <si>
    <t>Институты повышения квалификации</t>
  </si>
  <si>
    <t>Организационно-воспитательная работа с молодежью</t>
  </si>
  <si>
    <t>Проведение мероприятий для детей и молодежи</t>
  </si>
  <si>
    <t>Специальные (коррекционные) учреждения</t>
  </si>
  <si>
    <t>Мероприятия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</si>
  <si>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</si>
  <si>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</si>
  <si>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</si>
  <si>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</si>
  <si>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</si>
  <si>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</si>
  <si>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Иные безвозмездные и безвозвратные перечисления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</si>
  <si>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</si>
  <si>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</si>
  <si>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</si>
  <si>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</si>
  <si>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</si>
  <si>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</si>
  <si>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Содействие занятости трудоспособным гражданам пожилого возраста, организация их свободного времени и культурного досуга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</si>
  <si>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</si>
  <si>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</si>
  <si>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</si>
  <si>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Мероприятия по развитию профессионального образования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</si>
  <si>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</si>
  <si>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</si>
  <si>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</si>
  <si>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</si>
  <si>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</si>
  <si>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</si>
  <si>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</si>
  <si>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</si>
  <si>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</si>
  <si>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</si>
  <si>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Нормативное правовое, информационно-методическое обеспечение отдыха, оздоровления и занятости детей и подростков</t>
  </si>
  <si>
    <t>Департамент по делам молодежи Приморского края</t>
  </si>
  <si>
    <t>Департамент информатизации и телекоммуникаций Приморского края</t>
  </si>
  <si>
    <t>Компенсация родителям за воспитание и обучение детей-инвалидов на дому</t>
  </si>
  <si>
    <t>Федеральный закон от 19 мая 1995 года № 81-ФЗ "О государственных пособиях гражданам, имеющим детей"</t>
  </si>
  <si>
    <t>Выплата единовременного пособия при всех формах устройства детей, лишенных родительского попечения, в семью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</si>
  <si>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</si>
  <si>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</si>
  <si>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</si>
  <si>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</si>
  <si>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</si>
  <si>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</si>
  <si>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</si>
  <si>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Департамент труда и социального развития Приморского края</t>
  </si>
  <si>
    <t>Железнодорожный транспорт</t>
  </si>
  <si>
    <t>Государственная поддержка железнодорожного транспорта</t>
  </si>
  <si>
    <t>Мероприятия по проведению оздоровительной кампании детей</t>
  </si>
  <si>
    <t>Оздоровление детей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</si>
  <si>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</si>
  <si>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</si>
  <si>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</si>
  <si>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Мероприятия в области социальной политики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</si>
  <si>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</si>
  <si>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</si>
  <si>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</si>
  <si>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</si>
  <si>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</si>
  <si>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</si>
  <si>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</si>
  <si>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</si>
  <si>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</si>
  <si>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протезно-ортопедической помощи малообеспеченным гражданам, не являющимся инвалидами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</si>
  <si>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</si>
  <si>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</si>
  <si>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</si>
  <si>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</si>
  <si>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Региональный материнский (семейный) капитал</t>
  </si>
  <si>
    <t>Ежемесячная денежная выплата в случае рождения третьего ребенка или последующих детей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</si>
  <si>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</si>
  <si>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</si>
  <si>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</si>
  <si>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</si>
  <si>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Реализация государственных функций в области социальной политики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</si>
  <si>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</si>
  <si>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</si>
  <si>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</si>
  <si>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</si>
  <si>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</si>
  <si>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</si>
  <si>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</si>
  <si>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</si>
  <si>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Пенсии за выслугу лет государственным служащим Приморского края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</si>
  <si>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</si>
  <si>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</si>
  <si>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</si>
  <si>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</si>
  <si>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</si>
  <si>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</si>
  <si>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</si>
  <si>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</si>
  <si>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</si>
  <si>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</si>
  <si>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</si>
  <si>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</si>
  <si>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</si>
  <si>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</si>
  <si>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Услуги по социальному обслуживанию в стационарных условиях в учреждениях для инвалидов</t>
  </si>
  <si>
    <t>Реконструкция жилого корпуса № 4 в Липовецком психоневрологическом интернате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</si>
  <si>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</si>
  <si>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</si>
  <si>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котельной для краевого государственного бюджетного учреждения социального обслуживания "Партизанский  психоневрологический интернат"</t>
  </si>
  <si>
    <t>Строительство очистных сооружений в краевом государственном бюджетном учреждении социального обслуживания "Екатериновский детский дом-интернат для умственно отсталых детей"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</si>
  <si>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</si>
  <si>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Завершение строительства объекта "Реабилитационный центр для детей и подростков с ограниченными возможностями с. Гражданка Анучинского района"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</si>
  <si>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</si>
  <si>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</si>
  <si>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</si>
  <si>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</si>
  <si>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</si>
  <si>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</si>
  <si>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Проведение социально значимых культурно-массовых мероприятий</t>
  </si>
  <si>
    <t>Совершенствование системы семейного воспитания, образования и досуга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</si>
  <si>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</si>
  <si>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</si>
  <si>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Реализация программ местного развития и обеспечение занятости для шахтерских городов и поселков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</si>
  <si>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</si>
  <si>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</si>
  <si>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</si>
  <si>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</si>
  <si>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Мероприятия по улучшению условий и охраны труда в Приморском крае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</si>
  <si>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</si>
  <si>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</si>
  <si>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Учреждения культуры и мероприятия в сфере культуры и кинематографии</t>
  </si>
  <si>
    <t>Департамент культуры Приморского края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</si>
  <si>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</si>
  <si>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Мероприятия в сфере культуры и кинематографии</t>
  </si>
  <si>
    <t>Проведение кинофестиваля</t>
  </si>
  <si>
    <t>Прочие мероприятия</t>
  </si>
  <si>
    <t>Мероприятия по проведению паспортизации объектов культурного наследия регионального значения</t>
  </si>
  <si>
    <t>Приобретение здания Приморской краевой публичной библиотеки им. А.М. Горького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</si>
  <si>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</si>
  <si>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</si>
  <si>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</si>
  <si>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</si>
  <si>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</si>
  <si>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приобретение специализированного светотехнического и звукоусиливающего оборудования для муниципальных учреждений культуры</t>
  </si>
  <si>
    <t>Профессиональная реабилитация инвалидов</t>
  </si>
  <si>
    <t>Строительство театра оперы и балета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</si>
  <si>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</si>
  <si>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</si>
  <si>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</si>
  <si>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</si>
  <si>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Субсидии бюджетам муниципальных образований на мероприятия по переселению граждан из аварийного жилищного фонда в Приморском крае</t>
  </si>
  <si>
    <t>Программа "Чистая вода Приморского края на 2013-2017 годы"</t>
  </si>
  <si>
    <t>Департамент гражданской защиты Приморского края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</si>
  <si>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</si>
  <si>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Инспекция регионального строительного надзора и контроля в области долевого строительства Приморского края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</si>
  <si>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</si>
  <si>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</si>
  <si>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</si>
  <si>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</si>
  <si>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</si>
  <si>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</si>
  <si>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</si>
  <si>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</si>
  <si>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малоэтажной и многоквартирной застройки жильем экономкласса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</si>
  <si>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</si>
  <si>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</si>
  <si>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</si>
  <si>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</si>
  <si>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</si>
  <si>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Государственная жилищная инспекция Приморского края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</si>
  <si>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</si>
  <si>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</si>
  <si>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Мероприятия по обеспечению безопасности  людей на водных объектах</t>
  </si>
  <si>
    <t>Департамент физической культуры и спорта Приморского края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</si>
  <si>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</si>
  <si>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</si>
  <si>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</si>
  <si>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Ремонт здания для размещения системы "112"</t>
  </si>
  <si>
    <t>Поисковые и аварийно-спасательные учреждения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</si>
  <si>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</si>
  <si>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</si>
  <si>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</si>
  <si>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объекта пожарной охраны (пожарного депо)   пожарной части 15 отряда противопожарной службы Приморского края по охране Лазовского муниципального района</t>
  </si>
  <si>
    <t>Реконструкция помещений краевого государственного казенного учреждения "Учебно-методический центр по гражданской обороне, чрезвычайным ситуациям и пожарной безопасности"</t>
  </si>
  <si>
    <t>Ликвидация прошлого экологического ущерба от негативного воздействия отходов  производства и потребления</t>
  </si>
  <si>
    <t>Департамент по охране, контролю и регулированию использования объектов животного мира Приморского края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</si>
  <si>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</si>
  <si>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</si>
  <si>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</si>
  <si>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</si>
  <si>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</si>
  <si>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Департамент природных ресурсов и охраны окружающей среды Приморского края</t>
  </si>
  <si>
    <t>Мероприятия, связанные с подготовкой и проведением Международного экологического форума "Природа без границ"</t>
  </si>
  <si>
    <t>Водохозяйственные мероприятия</t>
  </si>
  <si>
    <t>Осуществление отдельных полномочий в области водных отношений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</si>
  <si>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</si>
  <si>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</si>
  <si>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Обеспечение участия детей и подростков Приморского края - победителей региональных соревнований (игр), и сопровождающих их лиц во всероссийских этапах массовых физкультурно-спортивных мероприятий среди учащихся дошкольных, общеобразовательных учреждений и учреждений дополнительного образования детей</t>
  </si>
  <si>
    <t>Организация и проведение массовых физкультурно-спортивных мероприятий в краевых образовательных учреждениях</t>
  </si>
  <si>
    <t>Обеспечение подготовки спортивных сборных команд Приморского края по игровым видам спорта</t>
  </si>
  <si>
    <t>Награждение победителей и призеров физкультурных и спортивных мероприятий</t>
  </si>
  <si>
    <t>Кадровое обеспечение в сфере физической культуры и спорта</t>
  </si>
  <si>
    <t>Создание условий для привлечения населения к занятиям физической культурой и спортом</t>
  </si>
  <si>
    <t>Физическая культура и спорт инвалидов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</si>
  <si>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</si>
  <si>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</si>
  <si>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</si>
  <si>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Работы по организации и проведению официальных межмуниципальных, краевых, межрегиональных, всероссийских и международных физкультурных и спортивных мероприятий в соответствии с календарным планом официальных физкультурных мероприятий и спортивных мероприятий Приморского края</t>
  </si>
  <si>
    <t>Развитие материально-технической базы краевых государственных автономных учреждений</t>
  </si>
  <si>
    <t>Услуга дополнительного образования детей физкультурно-спортивной направленности в детско-юношестких спортивных школах и специализированных детско-юношеских школах олимпийского резерва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</si>
  <si>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</si>
  <si>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Реконструкция стадиона в пос. Лозовый, в том числе проектно-изыскательские работы</t>
  </si>
  <si>
    <t>Реконструкция и ремонт базы "Солнечная"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(г. Владивосток), в том числе ПИР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</si>
  <si>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</si>
  <si>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Предоставление краевыми государственными автономными учреждениями спортивной направленности государственных услуг по предоставлению спортивных сооружений льготным категориям населения Приморского края для занятий физической культурой и спортом</t>
  </si>
  <si>
    <t>Проведение стандартизации и паспортизации объектов спорта, находящихся на праве оперативного управления у краевых государственных учреждений</t>
  </si>
  <si>
    <t>Приобретение комплекса зданий и сооружений турбазы "Горные ключи" в пос.Лозовый для размещения краевого центра инвалидного спорта</t>
  </si>
  <si>
    <t>Реконструкция зданий и сооружений турбазы "Горные ключи" в пос.Лозовый под размещение краевого центра инвалидного спорта, в том числе ПИР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</si>
  <si>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</si>
  <si>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</si>
  <si>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Строительство общежития для спортсменов в г.Владивостоке</t>
  </si>
  <si>
    <t>Строительство крытого учебно-тренировочного катка в пос. Лучегорск, в том числе проектно-изыскательские работы</t>
  </si>
  <si>
    <t>Строительство крытого велотрека в г.Уссурийске</t>
  </si>
  <si>
    <t>Департамент международного сотрудничества и развития туризма Приморского края</t>
  </si>
  <si>
    <t>Мероприятия, связанные с международной деятельностью Администрации Приморского края</t>
  </si>
  <si>
    <t>Мероприятия в области  международного сотрудничества и развития туризма  Приморского края</t>
  </si>
  <si>
    <t>Повышение качества  туристских услуг</t>
  </si>
  <si>
    <t>Продвижение туристского  продукта  Приморского края  на мировом и российском  туристских рынках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</si>
  <si>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</si>
  <si>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</si>
  <si>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Департамент информационной политики Приморского края</t>
  </si>
  <si>
    <t>Телерадиокомпании и телеорганизации</t>
  </si>
  <si>
    <t>Периодические издания, учрежденные органами законодательной и исполнительной власти</t>
  </si>
  <si>
    <t>Департамент экономики Приморского края</t>
  </si>
  <si>
    <t>Дорожное хозяйство</t>
  </si>
  <si>
    <t>Отдельные мероприятия в области дорожного хозяйства</t>
  </si>
  <si>
    <t>Мероприятия по повышению безопасности дорожного движения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</si>
  <si>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</si>
  <si>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</si>
  <si>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</si>
  <si>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</si>
  <si>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Содержание, ремонт и прочие работы по автомобильным дорогам и искусственным сооружениям на них</t>
  </si>
  <si>
    <t>Проектно-изыскательские работы строек будущих лет</t>
  </si>
  <si>
    <t>Документация по планировке территорий</t>
  </si>
  <si>
    <t>Реконструкция автомобильной  дороги Федосьевка - Верхний Перевал - на участке р. Бикин Верхний Перевал (ПК 100 -ПК 244) в Приморском крае</t>
  </si>
  <si>
    <t>Реконструкция автомобильной дороги Уссурийск - Пограничный - Госграница на участке км 13 - км 20 в Приморском крае</t>
  </si>
  <si>
    <t>Строительство автомобильной дороги от  автомобильной дороги федерального значения Хабаровск - Владивосток до автомобильной дороги Владивосток - Находка - порт Восточный в Приморском крае</t>
  </si>
  <si>
    <t>Реконструкция участков автомобильной дороги от п. Восток до месторождения "Скрытое"</t>
  </si>
  <si>
    <t>Реконструкция автомобильной дороги Терней - малая Кема на участке км 40 - км 50 в Приморском крае</t>
  </si>
  <si>
    <t>Реконструкция автомобильной дороги Хороль - Реттиховка - Арсеньев в Приморском крае</t>
  </si>
  <si>
    <t>Реконструкция автомобильной  дороги Штыково - Ивановка - Реттиховка в Приморском крае</t>
  </si>
  <si>
    <t>Реконструкция автомобильной дороги Владивосток - Артем на участке км 18 - км 43 в Приморском крае</t>
  </si>
  <si>
    <t>Строительство крытого надземного пешеходного моста на автомобильной дороге  Подъезд к аэропорту г. Владивостока</t>
  </si>
  <si>
    <t>Реконструкция автомобильной дороги Подъезд к бухте Лазурная от дороги Хабаровск - Владивосток в Приморском крае</t>
  </si>
  <si>
    <t>Реконструкция автомобильной дороги Хабаровск - Владивосток - Светлогорье на участке км 6 - км 7 в Приморском крае</t>
  </si>
  <si>
    <t>Реконструкция автомобильной дороги Киевка - Преображение на участке км 18 - км 20 в Приморском крае</t>
  </si>
  <si>
    <t>Строительство автомобильной дороги пос. Новый - полуостров Де-Фриз - Седанка - бухта Патрокл с низководным мостом (эстакадой) Де-Фриз - Седанка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</si>
  <si>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</si>
  <si>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Строительство транспортной развязки к концертно-спортивному комплексу в г. Владивостоке</t>
  </si>
  <si>
    <t>Воздушный транспорт</t>
  </si>
  <si>
    <t>Отдельные мероприятия в области воздушного транспорта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</si>
  <si>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не выше предельных тарифов</t>
  </si>
  <si>
    <t>Мероприятия по энергосбережению и повышению уровня энергетической эффективности</t>
  </si>
  <si>
    <t>Департамент лесного хозяйства Приморского края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</si>
  <si>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</si>
  <si>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</si>
  <si>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</si>
  <si>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Департамент энергетики, нефтегазового комплекса и  угольной промышленности Приморского края</t>
  </si>
  <si>
    <t>Создание и развитие системы газоснабжения Приморского края на 2013-2017 годы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</si>
  <si>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</si>
  <si>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Государственная поддержка в области развития сельскохозяйственного производства в Приморском крае</t>
  </si>
  <si>
    <t>Государственная поддержка сельскохозяйственных товаропроизводителей, осуществляющих мероприятия по улучшению плодородия земель, борьбе с особо опасными вредителями, болезнями сельскохозяйственных растений и карантинными сорными растениями</t>
  </si>
  <si>
    <t>Государственная поддержка  растениеводства</t>
  </si>
  <si>
    <t>Государственная поддержка  животноводства</t>
  </si>
  <si>
    <t>Государственная поддержка кадрового обеспечения сельскохозяйственного производства</t>
  </si>
  <si>
    <t>Государственная поддержка на обеспечение доступности кредитных ресурсов  на развитие сельского хозяйства</t>
  </si>
  <si>
    <t>Государственная поддержка страхования сельскохозяйственного производства</t>
  </si>
  <si>
    <t>Государственная поддержка технического переоснащения сельскохозяйственного производства и приобретения племенного скота</t>
  </si>
  <si>
    <t>Департамент рыбного хозяйства и водных биологических ресурсов Приморского края</t>
  </si>
  <si>
    <t>Мероприятия, связанные с подготовкой и проведением Международного конгресса рыбаков</t>
  </si>
  <si>
    <t>Рыболовное хозяйство</t>
  </si>
  <si>
    <t>Организация, регулирование и охрана водных биологических ресурсов</t>
  </si>
  <si>
    <t>Государственная поддержка организаций, осуществляющих  рыбохозяйственную деятельность  в Приморском крае</t>
  </si>
  <si>
    <t>Государственная поддержка организаций, осуществляющих  товарное рыбоводство (аквакультуру) и воспроизводство водных биологических ресурсов</t>
  </si>
  <si>
    <t>Государственная поддержка организаций, осуществляющих   береговую рыбопереработку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</si>
  <si>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</si>
  <si>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</si>
  <si>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</si>
  <si>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</si>
  <si>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Проведение лесоустройства лесов в Приморском крае</t>
  </si>
  <si>
    <t>Мероприятия по оснащению техникой и средствами пожаротушения существующих пожарно-технических станций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</si>
  <si>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</si>
  <si>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</si>
  <si>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</si>
  <si>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</si>
  <si>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</si>
  <si>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Дотации</t>
  </si>
  <si>
    <t>Дотации бюджетам закрытых административно-территориальных образований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</si>
  <si>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</si>
  <si>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</si>
  <si>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</si>
  <si>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</si>
  <si>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Гарантийный фонд Приморского края</t>
  </si>
  <si>
    <t>Мероприятия по поддержке, развитию малого и среднего предпринимательства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</si>
  <si>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</si>
  <si>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Создание (строительство, реконструкция) объектов инфраструктуры для краевых государственных нужд</t>
  </si>
  <si>
    <t>Организация Тихоокеанского экономического конгресса</t>
  </si>
  <si>
    <t>Субсидии на осуществление уставной деятельности автономной некоммерческой организации "Агентство по привлечению инвестиций в Приморском крае"</t>
  </si>
  <si>
    <t>Департамент градостроительства Приморского края</t>
  </si>
  <si>
    <t>Департамент дорожного хозяйства Приморского края</t>
  </si>
  <si>
    <t>Департамент здравоохранения Приморского края</t>
  </si>
  <si>
    <t>Департамент образования и науки Приморского края</t>
  </si>
  <si>
    <t>Департамент по жилищно-коммунальному хозяйству и топливным ресурсам Приморского края</t>
  </si>
  <si>
    <t>Департамент по тарифам Приморского края</t>
  </si>
  <si>
    <t>Департамент финансов Приморского края</t>
  </si>
  <si>
    <t>Департамент сельского хозяйства и продовольствия Приморского края</t>
  </si>
  <si>
    <t>Департамент промышленности и транспорта Приморского края</t>
  </si>
  <si>
    <t>НЕПРОГРАММНАЯ ЧАСТЬ БЮДЖЕТА</t>
  </si>
  <si>
    <t>РАЗВИТИЕ ЗДРАВООХРАНЕНИЯ ПРИМОРСКОГО КРАЯ</t>
  </si>
  <si>
    <t>РАЗВИТИЕ ОБРАЗОВАНИЯ ПРИМОРСКОГО КРАЯ</t>
  </si>
  <si>
    <t>СОЦИАЛЬНАЯ ПОДДЕРЖКА НАСЕЛЕНИЯ ПРИМОРСКОГО КРАЯ</t>
  </si>
  <si>
    <t>СОДЕЙСТВИЕ ЗАНЯТОСТИ НАСЕЛЕНИЯ ПРИМОРСКОГО КРАЯ</t>
  </si>
  <si>
    <t>РАЗВИТИЕ КУЛЬТУРЫ ПРИМОРСКОГО КРАЯ</t>
  </si>
  <si>
    <t>ЗАЩИТА НАСЕЛЕНИЯ И ТЕРРИТОРИИ ОТ ЧРЕЗВЫЧАЙНЫХ СИТУАЦИЙ, ОБЕСПЕЧЕНИЕ ПОЖАРНОЙ БЕЗОПАСНОСТИ И БЕЗОПАСНОСТИ ЛЮДЕЙ НА ВОДНЫХ ОБЪЕКТАХ ПРИМОРСКОГО КРАЯ</t>
  </si>
  <si>
    <t>ОХРАНА ОКРУЖАЮЩЕЙ СРЕДЫ ПРИМОРСКОГО КРАЯ</t>
  </si>
  <si>
    <t xml:space="preserve">РАЗВИТИЕ ФИЗИЧЕСКОЙ КУЛЬТУРЫ И СПОРТА ПРИМОРСКОГО КРАЯ </t>
  </si>
  <si>
    <t xml:space="preserve">РАЗВИТИЕ ТУРИЗМА В ПРИМОРСКОМ КРАЕ </t>
  </si>
  <si>
    <t>ИНФОРМАЦИОННОЕ ОБЩЕСТВО</t>
  </si>
  <si>
    <t>РАЗВИТИЕ ТРАНСПОРТНОГО КОМПЛЕКСА ПРИМОРСКОГО КРАЯ</t>
  </si>
  <si>
    <t>ЭНЕРГОЭФФЕКТИВНОСТЬ, РАЗВИТИЕ ГАЗОСНАБЖЕНИЯ И ЭНЕРГЕТИКИ В ПРИМОРСКОМ КРАЕ</t>
  </si>
  <si>
    <t>РАЗВИТИЕ СЕЛЬСКОГО ХОЗЯЙСТВА И РЕГУЛИРОВАНИЯ РЫНКОВ СЕЛЬСКОХОЗЯЙСТВЕННОЙ ПРОДУКЦИИ, СЫРЬЯ И ПРОДОВОЛЬСТВИЯ. ПОВЫШЕНИЕ УРОВНЯ ЖИЗНИ СЕЛЬСКОГО НАСЕЛЕНИЯ ПРИМОРСКОГО КРАЯ</t>
  </si>
  <si>
    <t>РАЗВИТИЕ РЫБОХОЗЯЙСТВЕННОГО КОМПЛЕКСА В ПРИМОРСКОМ КРАЕ</t>
  </si>
  <si>
    <t>РАЗВИТИЕ ЛЕСНОГО ХОЗЯЙСТВА В ПРИМОРСКОМ КРАЕ</t>
  </si>
  <si>
    <t xml:space="preserve">ЭКОНОМИЧЕСКОЕ РАЗВИТИЕ И ИННОВАЦИОННАЯ ЭКОНОМИКА ПРИМОРСКОГО КРАЯ </t>
  </si>
  <si>
    <t>Архивный отдел Приморского края</t>
  </si>
  <si>
    <t>Развитие  туристско-рекреационного  комплекса на территории  Приморского края</t>
  </si>
  <si>
    <t>Взнос Приморского края в уставные капиталы</t>
  </si>
  <si>
    <t>8300000</t>
  </si>
  <si>
    <t>Расходы краевого бюджета по финансовому обеспечению                                                          государственных программ Приморского края на 2013 год</t>
  </si>
  <si>
    <t>Сумма                   на 2013 год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</si>
  <si>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                            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</si>
  <si>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</si>
  <si>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Федеральный закон от 17 сентября 1998 года                № 157-ФЗ "Об иммунопрофилактике инфекционных болезней"</t>
  </si>
  <si>
    <t>Реконструкция здания под дом-интернат для ветеранов Великой Отечественной  войны и труда в Уссурийском городском округе по адресу:           г. Уссурийск, ул. Лесная</t>
  </si>
  <si>
    <t>Федеральный закон от 21 декабря 1996 года                                  № 159-ФЗ "О дополнительных гарантиях по социальной поддержке детей-сирот и детей, оставшихся без попечения родителей"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</si>
  <si>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2012-2013 годах на строительство, реконструкцию объектов водоснабжения и канализации в г. Владивостоке</t>
  </si>
  <si>
    <t>Федеральный закон от 24 ноября 1995 года                                  № 181-ФЗ "О социальной защите инвалидов в Российской Федерации"</t>
  </si>
  <si>
    <t>Федеральный закон от 21 декабря 1996 года                                            № 159-ФЗ "О дополнительных гарантиях по социальной поддержке детей-сирот и детей, оставшихся без попечения родителей"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</si>
  <si>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</si>
  <si>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</si>
  <si>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Предоставление дополнительных социальных выплат молодым семьям - участникам Программы для приобретения (строительства) жилья экономкласса при рождении (усыновлении) одного ребенка</t>
  </si>
  <si>
    <t>Реконструкция автомобильной дороги Раздольное - Хасан на участке Нарвинский перевал км 74 -           км 79 в Приморском крае</t>
  </si>
  <si>
    <t>Строительство автомобильной дороги Владивосток - Находка - порт Восточный на участке км 0 - км 18+500 в Приморском крае</t>
  </si>
  <si>
    <t>Дома ребенка</t>
  </si>
  <si>
    <t>Школы-детские сады, школы начальные, неполные средние и средние</t>
  </si>
  <si>
    <t xml:space="preserve">ОБЕСПЕЧЕНИЕ ДОСТУПНЫМ ЖИЛЬЕМ И КАЧЕСТВЕННЫМИ УСЛУГАМИ ЖИЛИЩНО-КОММУНАЛЬНОГО ХОЗЯЙСТВА НАСЕЛЕНИЯ ПРИМОРСКОГО КРАЯ </t>
  </si>
  <si>
    <t>Приобретение здания для размещения                         системы "112"</t>
  </si>
  <si>
    <t>Реконструкция спортивного комплекса "Олимпиец", г. Владивосток (реконструкция плавательного бассейна, пристройка спортивного зала), в том числе ПИР</t>
  </si>
  <si>
    <t>Реконструкция автомобильной дороги Уссурийск - Пограничный - Госграница на участке км 51 -                           км 72 в Приморском крае</t>
  </si>
  <si>
    <t>Строительство примыканий автомобильной дороги пос. Новый - полуостров Де-Фриз - Седанка - бухта Патрокл с низководным мостом (эстакадой) Де-Фриз - Седанка на участке км 23 - бухта Патрокл, Приморский край к улично-дорожной сети города Владивостока в районе                        ул. Фадеева, ул. Космонавтов и ул. Снеговой</t>
  </si>
  <si>
    <t>Реконструкция филиал-базы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по ул. Чкалова, 1-г, реконструкция гостиницы по ул. Чкалова, 4-а),  в том числе ПИР</t>
  </si>
  <si>
    <t>Всего расходов</t>
  </si>
  <si>
    <t>(тыс. рублей)</t>
  </si>
  <si>
    <t>Целевая статья</t>
  </si>
  <si>
    <t>Госу-дарст-вен-ная прог-рамма</t>
  </si>
  <si>
    <t>Ве-домст-во</t>
  </si>
  <si>
    <t>Разработка типового проекта объекта пожарной охраны (пожарного депо на 2 выезда площадью 270 кв. м)</t>
  </si>
  <si>
    <t>Федеральный закон от 12 января 1996 года                                 № 8-ФЗ "О погребении и похоронном деле"</t>
  </si>
  <si>
    <t>5210109</t>
  </si>
  <si>
    <t xml:space="preserve">Фонд софинансирования 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</si>
  <si>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</si>
  <si>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Обеспечение подготовки спортсменов Приморского края к Всемирной Универсиаде                            2013 года в г. Казани, ХХII Сурдоолимпийским играм в г. Будапеште, ХХII зимним Олимпийским играм в г. Сочи</t>
  </si>
  <si>
    <t>Закон Российской Федерации от 9 июня 1993 года № 5142-1 "О донорстве крови и ее компонентов"</t>
  </si>
  <si>
    <t>Строительство мостовых переходов через  реку Большая Уссурка и протоку реки Большая  Уссурка на 3 и 4 км автомобильной дороги Лукьяновка - Новополтавка в Приморском крае</t>
  </si>
  <si>
    <t>Строительство  мостового перехода через                      р. Мельгуновка на км 72 автомобильной дороги Михайловка - Турий Рог в Приморском крае</t>
  </si>
  <si>
    <t>Приложение 15 
к Закону                         Приморского края</t>
  </si>
</sst>
</file>

<file path=xl/styles.xml><?xml version="1.0" encoding="utf-8"?>
<styleSheet xmlns="http://schemas.openxmlformats.org/spreadsheetml/2006/main">
  <fonts count="6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 Cyr"/>
      <charset val="204"/>
    </font>
    <font>
      <b/>
      <sz val="12"/>
      <name val="Times New Roman"/>
      <family val="1"/>
      <charset val="204"/>
    </font>
    <font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right" vertical="top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4" fontId="4" fillId="0" borderId="2" xfId="0" applyNumberFormat="1" applyFont="1" applyFill="1" applyBorder="1" applyAlignment="1">
      <alignment horizontal="right" vertical="top" shrinkToFit="1"/>
    </xf>
    <xf numFmtId="4" fontId="4" fillId="0" borderId="1" xfId="0" applyNumberFormat="1" applyFont="1" applyFill="1" applyBorder="1" applyAlignment="1">
      <alignment horizontal="right" vertical="top" shrinkToFit="1"/>
    </xf>
    <xf numFmtId="0" fontId="4" fillId="0" borderId="0" xfId="0" applyFont="1" applyFill="1"/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top" shrinkToFit="1"/>
    </xf>
    <xf numFmtId="0" fontId="1" fillId="0" borderId="0" xfId="0" applyFont="1" applyFill="1" applyAlignment="1">
      <alignment vertical="top"/>
    </xf>
    <xf numFmtId="4" fontId="1" fillId="0" borderId="0" xfId="0" applyNumberFormat="1" applyFont="1" applyFill="1" applyAlignment="1">
      <alignment vertical="top"/>
    </xf>
    <xf numFmtId="0" fontId="2" fillId="0" borderId="0" xfId="0" applyFont="1" applyFill="1" applyAlignment="1">
      <alignment vertical="top" wrapText="1"/>
    </xf>
    <xf numFmtId="0" fontId="5" fillId="0" borderId="0" xfId="0" applyFont="1" applyFill="1" applyAlignment="1">
      <alignment vertical="top"/>
    </xf>
    <xf numFmtId="0" fontId="5" fillId="0" borderId="0" xfId="0" applyFont="1" applyFill="1"/>
    <xf numFmtId="49" fontId="4" fillId="0" borderId="1" xfId="0" applyNumberFormat="1" applyFont="1" applyFill="1" applyBorder="1" applyAlignment="1">
      <alignment horizontal="center" shrinkToFit="1"/>
    </xf>
    <xf numFmtId="49" fontId="1" fillId="0" borderId="1" xfId="0" applyNumberFormat="1" applyFont="1" applyFill="1" applyBorder="1" applyAlignment="1">
      <alignment horizontal="center" shrinkToFit="1"/>
    </xf>
    <xf numFmtId="4" fontId="4" fillId="0" borderId="1" xfId="0" applyNumberFormat="1" applyFont="1" applyFill="1" applyBorder="1" applyAlignment="1">
      <alignment horizontal="right" shrinkToFit="1"/>
    </xf>
    <xf numFmtId="4" fontId="1" fillId="0" borderId="1" xfId="0" applyNumberFormat="1" applyFont="1" applyFill="1" applyBorder="1" applyAlignment="1">
      <alignment horizontal="right" shrinkToFit="1"/>
    </xf>
    <xf numFmtId="0" fontId="1" fillId="0" borderId="0" xfId="0" applyFont="1" applyFill="1" applyAlignment="1">
      <alignment horizontal="right"/>
    </xf>
    <xf numFmtId="49" fontId="1" fillId="0" borderId="3" xfId="0" applyNumberFormat="1" applyFont="1" applyFill="1" applyBorder="1" applyAlignment="1">
      <alignment horizontal="center" vertical="top" shrinkToFit="1"/>
    </xf>
    <xf numFmtId="4" fontId="1" fillId="0" borderId="3" xfId="0" applyNumberFormat="1" applyFont="1" applyFill="1" applyBorder="1" applyAlignment="1">
      <alignment horizontal="right" vertical="top" shrinkToFit="1"/>
    </xf>
    <xf numFmtId="0" fontId="1" fillId="0" borderId="6" xfId="0" applyFont="1" applyFill="1" applyBorder="1"/>
    <xf numFmtId="0" fontId="1" fillId="0" borderId="0" xfId="0" applyFont="1" applyFill="1" applyBorder="1"/>
    <xf numFmtId="0" fontId="1" fillId="0" borderId="6" xfId="0" applyFont="1" applyBorder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3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/>
    </xf>
    <xf numFmtId="0" fontId="1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right"/>
    </xf>
    <xf numFmtId="0" fontId="1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 filterMode="1">
    <pageSetUpPr fitToPage="1"/>
  </sheetPr>
  <dimension ref="A1:S747"/>
  <sheetViews>
    <sheetView showGridLines="0" tabSelected="1" view="pageBreakPreview" topLeftCell="A729" zoomScaleNormal="100" zoomScaleSheetLayoutView="100" workbookViewId="0">
      <selection activeCell="A3" sqref="A3:K3"/>
    </sheetView>
  </sheetViews>
  <sheetFormatPr defaultRowHeight="18.75" outlineLevelRow="4"/>
  <cols>
    <col min="1" max="1" width="48.5703125" style="5" customWidth="1"/>
    <col min="2" max="2" width="8.42578125" style="5" customWidth="1"/>
    <col min="3" max="3" width="9" style="5" customWidth="1"/>
    <col min="4" max="4" width="5.85546875" style="5" hidden="1" customWidth="1"/>
    <col min="5" max="5" width="11.42578125" style="5" customWidth="1"/>
    <col min="6" max="6" width="7.7109375" style="5" hidden="1" customWidth="1"/>
    <col min="7" max="7" width="9.42578125" style="5" hidden="1" customWidth="1"/>
    <col min="8" max="9" width="11.140625" style="5" hidden="1" customWidth="1"/>
    <col min="10" max="10" width="14.7109375" style="5" hidden="1" customWidth="1"/>
    <col min="11" max="11" width="16.85546875" style="5" customWidth="1"/>
    <col min="12" max="12" width="20.85546875" style="1" hidden="1" customWidth="1"/>
    <col min="13" max="13" width="19.85546875" style="1" hidden="1" customWidth="1"/>
    <col min="14" max="14" width="17.5703125" style="1" hidden="1" customWidth="1"/>
    <col min="15" max="15" width="15.5703125" style="1" hidden="1" customWidth="1"/>
    <col min="16" max="16" width="15.7109375" style="13" customWidth="1"/>
    <col min="17" max="17" width="14.85546875" style="1" customWidth="1"/>
    <col min="18" max="18" width="22.42578125" style="1" customWidth="1"/>
    <col min="19" max="19" width="14.85546875" style="1" customWidth="1"/>
    <col min="20" max="20" width="11.42578125" style="1" customWidth="1"/>
    <col min="21" max="16384" width="9.140625" style="1"/>
  </cols>
  <sheetData>
    <row r="1" spans="1:19" ht="90.75" customHeight="1">
      <c r="E1" s="28" t="s">
        <v>964</v>
      </c>
      <c r="F1" s="29"/>
      <c r="G1" s="29"/>
      <c r="H1" s="29"/>
      <c r="I1" s="29"/>
      <c r="J1" s="29"/>
      <c r="K1" s="29"/>
    </row>
    <row r="2" spans="1:19" ht="21.75" hidden="1" customHeight="1">
      <c r="E2" s="15"/>
      <c r="K2" s="15"/>
    </row>
    <row r="3" spans="1:19" ht="39.75" customHeight="1">
      <c r="A3" s="30" t="s">
        <v>927</v>
      </c>
      <c r="B3" s="31"/>
      <c r="C3" s="31"/>
      <c r="D3" s="31"/>
      <c r="E3" s="31"/>
      <c r="F3" s="31"/>
      <c r="G3" s="31"/>
      <c r="H3" s="31"/>
      <c r="I3" s="31"/>
      <c r="J3" s="31"/>
      <c r="K3" s="31"/>
    </row>
    <row r="4" spans="1:19" ht="8.25" customHeight="1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</row>
    <row r="5" spans="1:19">
      <c r="A5" s="36" t="s">
        <v>951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1:19" s="17" customFormat="1" ht="112.5">
      <c r="A6" s="4" t="s">
        <v>496</v>
      </c>
      <c r="B6" s="4" t="s">
        <v>953</v>
      </c>
      <c r="C6" s="4" t="s">
        <v>954</v>
      </c>
      <c r="D6" s="4" t="s">
        <v>0</v>
      </c>
      <c r="E6" s="4" t="s">
        <v>952</v>
      </c>
      <c r="F6" s="4" t="s">
        <v>1</v>
      </c>
      <c r="G6" s="4" t="s">
        <v>2</v>
      </c>
      <c r="H6" s="4"/>
      <c r="I6" s="4" t="s">
        <v>491</v>
      </c>
      <c r="J6" s="4" t="s">
        <v>492</v>
      </c>
      <c r="K6" s="4" t="s">
        <v>928</v>
      </c>
      <c r="L6" s="2" t="s">
        <v>493</v>
      </c>
      <c r="M6" s="2" t="s">
        <v>493</v>
      </c>
      <c r="N6" s="2" t="s">
        <v>494</v>
      </c>
      <c r="O6" s="2" t="s">
        <v>494</v>
      </c>
      <c r="P6" s="16"/>
    </row>
    <row r="7" spans="1:19">
      <c r="A7" s="2">
        <v>1</v>
      </c>
      <c r="B7" s="2">
        <v>2</v>
      </c>
      <c r="C7" s="2">
        <v>3</v>
      </c>
      <c r="D7" s="4"/>
      <c r="E7" s="2">
        <v>4</v>
      </c>
      <c r="F7" s="4"/>
      <c r="G7" s="4"/>
      <c r="H7" s="4"/>
      <c r="I7" s="4"/>
      <c r="J7" s="4"/>
      <c r="K7" s="2">
        <v>5</v>
      </c>
      <c r="L7" s="2"/>
      <c r="M7" s="2"/>
      <c r="N7" s="2"/>
      <c r="O7" s="2"/>
    </row>
    <row r="8" spans="1:19" ht="17.25" customHeight="1">
      <c r="A8" s="11" t="s">
        <v>906</v>
      </c>
      <c r="B8" s="18" t="s">
        <v>7</v>
      </c>
      <c r="C8" s="18" t="s">
        <v>9</v>
      </c>
      <c r="D8" s="10" t="s">
        <v>495</v>
      </c>
      <c r="E8" s="18" t="s">
        <v>8</v>
      </c>
      <c r="F8" s="10" t="s">
        <v>9</v>
      </c>
      <c r="G8" s="10" t="s">
        <v>9</v>
      </c>
      <c r="H8" s="10" t="s">
        <v>3</v>
      </c>
      <c r="I8" s="10" t="s">
        <v>7</v>
      </c>
      <c r="J8" s="3">
        <v>2944582830</v>
      </c>
      <c r="K8" s="20">
        <f>K9+K28+K32+K43+K46+K50+K53+K57+K63+K79+K71+K94</f>
        <v>2894582.83</v>
      </c>
      <c r="L8" s="3">
        <v>2563117865</v>
      </c>
      <c r="M8" s="3">
        <f>L8/1000</f>
        <v>2563117.87</v>
      </c>
      <c r="N8" s="3">
        <v>2595822615</v>
      </c>
      <c r="O8" s="3">
        <f>N8/1000</f>
        <v>2595822.62</v>
      </c>
      <c r="P8" s="14">
        <f>K9+K28+K32+K43+K46+K50+K53+K57+K63+K71+K79+K94</f>
        <v>2894582.83</v>
      </c>
      <c r="Q8" s="14">
        <f>M9+M28+M32+M43+M46+M50+M53+M57+M63+M71+M79+M94</f>
        <v>2563117.86</v>
      </c>
      <c r="R8" s="14"/>
      <c r="S8" s="14">
        <f>O9+O28+O32+O43+O46+O50+O53+O57+O63+O71+O79+O94</f>
        <v>2595822.61</v>
      </c>
    </row>
    <row r="9" spans="1:19" ht="17.25" customHeight="1" outlineLevel="1">
      <c r="A9" s="11" t="s">
        <v>497</v>
      </c>
      <c r="B9" s="18" t="s">
        <v>7</v>
      </c>
      <c r="C9" s="18" t="s">
        <v>5</v>
      </c>
      <c r="D9" s="10" t="s">
        <v>495</v>
      </c>
      <c r="E9" s="18" t="s">
        <v>8</v>
      </c>
      <c r="F9" s="10" t="s">
        <v>9</v>
      </c>
      <c r="G9" s="10" t="s">
        <v>9</v>
      </c>
      <c r="H9" s="10" t="s">
        <v>3</v>
      </c>
      <c r="I9" s="10" t="s">
        <v>7</v>
      </c>
      <c r="J9" s="3">
        <v>583387450</v>
      </c>
      <c r="K9" s="20">
        <f>J9/1000-50000</f>
        <v>533387.44999999995</v>
      </c>
      <c r="L9" s="3">
        <v>592101420</v>
      </c>
      <c r="M9" s="3">
        <f t="shared" ref="M9:O72" si="0">L9/1000</f>
        <v>592101.42000000004</v>
      </c>
      <c r="N9" s="3">
        <v>592101420</v>
      </c>
      <c r="O9" s="3">
        <f t="shared" si="0"/>
        <v>592101.42000000004</v>
      </c>
      <c r="Q9" s="13"/>
      <c r="R9" s="13"/>
      <c r="S9" s="13"/>
    </row>
    <row r="10" spans="1:19" ht="32.25" customHeight="1" outlineLevel="2">
      <c r="A10" s="9" t="s">
        <v>498</v>
      </c>
      <c r="B10" s="19" t="s">
        <v>7</v>
      </c>
      <c r="C10" s="19" t="s">
        <v>5</v>
      </c>
      <c r="D10" s="10" t="s">
        <v>495</v>
      </c>
      <c r="E10" s="19" t="s">
        <v>6</v>
      </c>
      <c r="F10" s="10" t="s">
        <v>9</v>
      </c>
      <c r="G10" s="10" t="s">
        <v>9</v>
      </c>
      <c r="H10" s="10" t="s">
        <v>3</v>
      </c>
      <c r="I10" s="10" t="s">
        <v>7</v>
      </c>
      <c r="J10" s="3">
        <v>200000</v>
      </c>
      <c r="K10" s="21">
        <f t="shared" ref="K10:K72" si="1">J10/1000</f>
        <v>200</v>
      </c>
      <c r="L10" s="3">
        <v>200000</v>
      </c>
      <c r="M10" s="3">
        <f t="shared" si="0"/>
        <v>200</v>
      </c>
      <c r="N10" s="3">
        <v>200000</v>
      </c>
      <c r="O10" s="3">
        <f t="shared" si="0"/>
        <v>200</v>
      </c>
      <c r="P10" s="1"/>
    </row>
    <row r="11" spans="1:19" ht="17.25" customHeight="1" outlineLevel="3">
      <c r="A11" s="9" t="s">
        <v>499</v>
      </c>
      <c r="B11" s="19" t="s">
        <v>7</v>
      </c>
      <c r="C11" s="19" t="s">
        <v>5</v>
      </c>
      <c r="D11" s="10" t="s">
        <v>495</v>
      </c>
      <c r="E11" s="19" t="s">
        <v>4</v>
      </c>
      <c r="F11" s="10" t="s">
        <v>9</v>
      </c>
      <c r="G11" s="10" t="s">
        <v>9</v>
      </c>
      <c r="H11" s="10" t="s">
        <v>3</v>
      </c>
      <c r="I11" s="10" t="s">
        <v>7</v>
      </c>
      <c r="J11" s="3">
        <v>100000</v>
      </c>
      <c r="K11" s="21">
        <f t="shared" si="1"/>
        <v>100</v>
      </c>
      <c r="L11" s="3">
        <v>100000</v>
      </c>
      <c r="M11" s="3">
        <f t="shared" si="0"/>
        <v>100</v>
      </c>
      <c r="N11" s="3">
        <v>100000</v>
      </c>
      <c r="O11" s="3">
        <f t="shared" si="0"/>
        <v>100</v>
      </c>
      <c r="P11" s="1"/>
    </row>
    <row r="12" spans="1:19" ht="17.25" customHeight="1" outlineLevel="3">
      <c r="A12" s="9" t="s">
        <v>500</v>
      </c>
      <c r="B12" s="19" t="s">
        <v>7</v>
      </c>
      <c r="C12" s="19" t="s">
        <v>5</v>
      </c>
      <c r="D12" s="10" t="s">
        <v>495</v>
      </c>
      <c r="E12" s="19" t="s">
        <v>10</v>
      </c>
      <c r="F12" s="10" t="s">
        <v>9</v>
      </c>
      <c r="G12" s="10" t="s">
        <v>9</v>
      </c>
      <c r="H12" s="10" t="s">
        <v>3</v>
      </c>
      <c r="I12" s="10" t="s">
        <v>7</v>
      </c>
      <c r="J12" s="3">
        <v>100000</v>
      </c>
      <c r="K12" s="21">
        <f t="shared" si="1"/>
        <v>100</v>
      </c>
      <c r="L12" s="3">
        <v>100000</v>
      </c>
      <c r="M12" s="3">
        <f t="shared" si="0"/>
        <v>100</v>
      </c>
      <c r="N12" s="3">
        <v>100000</v>
      </c>
      <c r="O12" s="3">
        <f t="shared" si="0"/>
        <v>100</v>
      </c>
      <c r="P12" s="1"/>
    </row>
    <row r="13" spans="1:19" ht="65.25" customHeight="1" outlineLevel="2">
      <c r="A13" s="9" t="s">
        <v>501</v>
      </c>
      <c r="B13" s="19" t="s">
        <v>7</v>
      </c>
      <c r="C13" s="19" t="s">
        <v>5</v>
      </c>
      <c r="D13" s="10" t="s">
        <v>495</v>
      </c>
      <c r="E13" s="19" t="s">
        <v>12</v>
      </c>
      <c r="F13" s="10" t="s">
        <v>9</v>
      </c>
      <c r="G13" s="10" t="s">
        <v>9</v>
      </c>
      <c r="H13" s="10" t="s">
        <v>3</v>
      </c>
      <c r="I13" s="10" t="s">
        <v>7</v>
      </c>
      <c r="J13" s="3">
        <v>375315500</v>
      </c>
      <c r="K13" s="21">
        <f t="shared" si="1"/>
        <v>375315.5</v>
      </c>
      <c r="L13" s="3">
        <v>386574311</v>
      </c>
      <c r="M13" s="3">
        <f t="shared" si="0"/>
        <v>386574.31</v>
      </c>
      <c r="N13" s="3">
        <v>386574311</v>
      </c>
      <c r="O13" s="3">
        <f t="shared" si="0"/>
        <v>386574.31</v>
      </c>
      <c r="P13" s="1"/>
    </row>
    <row r="14" spans="1:19" ht="32.25" customHeight="1" outlineLevel="3">
      <c r="A14" s="9" t="s">
        <v>502</v>
      </c>
      <c r="B14" s="19" t="s">
        <v>7</v>
      </c>
      <c r="C14" s="19" t="s">
        <v>5</v>
      </c>
      <c r="D14" s="10" t="s">
        <v>495</v>
      </c>
      <c r="E14" s="19" t="s">
        <v>11</v>
      </c>
      <c r="F14" s="10" t="s">
        <v>9</v>
      </c>
      <c r="G14" s="10" t="s">
        <v>9</v>
      </c>
      <c r="H14" s="10" t="s">
        <v>3</v>
      </c>
      <c r="I14" s="10" t="s">
        <v>7</v>
      </c>
      <c r="J14" s="3">
        <v>4280000</v>
      </c>
      <c r="K14" s="21">
        <f t="shared" si="1"/>
        <v>4280</v>
      </c>
      <c r="L14" s="3">
        <v>4408400</v>
      </c>
      <c r="M14" s="3">
        <f t="shared" si="0"/>
        <v>4408.3999999999996</v>
      </c>
      <c r="N14" s="3">
        <v>4408400</v>
      </c>
      <c r="O14" s="3">
        <f t="shared" si="0"/>
        <v>4408.3999999999996</v>
      </c>
      <c r="P14" s="1"/>
    </row>
    <row r="15" spans="1:19" ht="17.25" customHeight="1" outlineLevel="3">
      <c r="A15" s="9" t="s">
        <v>503</v>
      </c>
      <c r="B15" s="19" t="s">
        <v>7</v>
      </c>
      <c r="C15" s="19" t="s">
        <v>5</v>
      </c>
      <c r="D15" s="10" t="s">
        <v>495</v>
      </c>
      <c r="E15" s="19" t="s">
        <v>13</v>
      </c>
      <c r="F15" s="10" t="s">
        <v>9</v>
      </c>
      <c r="G15" s="10" t="s">
        <v>9</v>
      </c>
      <c r="H15" s="10" t="s">
        <v>3</v>
      </c>
      <c r="I15" s="10" t="s">
        <v>7</v>
      </c>
      <c r="J15" s="3">
        <v>265996900</v>
      </c>
      <c r="K15" s="21">
        <f t="shared" si="1"/>
        <v>265996.90000000002</v>
      </c>
      <c r="L15" s="3">
        <v>273976153</v>
      </c>
      <c r="M15" s="3">
        <f t="shared" si="0"/>
        <v>273976.15000000002</v>
      </c>
      <c r="N15" s="3">
        <v>273976153</v>
      </c>
      <c r="O15" s="3">
        <f t="shared" si="0"/>
        <v>273976.15000000002</v>
      </c>
      <c r="P15" s="1"/>
    </row>
    <row r="16" spans="1:19" ht="78.75" customHeight="1" outlineLevel="3">
      <c r="A16" s="9" t="s">
        <v>504</v>
      </c>
      <c r="B16" s="19" t="s">
        <v>7</v>
      </c>
      <c r="C16" s="19" t="s">
        <v>5</v>
      </c>
      <c r="D16" s="10" t="s">
        <v>495</v>
      </c>
      <c r="E16" s="19" t="s">
        <v>14</v>
      </c>
      <c r="F16" s="10" t="s">
        <v>9</v>
      </c>
      <c r="G16" s="10" t="s">
        <v>9</v>
      </c>
      <c r="H16" s="10" t="s">
        <v>3</v>
      </c>
      <c r="I16" s="10" t="s">
        <v>7</v>
      </c>
      <c r="J16" s="3">
        <v>28800000</v>
      </c>
      <c r="K16" s="21">
        <f t="shared" si="1"/>
        <v>28800</v>
      </c>
      <c r="L16" s="3">
        <v>29664000</v>
      </c>
      <c r="M16" s="3">
        <f t="shared" si="0"/>
        <v>29664</v>
      </c>
      <c r="N16" s="3">
        <v>29664000</v>
      </c>
      <c r="O16" s="3">
        <f t="shared" si="0"/>
        <v>29664</v>
      </c>
      <c r="P16" s="1"/>
    </row>
    <row r="17" spans="1:19" ht="32.25" customHeight="1" outlineLevel="3">
      <c r="A17" s="9" t="s">
        <v>505</v>
      </c>
      <c r="B17" s="19" t="s">
        <v>7</v>
      </c>
      <c r="C17" s="19" t="s">
        <v>5</v>
      </c>
      <c r="D17" s="10" t="s">
        <v>495</v>
      </c>
      <c r="E17" s="19" t="s">
        <v>15</v>
      </c>
      <c r="F17" s="10" t="s">
        <v>9</v>
      </c>
      <c r="G17" s="10" t="s">
        <v>9</v>
      </c>
      <c r="H17" s="10" t="s">
        <v>3</v>
      </c>
      <c r="I17" s="10" t="s">
        <v>7</v>
      </c>
      <c r="J17" s="3">
        <v>76238600</v>
      </c>
      <c r="K17" s="21">
        <f t="shared" si="1"/>
        <v>76238.600000000006</v>
      </c>
      <c r="L17" s="3">
        <v>78525758</v>
      </c>
      <c r="M17" s="3">
        <f t="shared" si="0"/>
        <v>78525.759999999995</v>
      </c>
      <c r="N17" s="3">
        <v>78525758</v>
      </c>
      <c r="O17" s="3">
        <f t="shared" si="0"/>
        <v>78525.759999999995</v>
      </c>
      <c r="P17" s="1"/>
    </row>
    <row r="18" spans="1:19" ht="17.25" customHeight="1" outlineLevel="2">
      <c r="A18" s="9" t="s">
        <v>506</v>
      </c>
      <c r="B18" s="19" t="s">
        <v>7</v>
      </c>
      <c r="C18" s="19" t="s">
        <v>5</v>
      </c>
      <c r="D18" s="10" t="s">
        <v>495</v>
      </c>
      <c r="E18" s="19" t="s">
        <v>17</v>
      </c>
      <c r="F18" s="10" t="s">
        <v>9</v>
      </c>
      <c r="G18" s="10" t="s">
        <v>9</v>
      </c>
      <c r="H18" s="10" t="s">
        <v>3</v>
      </c>
      <c r="I18" s="10" t="s">
        <v>7</v>
      </c>
      <c r="J18" s="3">
        <v>200000000</v>
      </c>
      <c r="K18" s="21">
        <v>150000</v>
      </c>
      <c r="L18" s="3">
        <v>200000000</v>
      </c>
      <c r="M18" s="3">
        <f t="shared" si="0"/>
        <v>200000</v>
      </c>
      <c r="N18" s="3">
        <v>200000000</v>
      </c>
      <c r="O18" s="3">
        <f t="shared" si="0"/>
        <v>200000</v>
      </c>
      <c r="P18" s="1"/>
    </row>
    <row r="19" spans="1:19" ht="48" customHeight="1" outlineLevel="3">
      <c r="A19" s="9" t="s">
        <v>507</v>
      </c>
      <c r="B19" s="19" t="s">
        <v>7</v>
      </c>
      <c r="C19" s="19" t="s">
        <v>5</v>
      </c>
      <c r="D19" s="10" t="s">
        <v>495</v>
      </c>
      <c r="E19" s="19" t="s">
        <v>18</v>
      </c>
      <c r="F19" s="10" t="s">
        <v>9</v>
      </c>
      <c r="G19" s="10" t="s">
        <v>9</v>
      </c>
      <c r="H19" s="10" t="s">
        <v>3</v>
      </c>
      <c r="I19" s="10" t="s">
        <v>7</v>
      </c>
      <c r="J19" s="3">
        <v>200000000</v>
      </c>
      <c r="K19" s="21">
        <v>150000</v>
      </c>
      <c r="L19" s="3">
        <v>200000000</v>
      </c>
      <c r="M19" s="3">
        <f t="shared" si="0"/>
        <v>200000</v>
      </c>
      <c r="N19" s="3">
        <v>200000000</v>
      </c>
      <c r="O19" s="3">
        <f t="shared" si="0"/>
        <v>200000</v>
      </c>
      <c r="P19" s="1"/>
    </row>
    <row r="20" spans="1:19" ht="32.25" customHeight="1" outlineLevel="4">
      <c r="A20" s="9" t="s">
        <v>508</v>
      </c>
      <c r="B20" s="19" t="s">
        <v>7</v>
      </c>
      <c r="C20" s="19" t="s">
        <v>5</v>
      </c>
      <c r="D20" s="10" t="s">
        <v>495</v>
      </c>
      <c r="E20" s="19" t="s">
        <v>16</v>
      </c>
      <c r="F20" s="10" t="s">
        <v>9</v>
      </c>
      <c r="G20" s="10" t="s">
        <v>9</v>
      </c>
      <c r="H20" s="10" t="s">
        <v>3</v>
      </c>
      <c r="I20" s="10" t="s">
        <v>7</v>
      </c>
      <c r="J20" s="3">
        <v>200000000</v>
      </c>
      <c r="K20" s="21">
        <v>150000</v>
      </c>
      <c r="L20" s="3">
        <v>200000000</v>
      </c>
      <c r="M20" s="3">
        <f t="shared" si="0"/>
        <v>200000</v>
      </c>
      <c r="N20" s="3">
        <v>200000000</v>
      </c>
      <c r="O20" s="3">
        <f t="shared" si="0"/>
        <v>200000</v>
      </c>
      <c r="P20" s="1"/>
    </row>
    <row r="21" spans="1:19" ht="32.25" customHeight="1" outlineLevel="2">
      <c r="A21" s="9" t="s">
        <v>509</v>
      </c>
      <c r="B21" s="19" t="s">
        <v>7</v>
      </c>
      <c r="C21" s="19" t="s">
        <v>5</v>
      </c>
      <c r="D21" s="10" t="s">
        <v>495</v>
      </c>
      <c r="E21" s="19" t="s">
        <v>20</v>
      </c>
      <c r="F21" s="10" t="s">
        <v>9</v>
      </c>
      <c r="G21" s="10" t="s">
        <v>9</v>
      </c>
      <c r="H21" s="10" t="s">
        <v>3</v>
      </c>
      <c r="I21" s="10" t="s">
        <v>7</v>
      </c>
      <c r="J21" s="3">
        <v>2700000</v>
      </c>
      <c r="K21" s="21">
        <f t="shared" si="1"/>
        <v>2700</v>
      </c>
      <c r="L21" s="3">
        <v>0</v>
      </c>
      <c r="M21" s="3">
        <f t="shared" si="0"/>
        <v>0</v>
      </c>
      <c r="N21" s="3">
        <v>0</v>
      </c>
      <c r="O21" s="3">
        <f t="shared" si="0"/>
        <v>0</v>
      </c>
      <c r="P21" s="1"/>
    </row>
    <row r="22" spans="1:19" ht="48" customHeight="1" outlineLevel="4">
      <c r="A22" s="9" t="s">
        <v>510</v>
      </c>
      <c r="B22" s="19" t="s">
        <v>7</v>
      </c>
      <c r="C22" s="19" t="s">
        <v>5</v>
      </c>
      <c r="D22" s="10" t="s">
        <v>495</v>
      </c>
      <c r="E22" s="19" t="s">
        <v>19</v>
      </c>
      <c r="F22" s="10" t="s">
        <v>9</v>
      </c>
      <c r="G22" s="10" t="s">
        <v>9</v>
      </c>
      <c r="H22" s="10" t="s">
        <v>3</v>
      </c>
      <c r="I22" s="10" t="s">
        <v>7</v>
      </c>
      <c r="J22" s="3">
        <v>2700000</v>
      </c>
      <c r="K22" s="21">
        <f t="shared" si="1"/>
        <v>2700</v>
      </c>
      <c r="L22" s="3">
        <v>0</v>
      </c>
      <c r="M22" s="3">
        <f t="shared" si="0"/>
        <v>0</v>
      </c>
      <c r="N22" s="3">
        <v>0</v>
      </c>
      <c r="O22" s="3">
        <f t="shared" si="0"/>
        <v>0</v>
      </c>
      <c r="P22" s="1"/>
    </row>
    <row r="23" spans="1:19" ht="32.25" customHeight="1" outlineLevel="2">
      <c r="A23" s="9" t="s">
        <v>511</v>
      </c>
      <c r="B23" s="19" t="s">
        <v>7</v>
      </c>
      <c r="C23" s="19" t="s">
        <v>5</v>
      </c>
      <c r="D23" s="10" t="s">
        <v>495</v>
      </c>
      <c r="E23" s="19" t="s">
        <v>23</v>
      </c>
      <c r="F23" s="10" t="s">
        <v>9</v>
      </c>
      <c r="G23" s="10" t="s">
        <v>9</v>
      </c>
      <c r="H23" s="10" t="s">
        <v>3</v>
      </c>
      <c r="I23" s="10" t="s">
        <v>7</v>
      </c>
      <c r="J23" s="3">
        <v>475000</v>
      </c>
      <c r="K23" s="21">
        <f t="shared" si="1"/>
        <v>475</v>
      </c>
      <c r="L23" s="3">
        <v>489250</v>
      </c>
      <c r="M23" s="3">
        <f t="shared" si="0"/>
        <v>489.25</v>
      </c>
      <c r="N23" s="3">
        <v>489250</v>
      </c>
      <c r="O23" s="3">
        <f t="shared" si="0"/>
        <v>489.25</v>
      </c>
      <c r="P23" s="1"/>
    </row>
    <row r="24" spans="1:19" ht="32.25" customHeight="1" outlineLevel="3">
      <c r="A24" s="9" t="s">
        <v>512</v>
      </c>
      <c r="B24" s="19" t="s">
        <v>7</v>
      </c>
      <c r="C24" s="19" t="s">
        <v>5</v>
      </c>
      <c r="D24" s="10" t="s">
        <v>495</v>
      </c>
      <c r="E24" s="19" t="s">
        <v>22</v>
      </c>
      <c r="F24" s="10" t="s">
        <v>9</v>
      </c>
      <c r="G24" s="10" t="s">
        <v>9</v>
      </c>
      <c r="H24" s="10" t="s">
        <v>3</v>
      </c>
      <c r="I24" s="10" t="s">
        <v>7</v>
      </c>
      <c r="J24" s="3">
        <v>475000</v>
      </c>
      <c r="K24" s="21">
        <f t="shared" si="1"/>
        <v>475</v>
      </c>
      <c r="L24" s="3">
        <v>489250</v>
      </c>
      <c r="M24" s="3">
        <f t="shared" si="0"/>
        <v>489.25</v>
      </c>
      <c r="N24" s="3">
        <v>489250</v>
      </c>
      <c r="O24" s="3">
        <f t="shared" si="0"/>
        <v>489.25</v>
      </c>
      <c r="P24" s="1"/>
    </row>
    <row r="25" spans="1:19" ht="32.25" customHeight="1" outlineLevel="2">
      <c r="A25" s="9" t="s">
        <v>513</v>
      </c>
      <c r="B25" s="19" t="s">
        <v>7</v>
      </c>
      <c r="C25" s="19" t="s">
        <v>5</v>
      </c>
      <c r="D25" s="10" t="s">
        <v>495</v>
      </c>
      <c r="E25" s="19" t="s">
        <v>25</v>
      </c>
      <c r="F25" s="10" t="s">
        <v>9</v>
      </c>
      <c r="G25" s="10" t="s">
        <v>9</v>
      </c>
      <c r="H25" s="10" t="s">
        <v>3</v>
      </c>
      <c r="I25" s="10" t="s">
        <v>7</v>
      </c>
      <c r="J25" s="3">
        <v>4696950</v>
      </c>
      <c r="K25" s="21">
        <f t="shared" si="1"/>
        <v>4696.95</v>
      </c>
      <c r="L25" s="3">
        <v>4837859</v>
      </c>
      <c r="M25" s="3">
        <f t="shared" si="0"/>
        <v>4837.8599999999997</v>
      </c>
      <c r="N25" s="3">
        <v>4837859</v>
      </c>
      <c r="O25" s="3">
        <f t="shared" si="0"/>
        <v>4837.8599999999997</v>
      </c>
      <c r="P25" s="1"/>
    </row>
    <row r="26" spans="1:19" ht="48" customHeight="1" outlineLevel="4">
      <c r="A26" s="9" t="s">
        <v>514</v>
      </c>
      <c r="B26" s="19" t="s">
        <v>7</v>
      </c>
      <c r="C26" s="19" t="s">
        <v>5</v>
      </c>
      <c r="D26" s="10" t="s">
        <v>495</v>
      </c>
      <c r="E26" s="19" t="s">
        <v>24</v>
      </c>
      <c r="F26" s="10" t="s">
        <v>9</v>
      </c>
      <c r="G26" s="10" t="s">
        <v>9</v>
      </c>
      <c r="H26" s="10" t="s">
        <v>3</v>
      </c>
      <c r="I26" s="10" t="s">
        <v>7</v>
      </c>
      <c r="J26" s="3">
        <v>945950</v>
      </c>
      <c r="K26" s="21">
        <f t="shared" si="1"/>
        <v>945.95</v>
      </c>
      <c r="L26" s="3">
        <v>974329</v>
      </c>
      <c r="M26" s="3">
        <f t="shared" si="0"/>
        <v>974.33</v>
      </c>
      <c r="N26" s="3">
        <v>974329</v>
      </c>
      <c r="O26" s="3">
        <f t="shared" si="0"/>
        <v>974.33</v>
      </c>
      <c r="P26" s="1"/>
    </row>
    <row r="27" spans="1:19" ht="48" customHeight="1" outlineLevel="4">
      <c r="A27" s="9" t="s">
        <v>515</v>
      </c>
      <c r="B27" s="19" t="s">
        <v>7</v>
      </c>
      <c r="C27" s="19" t="s">
        <v>5</v>
      </c>
      <c r="D27" s="10" t="s">
        <v>495</v>
      </c>
      <c r="E27" s="19" t="s">
        <v>26</v>
      </c>
      <c r="F27" s="10" t="s">
        <v>9</v>
      </c>
      <c r="G27" s="10" t="s">
        <v>9</v>
      </c>
      <c r="H27" s="10" t="s">
        <v>3</v>
      </c>
      <c r="I27" s="10" t="s">
        <v>7</v>
      </c>
      <c r="J27" s="3">
        <v>3751000</v>
      </c>
      <c r="K27" s="21">
        <f t="shared" si="1"/>
        <v>3751</v>
      </c>
      <c r="L27" s="3">
        <v>3863530</v>
      </c>
      <c r="M27" s="3">
        <f t="shared" si="0"/>
        <v>3863.53</v>
      </c>
      <c r="N27" s="3">
        <v>3863530</v>
      </c>
      <c r="O27" s="3">
        <f t="shared" si="0"/>
        <v>3863.53</v>
      </c>
      <c r="P27" s="1"/>
    </row>
    <row r="28" spans="1:19" ht="17.25" customHeight="1" outlineLevel="1">
      <c r="A28" s="11" t="s">
        <v>903</v>
      </c>
      <c r="B28" s="18" t="s">
        <v>7</v>
      </c>
      <c r="C28" s="18" t="s">
        <v>28</v>
      </c>
      <c r="D28" s="10" t="s">
        <v>495</v>
      </c>
      <c r="E28" s="18" t="s">
        <v>8</v>
      </c>
      <c r="F28" s="10" t="s">
        <v>9</v>
      </c>
      <c r="G28" s="10" t="s">
        <v>9</v>
      </c>
      <c r="H28" s="10" t="s">
        <v>3</v>
      </c>
      <c r="I28" s="10" t="s">
        <v>7</v>
      </c>
      <c r="J28" s="3">
        <v>50000000</v>
      </c>
      <c r="K28" s="20">
        <f t="shared" si="1"/>
        <v>50000</v>
      </c>
      <c r="L28" s="3">
        <v>50000000</v>
      </c>
      <c r="M28" s="3">
        <f t="shared" si="0"/>
        <v>50000</v>
      </c>
      <c r="N28" s="3">
        <v>50000000</v>
      </c>
      <c r="O28" s="3">
        <f t="shared" si="0"/>
        <v>50000</v>
      </c>
      <c r="Q28" s="13"/>
      <c r="R28" s="13"/>
      <c r="S28" s="13"/>
    </row>
    <row r="29" spans="1:19" ht="32.25" customHeight="1" outlineLevel="2">
      <c r="A29" s="9" t="s">
        <v>509</v>
      </c>
      <c r="B29" s="19" t="s">
        <v>7</v>
      </c>
      <c r="C29" s="19" t="s">
        <v>28</v>
      </c>
      <c r="D29" s="10" t="s">
        <v>495</v>
      </c>
      <c r="E29" s="19" t="s">
        <v>20</v>
      </c>
      <c r="F29" s="10" t="s">
        <v>9</v>
      </c>
      <c r="G29" s="10" t="s">
        <v>9</v>
      </c>
      <c r="H29" s="10" t="s">
        <v>3</v>
      </c>
      <c r="I29" s="10" t="s">
        <v>7</v>
      </c>
      <c r="J29" s="3">
        <v>50000000</v>
      </c>
      <c r="K29" s="21">
        <f t="shared" si="1"/>
        <v>50000</v>
      </c>
      <c r="L29" s="3">
        <v>50000000</v>
      </c>
      <c r="M29" s="3">
        <f t="shared" si="0"/>
        <v>50000</v>
      </c>
      <c r="N29" s="3">
        <v>50000000</v>
      </c>
      <c r="O29" s="3">
        <f t="shared" si="0"/>
        <v>50000</v>
      </c>
      <c r="P29" s="1"/>
    </row>
    <row r="30" spans="1:19" ht="17.25" customHeight="1" outlineLevel="3">
      <c r="A30" s="9" t="s">
        <v>516</v>
      </c>
      <c r="B30" s="19" t="s">
        <v>7</v>
      </c>
      <c r="C30" s="19" t="s">
        <v>28</v>
      </c>
      <c r="D30" s="10" t="s">
        <v>495</v>
      </c>
      <c r="E30" s="19" t="s">
        <v>29</v>
      </c>
      <c r="F30" s="10" t="s">
        <v>9</v>
      </c>
      <c r="G30" s="10" t="s">
        <v>9</v>
      </c>
      <c r="H30" s="10" t="s">
        <v>3</v>
      </c>
      <c r="I30" s="10" t="s">
        <v>7</v>
      </c>
      <c r="J30" s="3">
        <v>50000000</v>
      </c>
      <c r="K30" s="21">
        <f t="shared" si="1"/>
        <v>50000</v>
      </c>
      <c r="L30" s="3">
        <v>50000000</v>
      </c>
      <c r="M30" s="3">
        <f t="shared" si="0"/>
        <v>50000</v>
      </c>
      <c r="N30" s="3">
        <v>50000000</v>
      </c>
      <c r="O30" s="3">
        <f t="shared" si="0"/>
        <v>50000</v>
      </c>
      <c r="P30" s="1"/>
    </row>
    <row r="31" spans="1:19" ht="32.25" customHeight="1" outlineLevel="4">
      <c r="A31" s="9" t="s">
        <v>517</v>
      </c>
      <c r="B31" s="19" t="s">
        <v>7</v>
      </c>
      <c r="C31" s="19" t="s">
        <v>28</v>
      </c>
      <c r="D31" s="10" t="s">
        <v>495</v>
      </c>
      <c r="E31" s="19" t="s">
        <v>27</v>
      </c>
      <c r="F31" s="10" t="s">
        <v>9</v>
      </c>
      <c r="G31" s="10" t="s">
        <v>9</v>
      </c>
      <c r="H31" s="10" t="s">
        <v>3</v>
      </c>
      <c r="I31" s="10" t="s">
        <v>7</v>
      </c>
      <c r="J31" s="3">
        <v>50000000</v>
      </c>
      <c r="K31" s="21">
        <f t="shared" si="1"/>
        <v>50000</v>
      </c>
      <c r="L31" s="3">
        <v>50000000</v>
      </c>
      <c r="M31" s="3">
        <f t="shared" si="0"/>
        <v>50000</v>
      </c>
      <c r="N31" s="3">
        <v>50000000</v>
      </c>
      <c r="O31" s="3">
        <f t="shared" si="0"/>
        <v>50000</v>
      </c>
      <c r="P31" s="1"/>
    </row>
    <row r="32" spans="1:19" ht="17.25" customHeight="1" outlineLevel="1">
      <c r="A32" s="11" t="s">
        <v>518</v>
      </c>
      <c r="B32" s="18" t="s">
        <v>7</v>
      </c>
      <c r="C32" s="18" t="s">
        <v>30</v>
      </c>
      <c r="D32" s="10" t="s">
        <v>495</v>
      </c>
      <c r="E32" s="18" t="s">
        <v>8</v>
      </c>
      <c r="F32" s="10" t="s">
        <v>9</v>
      </c>
      <c r="G32" s="10" t="s">
        <v>9</v>
      </c>
      <c r="H32" s="10" t="s">
        <v>3</v>
      </c>
      <c r="I32" s="10" t="s">
        <v>7</v>
      </c>
      <c r="J32" s="3">
        <v>501040000</v>
      </c>
      <c r="K32" s="20">
        <f t="shared" si="1"/>
        <v>501040</v>
      </c>
      <c r="L32" s="3">
        <v>531097000</v>
      </c>
      <c r="M32" s="3">
        <f t="shared" si="0"/>
        <v>531097</v>
      </c>
      <c r="N32" s="3">
        <v>562959000</v>
      </c>
      <c r="O32" s="3">
        <f t="shared" si="0"/>
        <v>562959</v>
      </c>
      <c r="Q32" s="13"/>
      <c r="R32" s="13"/>
      <c r="S32" s="13"/>
    </row>
    <row r="33" spans="1:19" ht="32.25" customHeight="1" outlineLevel="2">
      <c r="A33" s="9" t="s">
        <v>498</v>
      </c>
      <c r="B33" s="19" t="s">
        <v>7</v>
      </c>
      <c r="C33" s="19" t="s">
        <v>30</v>
      </c>
      <c r="D33" s="10" t="s">
        <v>495</v>
      </c>
      <c r="E33" s="19" t="s">
        <v>6</v>
      </c>
      <c r="F33" s="10" t="s">
        <v>9</v>
      </c>
      <c r="G33" s="10" t="s">
        <v>9</v>
      </c>
      <c r="H33" s="10" t="s">
        <v>3</v>
      </c>
      <c r="I33" s="10" t="s">
        <v>7</v>
      </c>
      <c r="J33" s="3">
        <v>100000</v>
      </c>
      <c r="K33" s="21">
        <f t="shared" si="1"/>
        <v>100</v>
      </c>
      <c r="L33" s="3">
        <v>100000</v>
      </c>
      <c r="M33" s="3">
        <f t="shared" si="0"/>
        <v>100</v>
      </c>
      <c r="N33" s="3">
        <v>100000</v>
      </c>
      <c r="O33" s="3">
        <f t="shared" si="0"/>
        <v>100</v>
      </c>
      <c r="P33" s="1"/>
    </row>
    <row r="34" spans="1:19" ht="17.25" customHeight="1" outlineLevel="3">
      <c r="A34" s="9" t="s">
        <v>500</v>
      </c>
      <c r="B34" s="19" t="s">
        <v>7</v>
      </c>
      <c r="C34" s="19" t="s">
        <v>30</v>
      </c>
      <c r="D34" s="10" t="s">
        <v>495</v>
      </c>
      <c r="E34" s="19" t="s">
        <v>10</v>
      </c>
      <c r="F34" s="10" t="s">
        <v>9</v>
      </c>
      <c r="G34" s="10" t="s">
        <v>9</v>
      </c>
      <c r="H34" s="10" t="s">
        <v>3</v>
      </c>
      <c r="I34" s="10" t="s">
        <v>7</v>
      </c>
      <c r="J34" s="3">
        <v>100000</v>
      </c>
      <c r="K34" s="21">
        <f t="shared" si="1"/>
        <v>100</v>
      </c>
      <c r="L34" s="3">
        <v>100000</v>
      </c>
      <c r="M34" s="3">
        <f t="shared" si="0"/>
        <v>100</v>
      </c>
      <c r="N34" s="3">
        <v>100000</v>
      </c>
      <c r="O34" s="3">
        <f t="shared" si="0"/>
        <v>100</v>
      </c>
      <c r="P34" s="1"/>
    </row>
    <row r="35" spans="1:19" ht="65.25" customHeight="1" outlineLevel="2">
      <c r="A35" s="9" t="s">
        <v>501</v>
      </c>
      <c r="B35" s="19" t="s">
        <v>7</v>
      </c>
      <c r="C35" s="19" t="s">
        <v>30</v>
      </c>
      <c r="D35" s="10" t="s">
        <v>495</v>
      </c>
      <c r="E35" s="19" t="s">
        <v>12</v>
      </c>
      <c r="F35" s="10" t="s">
        <v>9</v>
      </c>
      <c r="G35" s="10" t="s">
        <v>9</v>
      </c>
      <c r="H35" s="10" t="s">
        <v>3</v>
      </c>
      <c r="I35" s="10" t="s">
        <v>7</v>
      </c>
      <c r="J35" s="3">
        <v>470940000</v>
      </c>
      <c r="K35" s="21">
        <f t="shared" si="1"/>
        <v>470940</v>
      </c>
      <c r="L35" s="3">
        <v>499197000</v>
      </c>
      <c r="M35" s="3">
        <f t="shared" si="0"/>
        <v>499197</v>
      </c>
      <c r="N35" s="3">
        <v>529151000</v>
      </c>
      <c r="O35" s="3">
        <f t="shared" si="0"/>
        <v>529151</v>
      </c>
      <c r="P35" s="1"/>
    </row>
    <row r="36" spans="1:19" ht="17.25" customHeight="1" outlineLevel="3">
      <c r="A36" s="9" t="s">
        <v>503</v>
      </c>
      <c r="B36" s="19" t="s">
        <v>7</v>
      </c>
      <c r="C36" s="19" t="s">
        <v>30</v>
      </c>
      <c r="D36" s="10" t="s">
        <v>495</v>
      </c>
      <c r="E36" s="19" t="s">
        <v>13</v>
      </c>
      <c r="F36" s="10" t="s">
        <v>9</v>
      </c>
      <c r="G36" s="10" t="s">
        <v>9</v>
      </c>
      <c r="H36" s="10" t="s">
        <v>3</v>
      </c>
      <c r="I36" s="10" t="s">
        <v>7</v>
      </c>
      <c r="J36" s="3">
        <v>363169000</v>
      </c>
      <c r="K36" s="21">
        <f t="shared" si="1"/>
        <v>363169</v>
      </c>
      <c r="L36" s="3">
        <v>384960000</v>
      </c>
      <c r="M36" s="3">
        <f t="shared" si="0"/>
        <v>384960</v>
      </c>
      <c r="N36" s="3">
        <v>408058000</v>
      </c>
      <c r="O36" s="3">
        <f t="shared" si="0"/>
        <v>408058</v>
      </c>
      <c r="P36" s="1"/>
    </row>
    <row r="37" spans="1:19" ht="48" customHeight="1" outlineLevel="3">
      <c r="A37" s="9" t="s">
        <v>519</v>
      </c>
      <c r="B37" s="19" t="s">
        <v>7</v>
      </c>
      <c r="C37" s="19" t="s">
        <v>30</v>
      </c>
      <c r="D37" s="10" t="s">
        <v>495</v>
      </c>
      <c r="E37" s="19" t="s">
        <v>31</v>
      </c>
      <c r="F37" s="10" t="s">
        <v>9</v>
      </c>
      <c r="G37" s="10" t="s">
        <v>9</v>
      </c>
      <c r="H37" s="10" t="s">
        <v>3</v>
      </c>
      <c r="I37" s="10" t="s">
        <v>7</v>
      </c>
      <c r="J37" s="3">
        <v>3798000</v>
      </c>
      <c r="K37" s="21">
        <f t="shared" si="1"/>
        <v>3798</v>
      </c>
      <c r="L37" s="3">
        <v>4026000</v>
      </c>
      <c r="M37" s="3">
        <f t="shared" si="0"/>
        <v>4026</v>
      </c>
      <c r="N37" s="3">
        <v>4268000</v>
      </c>
      <c r="O37" s="3">
        <f t="shared" si="0"/>
        <v>4268</v>
      </c>
      <c r="P37" s="1"/>
    </row>
    <row r="38" spans="1:19" ht="48" customHeight="1" outlineLevel="3">
      <c r="A38" s="9" t="s">
        <v>520</v>
      </c>
      <c r="B38" s="19" t="s">
        <v>7</v>
      </c>
      <c r="C38" s="19" t="s">
        <v>30</v>
      </c>
      <c r="D38" s="10" t="s">
        <v>495</v>
      </c>
      <c r="E38" s="19" t="s">
        <v>32</v>
      </c>
      <c r="F38" s="10" t="s">
        <v>9</v>
      </c>
      <c r="G38" s="10" t="s">
        <v>9</v>
      </c>
      <c r="H38" s="10" t="s">
        <v>3</v>
      </c>
      <c r="I38" s="10" t="s">
        <v>7</v>
      </c>
      <c r="J38" s="3">
        <v>103973000</v>
      </c>
      <c r="K38" s="21">
        <f t="shared" si="1"/>
        <v>103973</v>
      </c>
      <c r="L38" s="3">
        <v>110211000</v>
      </c>
      <c r="M38" s="3">
        <f t="shared" si="0"/>
        <v>110211</v>
      </c>
      <c r="N38" s="3">
        <v>116825000</v>
      </c>
      <c r="O38" s="3">
        <f t="shared" si="0"/>
        <v>116825</v>
      </c>
      <c r="P38" s="1"/>
    </row>
    <row r="39" spans="1:19" ht="17.25" customHeight="1" outlineLevel="2">
      <c r="A39" s="9" t="s">
        <v>521</v>
      </c>
      <c r="B39" s="19" t="s">
        <v>7</v>
      </c>
      <c r="C39" s="19" t="s">
        <v>30</v>
      </c>
      <c r="D39" s="10" t="s">
        <v>495</v>
      </c>
      <c r="E39" s="19" t="s">
        <v>34</v>
      </c>
      <c r="F39" s="10" t="s">
        <v>9</v>
      </c>
      <c r="G39" s="10" t="s">
        <v>9</v>
      </c>
      <c r="H39" s="10" t="s">
        <v>3</v>
      </c>
      <c r="I39" s="10" t="s">
        <v>7</v>
      </c>
      <c r="J39" s="3">
        <v>30000000</v>
      </c>
      <c r="K39" s="21">
        <f t="shared" si="1"/>
        <v>30000</v>
      </c>
      <c r="L39" s="3">
        <v>31800000</v>
      </c>
      <c r="M39" s="3">
        <f t="shared" si="0"/>
        <v>31800</v>
      </c>
      <c r="N39" s="3">
        <v>33708000</v>
      </c>
      <c r="O39" s="3">
        <f t="shared" si="0"/>
        <v>33708</v>
      </c>
      <c r="P39" s="1"/>
    </row>
    <row r="40" spans="1:19" ht="32.25" customHeight="1" outlineLevel="3">
      <c r="A40" s="9" t="s">
        <v>522</v>
      </c>
      <c r="B40" s="19" t="s">
        <v>7</v>
      </c>
      <c r="C40" s="19" t="s">
        <v>30</v>
      </c>
      <c r="D40" s="10" t="s">
        <v>495</v>
      </c>
      <c r="E40" s="19" t="s">
        <v>35</v>
      </c>
      <c r="F40" s="10" t="s">
        <v>9</v>
      </c>
      <c r="G40" s="10" t="s">
        <v>9</v>
      </c>
      <c r="H40" s="10" t="s">
        <v>3</v>
      </c>
      <c r="I40" s="10" t="s">
        <v>7</v>
      </c>
      <c r="J40" s="3">
        <v>30000000</v>
      </c>
      <c r="K40" s="21">
        <f t="shared" si="1"/>
        <v>30000</v>
      </c>
      <c r="L40" s="3">
        <v>31800000</v>
      </c>
      <c r="M40" s="3">
        <f t="shared" si="0"/>
        <v>31800</v>
      </c>
      <c r="N40" s="3">
        <v>33708000</v>
      </c>
      <c r="O40" s="3">
        <f t="shared" si="0"/>
        <v>33708</v>
      </c>
      <c r="P40" s="1"/>
    </row>
    <row r="41" spans="1:19" ht="32.25" customHeight="1" outlineLevel="4">
      <c r="A41" s="9" t="s">
        <v>523</v>
      </c>
      <c r="B41" s="19" t="s">
        <v>7</v>
      </c>
      <c r="C41" s="19" t="s">
        <v>30</v>
      </c>
      <c r="D41" s="10" t="s">
        <v>495</v>
      </c>
      <c r="E41" s="19" t="s">
        <v>33</v>
      </c>
      <c r="F41" s="10" t="s">
        <v>9</v>
      </c>
      <c r="G41" s="10" t="s">
        <v>9</v>
      </c>
      <c r="H41" s="10" t="s">
        <v>3</v>
      </c>
      <c r="I41" s="10" t="s">
        <v>7</v>
      </c>
      <c r="J41" s="3">
        <v>13000000</v>
      </c>
      <c r="K41" s="21">
        <f t="shared" si="1"/>
        <v>13000</v>
      </c>
      <c r="L41" s="3">
        <v>13780000</v>
      </c>
      <c r="M41" s="3">
        <f t="shared" si="0"/>
        <v>13780</v>
      </c>
      <c r="N41" s="3">
        <v>14607000</v>
      </c>
      <c r="O41" s="3">
        <f t="shared" si="0"/>
        <v>14607</v>
      </c>
      <c r="P41" s="1"/>
    </row>
    <row r="42" spans="1:19" ht="32.25" customHeight="1" outlineLevel="4">
      <c r="A42" s="9" t="s">
        <v>524</v>
      </c>
      <c r="B42" s="19" t="s">
        <v>7</v>
      </c>
      <c r="C42" s="19" t="s">
        <v>30</v>
      </c>
      <c r="D42" s="10" t="s">
        <v>495</v>
      </c>
      <c r="E42" s="19" t="s">
        <v>37</v>
      </c>
      <c r="F42" s="10" t="s">
        <v>9</v>
      </c>
      <c r="G42" s="10" t="s">
        <v>9</v>
      </c>
      <c r="H42" s="10" t="s">
        <v>3</v>
      </c>
      <c r="I42" s="10" t="s">
        <v>7</v>
      </c>
      <c r="J42" s="3">
        <v>17000000</v>
      </c>
      <c r="K42" s="21">
        <f t="shared" si="1"/>
        <v>17000</v>
      </c>
      <c r="L42" s="3">
        <v>18020000</v>
      </c>
      <c r="M42" s="3">
        <f t="shared" si="0"/>
        <v>18020</v>
      </c>
      <c r="N42" s="3">
        <v>19101000</v>
      </c>
      <c r="O42" s="3">
        <f t="shared" si="0"/>
        <v>19101</v>
      </c>
      <c r="P42" s="1"/>
    </row>
    <row r="43" spans="1:19" ht="32.25" customHeight="1" outlineLevel="1">
      <c r="A43" s="11" t="s">
        <v>525</v>
      </c>
      <c r="B43" s="18" t="s">
        <v>7</v>
      </c>
      <c r="C43" s="18" t="s">
        <v>38</v>
      </c>
      <c r="D43" s="10" t="s">
        <v>495</v>
      </c>
      <c r="E43" s="18" t="s">
        <v>8</v>
      </c>
      <c r="F43" s="10" t="s">
        <v>9</v>
      </c>
      <c r="G43" s="10" t="s">
        <v>9</v>
      </c>
      <c r="H43" s="10" t="s">
        <v>3</v>
      </c>
      <c r="I43" s="10" t="s">
        <v>7</v>
      </c>
      <c r="J43" s="3">
        <v>18143480</v>
      </c>
      <c r="K43" s="20">
        <f t="shared" si="1"/>
        <v>18143.48</v>
      </c>
      <c r="L43" s="3">
        <v>18687784</v>
      </c>
      <c r="M43" s="3">
        <f t="shared" si="0"/>
        <v>18687.78</v>
      </c>
      <c r="N43" s="3">
        <v>18687784</v>
      </c>
      <c r="O43" s="3">
        <f t="shared" si="0"/>
        <v>18687.78</v>
      </c>
      <c r="Q43" s="13"/>
      <c r="R43" s="13"/>
      <c r="S43" s="13"/>
    </row>
    <row r="44" spans="1:19" ht="65.25" customHeight="1" outlineLevel="2">
      <c r="A44" s="9" t="s">
        <v>501</v>
      </c>
      <c r="B44" s="19" t="s">
        <v>7</v>
      </c>
      <c r="C44" s="19" t="s">
        <v>38</v>
      </c>
      <c r="D44" s="10" t="s">
        <v>495</v>
      </c>
      <c r="E44" s="19" t="s">
        <v>12</v>
      </c>
      <c r="F44" s="10" t="s">
        <v>9</v>
      </c>
      <c r="G44" s="10" t="s">
        <v>9</v>
      </c>
      <c r="H44" s="10" t="s">
        <v>3</v>
      </c>
      <c r="I44" s="10" t="s">
        <v>7</v>
      </c>
      <c r="J44" s="3">
        <v>18143480</v>
      </c>
      <c r="K44" s="21">
        <f t="shared" si="1"/>
        <v>18143.48</v>
      </c>
      <c r="L44" s="3">
        <v>18687784</v>
      </c>
      <c r="M44" s="3">
        <f t="shared" si="0"/>
        <v>18687.78</v>
      </c>
      <c r="N44" s="3">
        <v>18687784</v>
      </c>
      <c r="O44" s="3">
        <f t="shared" si="0"/>
        <v>18687.78</v>
      </c>
      <c r="P44" s="1"/>
    </row>
    <row r="45" spans="1:19" ht="17.25" customHeight="1" outlineLevel="3">
      <c r="A45" s="9" t="s">
        <v>503</v>
      </c>
      <c r="B45" s="19" t="s">
        <v>7</v>
      </c>
      <c r="C45" s="19" t="s">
        <v>38</v>
      </c>
      <c r="D45" s="10" t="s">
        <v>495</v>
      </c>
      <c r="E45" s="19" t="s">
        <v>13</v>
      </c>
      <c r="F45" s="10" t="s">
        <v>9</v>
      </c>
      <c r="G45" s="10" t="s">
        <v>9</v>
      </c>
      <c r="H45" s="10" t="s">
        <v>3</v>
      </c>
      <c r="I45" s="10" t="s">
        <v>7</v>
      </c>
      <c r="J45" s="3">
        <v>18143480</v>
      </c>
      <c r="K45" s="21">
        <f t="shared" si="1"/>
        <v>18143.48</v>
      </c>
      <c r="L45" s="3">
        <v>18687784</v>
      </c>
      <c r="M45" s="3">
        <f t="shared" si="0"/>
        <v>18687.78</v>
      </c>
      <c r="N45" s="3">
        <v>18687784</v>
      </c>
      <c r="O45" s="3">
        <f t="shared" si="0"/>
        <v>18687.78</v>
      </c>
      <c r="P45" s="1"/>
    </row>
    <row r="46" spans="1:19" ht="17.25" customHeight="1" outlineLevel="1">
      <c r="A46" s="11" t="s">
        <v>526</v>
      </c>
      <c r="B46" s="18" t="s">
        <v>7</v>
      </c>
      <c r="C46" s="18" t="s">
        <v>39</v>
      </c>
      <c r="D46" s="10" t="s">
        <v>495</v>
      </c>
      <c r="E46" s="18" t="s">
        <v>8</v>
      </c>
      <c r="F46" s="10" t="s">
        <v>9</v>
      </c>
      <c r="G46" s="10" t="s">
        <v>9</v>
      </c>
      <c r="H46" s="10" t="s">
        <v>3</v>
      </c>
      <c r="I46" s="10" t="s">
        <v>7</v>
      </c>
      <c r="J46" s="3">
        <v>33259650</v>
      </c>
      <c r="K46" s="20">
        <f t="shared" si="1"/>
        <v>33259.65</v>
      </c>
      <c r="L46" s="3">
        <v>34257430</v>
      </c>
      <c r="M46" s="3">
        <f t="shared" si="0"/>
        <v>34257.43</v>
      </c>
      <c r="N46" s="3">
        <v>34257430</v>
      </c>
      <c r="O46" s="3">
        <f t="shared" si="0"/>
        <v>34257.43</v>
      </c>
      <c r="Q46" s="13"/>
      <c r="R46" s="13"/>
      <c r="S46" s="13"/>
    </row>
    <row r="47" spans="1:19" ht="65.25" customHeight="1" outlineLevel="2">
      <c r="A47" s="9" t="s">
        <v>501</v>
      </c>
      <c r="B47" s="19" t="s">
        <v>7</v>
      </c>
      <c r="C47" s="19" t="s">
        <v>39</v>
      </c>
      <c r="D47" s="10" t="s">
        <v>495</v>
      </c>
      <c r="E47" s="19" t="s">
        <v>12</v>
      </c>
      <c r="F47" s="10" t="s">
        <v>9</v>
      </c>
      <c r="G47" s="10" t="s">
        <v>9</v>
      </c>
      <c r="H47" s="10" t="s">
        <v>3</v>
      </c>
      <c r="I47" s="10" t="s">
        <v>7</v>
      </c>
      <c r="J47" s="3">
        <v>33259650</v>
      </c>
      <c r="K47" s="21">
        <f t="shared" si="1"/>
        <v>33259.65</v>
      </c>
      <c r="L47" s="3">
        <v>34257430</v>
      </c>
      <c r="M47" s="3">
        <f t="shared" si="0"/>
        <v>34257.43</v>
      </c>
      <c r="N47" s="3">
        <v>34257430</v>
      </c>
      <c r="O47" s="3">
        <f t="shared" si="0"/>
        <v>34257.43</v>
      </c>
      <c r="P47" s="1"/>
    </row>
    <row r="48" spans="1:19" ht="17.25" customHeight="1" outlineLevel="3">
      <c r="A48" s="9" t="s">
        <v>503</v>
      </c>
      <c r="B48" s="19" t="s">
        <v>7</v>
      </c>
      <c r="C48" s="19" t="s">
        <v>39</v>
      </c>
      <c r="D48" s="10" t="s">
        <v>495</v>
      </c>
      <c r="E48" s="19" t="s">
        <v>13</v>
      </c>
      <c r="F48" s="10" t="s">
        <v>9</v>
      </c>
      <c r="G48" s="10" t="s">
        <v>9</v>
      </c>
      <c r="H48" s="10" t="s">
        <v>3</v>
      </c>
      <c r="I48" s="10" t="s">
        <v>7</v>
      </c>
      <c r="J48" s="3">
        <v>27408850</v>
      </c>
      <c r="K48" s="21">
        <f t="shared" si="1"/>
        <v>27408.85</v>
      </c>
      <c r="L48" s="3">
        <v>28231110</v>
      </c>
      <c r="M48" s="3">
        <f t="shared" si="0"/>
        <v>28231.11</v>
      </c>
      <c r="N48" s="3">
        <v>28231110</v>
      </c>
      <c r="O48" s="3">
        <f t="shared" si="0"/>
        <v>28231.11</v>
      </c>
      <c r="P48" s="1"/>
    </row>
    <row r="49" spans="1:19" ht="32.25" customHeight="1" outlineLevel="3">
      <c r="A49" s="9" t="s">
        <v>527</v>
      </c>
      <c r="B49" s="19" t="s">
        <v>7</v>
      </c>
      <c r="C49" s="19" t="s">
        <v>39</v>
      </c>
      <c r="D49" s="10" t="s">
        <v>495</v>
      </c>
      <c r="E49" s="19" t="s">
        <v>40</v>
      </c>
      <c r="F49" s="10" t="s">
        <v>9</v>
      </c>
      <c r="G49" s="10" t="s">
        <v>9</v>
      </c>
      <c r="H49" s="10" t="s">
        <v>3</v>
      </c>
      <c r="I49" s="10" t="s">
        <v>7</v>
      </c>
      <c r="J49" s="3">
        <v>5850800</v>
      </c>
      <c r="K49" s="21">
        <f t="shared" si="1"/>
        <v>5850.8</v>
      </c>
      <c r="L49" s="3">
        <v>6026320</v>
      </c>
      <c r="M49" s="3">
        <f t="shared" si="0"/>
        <v>6026.32</v>
      </c>
      <c r="N49" s="3">
        <v>6026320</v>
      </c>
      <c r="O49" s="3">
        <f t="shared" si="0"/>
        <v>6026.32</v>
      </c>
      <c r="P49" s="1"/>
    </row>
    <row r="50" spans="1:19" ht="32.25" customHeight="1" outlineLevel="1">
      <c r="A50" s="11" t="s">
        <v>528</v>
      </c>
      <c r="B50" s="18" t="s">
        <v>7</v>
      </c>
      <c r="C50" s="18" t="s">
        <v>43</v>
      </c>
      <c r="D50" s="10" t="s">
        <v>495</v>
      </c>
      <c r="E50" s="18" t="s">
        <v>8</v>
      </c>
      <c r="F50" s="10" t="s">
        <v>9</v>
      </c>
      <c r="G50" s="10" t="s">
        <v>9</v>
      </c>
      <c r="H50" s="10" t="s">
        <v>3</v>
      </c>
      <c r="I50" s="10" t="s">
        <v>7</v>
      </c>
      <c r="J50" s="3">
        <v>118623200</v>
      </c>
      <c r="K50" s="20">
        <f t="shared" si="1"/>
        <v>118623.2</v>
      </c>
      <c r="L50" s="3">
        <v>126165100</v>
      </c>
      <c r="M50" s="3">
        <f t="shared" si="0"/>
        <v>126165.1</v>
      </c>
      <c r="N50" s="3">
        <v>126443700</v>
      </c>
      <c r="O50" s="3">
        <f t="shared" si="0"/>
        <v>126443.7</v>
      </c>
      <c r="Q50" s="13"/>
      <c r="R50" s="13"/>
      <c r="S50" s="13"/>
    </row>
    <row r="51" spans="1:19" ht="32.25" customHeight="1" outlineLevel="2">
      <c r="A51" s="9" t="s">
        <v>498</v>
      </c>
      <c r="B51" s="19" t="s">
        <v>7</v>
      </c>
      <c r="C51" s="19" t="s">
        <v>43</v>
      </c>
      <c r="D51" s="10" t="s">
        <v>495</v>
      </c>
      <c r="E51" s="19" t="s">
        <v>6</v>
      </c>
      <c r="F51" s="10" t="s">
        <v>9</v>
      </c>
      <c r="G51" s="10" t="s">
        <v>9</v>
      </c>
      <c r="H51" s="10" t="s">
        <v>3</v>
      </c>
      <c r="I51" s="10" t="s">
        <v>7</v>
      </c>
      <c r="J51" s="3">
        <v>118623200</v>
      </c>
      <c r="K51" s="21">
        <f t="shared" si="1"/>
        <v>118623.2</v>
      </c>
      <c r="L51" s="3">
        <v>126165100</v>
      </c>
      <c r="M51" s="3">
        <f t="shared" si="0"/>
        <v>126165.1</v>
      </c>
      <c r="N51" s="3">
        <v>126443700</v>
      </c>
      <c r="O51" s="3">
        <f t="shared" si="0"/>
        <v>126443.7</v>
      </c>
      <c r="P51" s="1"/>
    </row>
    <row r="52" spans="1:19" ht="32.25" customHeight="1" outlineLevel="3">
      <c r="A52" s="9" t="s">
        <v>529</v>
      </c>
      <c r="B52" s="19" t="s">
        <v>7</v>
      </c>
      <c r="C52" s="19" t="s">
        <v>43</v>
      </c>
      <c r="D52" s="10" t="s">
        <v>495</v>
      </c>
      <c r="E52" s="19" t="s">
        <v>42</v>
      </c>
      <c r="F52" s="10" t="s">
        <v>9</v>
      </c>
      <c r="G52" s="10" t="s">
        <v>9</v>
      </c>
      <c r="H52" s="10" t="s">
        <v>3</v>
      </c>
      <c r="I52" s="10" t="s">
        <v>7</v>
      </c>
      <c r="J52" s="3">
        <v>118623200</v>
      </c>
      <c r="K52" s="21">
        <f t="shared" si="1"/>
        <v>118623.2</v>
      </c>
      <c r="L52" s="3">
        <v>126165100</v>
      </c>
      <c r="M52" s="3">
        <f t="shared" si="0"/>
        <v>126165.1</v>
      </c>
      <c r="N52" s="3">
        <v>126443700</v>
      </c>
      <c r="O52" s="3">
        <f t="shared" si="0"/>
        <v>126443.7</v>
      </c>
      <c r="P52" s="1"/>
    </row>
    <row r="53" spans="1:19" ht="17.25" customHeight="1" outlineLevel="1">
      <c r="A53" s="11" t="s">
        <v>530</v>
      </c>
      <c r="B53" s="18" t="s">
        <v>7</v>
      </c>
      <c r="C53" s="18" t="s">
        <v>44</v>
      </c>
      <c r="D53" s="10" t="s">
        <v>495</v>
      </c>
      <c r="E53" s="18" t="s">
        <v>8</v>
      </c>
      <c r="F53" s="10" t="s">
        <v>9</v>
      </c>
      <c r="G53" s="10" t="s">
        <v>9</v>
      </c>
      <c r="H53" s="10" t="s">
        <v>3</v>
      </c>
      <c r="I53" s="10" t="s">
        <v>7</v>
      </c>
      <c r="J53" s="3">
        <v>68206600</v>
      </c>
      <c r="K53" s="20">
        <f t="shared" si="1"/>
        <v>68206.600000000006</v>
      </c>
      <c r="L53" s="3">
        <v>70252798</v>
      </c>
      <c r="M53" s="3">
        <f t="shared" si="0"/>
        <v>70252.800000000003</v>
      </c>
      <c r="N53" s="3">
        <v>70252798</v>
      </c>
      <c r="O53" s="3">
        <f t="shared" si="0"/>
        <v>70252.800000000003</v>
      </c>
      <c r="Q53" s="13"/>
      <c r="R53" s="13"/>
      <c r="S53" s="13"/>
    </row>
    <row r="54" spans="1:19" ht="65.25" customHeight="1" outlineLevel="2">
      <c r="A54" s="9" t="s">
        <v>501</v>
      </c>
      <c r="B54" s="19" t="s">
        <v>7</v>
      </c>
      <c r="C54" s="19" t="s">
        <v>44</v>
      </c>
      <c r="D54" s="10" t="s">
        <v>495</v>
      </c>
      <c r="E54" s="19" t="s">
        <v>12</v>
      </c>
      <c r="F54" s="10" t="s">
        <v>9</v>
      </c>
      <c r="G54" s="10" t="s">
        <v>9</v>
      </c>
      <c r="H54" s="10" t="s">
        <v>3</v>
      </c>
      <c r="I54" s="10" t="s">
        <v>7</v>
      </c>
      <c r="J54" s="3">
        <v>68206600</v>
      </c>
      <c r="K54" s="21">
        <f t="shared" si="1"/>
        <v>68206.600000000006</v>
      </c>
      <c r="L54" s="3">
        <v>70252798</v>
      </c>
      <c r="M54" s="3">
        <f t="shared" si="0"/>
        <v>70252.800000000003</v>
      </c>
      <c r="N54" s="3">
        <v>70252798</v>
      </c>
      <c r="O54" s="3">
        <f t="shared" si="0"/>
        <v>70252.800000000003</v>
      </c>
      <c r="P54" s="1"/>
    </row>
    <row r="55" spans="1:19" ht="17.25" customHeight="1" outlineLevel="3">
      <c r="A55" s="9" t="s">
        <v>503</v>
      </c>
      <c r="B55" s="19" t="s">
        <v>7</v>
      </c>
      <c r="C55" s="19" t="s">
        <v>44</v>
      </c>
      <c r="D55" s="10" t="s">
        <v>495</v>
      </c>
      <c r="E55" s="19" t="s">
        <v>13</v>
      </c>
      <c r="F55" s="10" t="s">
        <v>9</v>
      </c>
      <c r="G55" s="10" t="s">
        <v>9</v>
      </c>
      <c r="H55" s="10" t="s">
        <v>3</v>
      </c>
      <c r="I55" s="10" t="s">
        <v>7</v>
      </c>
      <c r="J55" s="3">
        <v>34315800</v>
      </c>
      <c r="K55" s="21">
        <f t="shared" si="1"/>
        <v>34315.800000000003</v>
      </c>
      <c r="L55" s="3">
        <v>35345274</v>
      </c>
      <c r="M55" s="3">
        <f t="shared" si="0"/>
        <v>35345.269999999997</v>
      </c>
      <c r="N55" s="3">
        <v>35345274</v>
      </c>
      <c r="O55" s="3">
        <f t="shared" si="0"/>
        <v>35345.269999999997</v>
      </c>
      <c r="P55" s="1"/>
    </row>
    <row r="56" spans="1:19" ht="32.25" customHeight="1" outlineLevel="3">
      <c r="A56" s="9" t="s">
        <v>531</v>
      </c>
      <c r="B56" s="19" t="s">
        <v>7</v>
      </c>
      <c r="C56" s="19" t="s">
        <v>44</v>
      </c>
      <c r="D56" s="10" t="s">
        <v>495</v>
      </c>
      <c r="E56" s="19" t="s">
        <v>41</v>
      </c>
      <c r="F56" s="10" t="s">
        <v>9</v>
      </c>
      <c r="G56" s="10" t="s">
        <v>9</v>
      </c>
      <c r="H56" s="10" t="s">
        <v>3</v>
      </c>
      <c r="I56" s="10" t="s">
        <v>7</v>
      </c>
      <c r="J56" s="3">
        <v>33890800</v>
      </c>
      <c r="K56" s="21">
        <f t="shared" si="1"/>
        <v>33890.800000000003</v>
      </c>
      <c r="L56" s="3">
        <v>34907524</v>
      </c>
      <c r="M56" s="3">
        <f t="shared" si="0"/>
        <v>34907.519999999997</v>
      </c>
      <c r="N56" s="3">
        <v>34907524</v>
      </c>
      <c r="O56" s="3">
        <f t="shared" si="0"/>
        <v>34907.519999999997</v>
      </c>
      <c r="P56" s="1"/>
    </row>
    <row r="57" spans="1:19" ht="17.25" customHeight="1" outlineLevel="1">
      <c r="A57" s="11" t="s">
        <v>902</v>
      </c>
      <c r="B57" s="18" t="s">
        <v>7</v>
      </c>
      <c r="C57" s="18" t="s">
        <v>45</v>
      </c>
      <c r="D57" s="10" t="s">
        <v>495</v>
      </c>
      <c r="E57" s="18" t="s">
        <v>8</v>
      </c>
      <c r="F57" s="10" t="s">
        <v>9</v>
      </c>
      <c r="G57" s="10" t="s">
        <v>9</v>
      </c>
      <c r="H57" s="10" t="s">
        <v>3</v>
      </c>
      <c r="I57" s="10" t="s">
        <v>7</v>
      </c>
      <c r="J57" s="3">
        <v>38738590</v>
      </c>
      <c r="K57" s="20">
        <f t="shared" si="1"/>
        <v>38738.589999999997</v>
      </c>
      <c r="L57" s="3">
        <v>39903330</v>
      </c>
      <c r="M57" s="3">
        <f t="shared" si="0"/>
        <v>39903.33</v>
      </c>
      <c r="N57" s="3">
        <v>39909380</v>
      </c>
      <c r="O57" s="3">
        <f t="shared" si="0"/>
        <v>39909.379999999997</v>
      </c>
      <c r="Q57" s="13"/>
      <c r="R57" s="13"/>
      <c r="S57" s="13"/>
    </row>
    <row r="58" spans="1:19" ht="65.25" customHeight="1" outlineLevel="2">
      <c r="A58" s="9" t="s">
        <v>501</v>
      </c>
      <c r="B58" s="19" t="s">
        <v>7</v>
      </c>
      <c r="C58" s="19" t="s">
        <v>45</v>
      </c>
      <c r="D58" s="10" t="s">
        <v>495</v>
      </c>
      <c r="E58" s="19" t="s">
        <v>12</v>
      </c>
      <c r="F58" s="10" t="s">
        <v>9</v>
      </c>
      <c r="G58" s="10" t="s">
        <v>9</v>
      </c>
      <c r="H58" s="10" t="s">
        <v>3</v>
      </c>
      <c r="I58" s="10" t="s">
        <v>7</v>
      </c>
      <c r="J58" s="3">
        <v>38620340</v>
      </c>
      <c r="K58" s="21">
        <f t="shared" si="1"/>
        <v>38620.339999999997</v>
      </c>
      <c r="L58" s="3">
        <v>39778950</v>
      </c>
      <c r="M58" s="3">
        <f t="shared" si="0"/>
        <v>39778.949999999997</v>
      </c>
      <c r="N58" s="3">
        <v>39778950</v>
      </c>
      <c r="O58" s="3">
        <f t="shared" si="0"/>
        <v>39778.949999999997</v>
      </c>
      <c r="P58" s="1"/>
    </row>
    <row r="59" spans="1:19" ht="17.25" customHeight="1" outlineLevel="3">
      <c r="A59" s="9" t="s">
        <v>503</v>
      </c>
      <c r="B59" s="19" t="s">
        <v>7</v>
      </c>
      <c r="C59" s="19" t="s">
        <v>45</v>
      </c>
      <c r="D59" s="10" t="s">
        <v>495</v>
      </c>
      <c r="E59" s="19" t="s">
        <v>13</v>
      </c>
      <c r="F59" s="10" t="s">
        <v>9</v>
      </c>
      <c r="G59" s="10" t="s">
        <v>9</v>
      </c>
      <c r="H59" s="10" t="s">
        <v>3</v>
      </c>
      <c r="I59" s="10" t="s">
        <v>7</v>
      </c>
      <c r="J59" s="3">
        <v>38620340</v>
      </c>
      <c r="K59" s="21">
        <f t="shared" si="1"/>
        <v>38620.339999999997</v>
      </c>
      <c r="L59" s="3">
        <v>39778950</v>
      </c>
      <c r="M59" s="3">
        <f t="shared" si="0"/>
        <v>39778.949999999997</v>
      </c>
      <c r="N59" s="3">
        <v>39778950</v>
      </c>
      <c r="O59" s="3">
        <f t="shared" si="0"/>
        <v>39778.949999999997</v>
      </c>
      <c r="P59" s="1"/>
    </row>
    <row r="60" spans="1:19" ht="17.25" customHeight="1" outlineLevel="2">
      <c r="A60" s="9" t="s">
        <v>532</v>
      </c>
      <c r="B60" s="19" t="s">
        <v>7</v>
      </c>
      <c r="C60" s="19" t="s">
        <v>45</v>
      </c>
      <c r="D60" s="10" t="s">
        <v>495</v>
      </c>
      <c r="E60" s="19" t="s">
        <v>47</v>
      </c>
      <c r="F60" s="10" t="s">
        <v>9</v>
      </c>
      <c r="G60" s="10" t="s">
        <v>9</v>
      </c>
      <c r="H60" s="10" t="s">
        <v>3</v>
      </c>
      <c r="I60" s="10" t="s">
        <v>7</v>
      </c>
      <c r="J60" s="3">
        <v>118250</v>
      </c>
      <c r="K60" s="21">
        <f t="shared" si="1"/>
        <v>118.25</v>
      </c>
      <c r="L60" s="3">
        <v>124380</v>
      </c>
      <c r="M60" s="3">
        <f t="shared" si="0"/>
        <v>124.38</v>
      </c>
      <c r="N60" s="3">
        <v>130430</v>
      </c>
      <c r="O60" s="3">
        <f t="shared" si="0"/>
        <v>130.43</v>
      </c>
      <c r="P60" s="1"/>
    </row>
    <row r="61" spans="1:19" ht="127.5" customHeight="1" outlineLevel="3">
      <c r="A61" s="9" t="s">
        <v>533</v>
      </c>
      <c r="B61" s="19" t="s">
        <v>7</v>
      </c>
      <c r="C61" s="19" t="s">
        <v>45</v>
      </c>
      <c r="D61" s="10" t="s">
        <v>495</v>
      </c>
      <c r="E61" s="19" t="s">
        <v>48</v>
      </c>
      <c r="F61" s="10" t="s">
        <v>9</v>
      </c>
      <c r="G61" s="10" t="s">
        <v>9</v>
      </c>
      <c r="H61" s="10" t="s">
        <v>3</v>
      </c>
      <c r="I61" s="10" t="s">
        <v>7</v>
      </c>
      <c r="J61" s="3">
        <v>118250</v>
      </c>
      <c r="K61" s="21">
        <f t="shared" si="1"/>
        <v>118.25</v>
      </c>
      <c r="L61" s="3">
        <v>124380</v>
      </c>
      <c r="M61" s="3">
        <f t="shared" si="0"/>
        <v>124.38</v>
      </c>
      <c r="N61" s="3">
        <v>130430</v>
      </c>
      <c r="O61" s="3">
        <f t="shared" si="0"/>
        <v>130.43</v>
      </c>
      <c r="P61" s="1"/>
    </row>
    <row r="62" spans="1:19" ht="110.25" outlineLevel="4">
      <c r="A62" s="9" t="s">
        <v>534</v>
      </c>
      <c r="B62" s="19" t="s">
        <v>7</v>
      </c>
      <c r="C62" s="19" t="s">
        <v>45</v>
      </c>
      <c r="D62" s="10" t="s">
        <v>495</v>
      </c>
      <c r="E62" s="19" t="s">
        <v>46</v>
      </c>
      <c r="F62" s="10" t="s">
        <v>9</v>
      </c>
      <c r="G62" s="10" t="s">
        <v>9</v>
      </c>
      <c r="H62" s="10" t="s">
        <v>3</v>
      </c>
      <c r="I62" s="10" t="s">
        <v>7</v>
      </c>
      <c r="J62" s="3">
        <v>118250</v>
      </c>
      <c r="K62" s="21">
        <f t="shared" si="1"/>
        <v>118.25</v>
      </c>
      <c r="L62" s="3">
        <v>124380</v>
      </c>
      <c r="M62" s="3">
        <f t="shared" si="0"/>
        <v>124.38</v>
      </c>
      <c r="N62" s="3">
        <v>130430</v>
      </c>
      <c r="O62" s="3">
        <f t="shared" si="0"/>
        <v>130.43</v>
      </c>
      <c r="P62" s="1"/>
    </row>
    <row r="63" spans="1:19" ht="32.25" customHeight="1" outlineLevel="1">
      <c r="A63" s="11" t="s">
        <v>535</v>
      </c>
      <c r="B63" s="18" t="s">
        <v>7</v>
      </c>
      <c r="C63" s="18" t="s">
        <v>50</v>
      </c>
      <c r="D63" s="10" t="s">
        <v>495</v>
      </c>
      <c r="E63" s="18" t="s">
        <v>8</v>
      </c>
      <c r="F63" s="10" t="s">
        <v>9</v>
      </c>
      <c r="G63" s="10" t="s">
        <v>9</v>
      </c>
      <c r="H63" s="10" t="s">
        <v>3</v>
      </c>
      <c r="I63" s="10" t="s">
        <v>7</v>
      </c>
      <c r="J63" s="3">
        <v>148486080</v>
      </c>
      <c r="K63" s="20">
        <f t="shared" si="1"/>
        <v>148486.07999999999</v>
      </c>
      <c r="L63" s="3">
        <v>152829671</v>
      </c>
      <c r="M63" s="3">
        <f t="shared" si="0"/>
        <v>152829.67000000001</v>
      </c>
      <c r="N63" s="3">
        <v>152829671</v>
      </c>
      <c r="O63" s="3">
        <f t="shared" si="0"/>
        <v>152829.67000000001</v>
      </c>
      <c r="Q63" s="13"/>
      <c r="R63" s="13"/>
      <c r="S63" s="13"/>
    </row>
    <row r="64" spans="1:19" ht="65.25" customHeight="1" outlineLevel="2">
      <c r="A64" s="9" t="s">
        <v>501</v>
      </c>
      <c r="B64" s="19" t="s">
        <v>7</v>
      </c>
      <c r="C64" s="19" t="s">
        <v>50</v>
      </c>
      <c r="D64" s="10" t="s">
        <v>495</v>
      </c>
      <c r="E64" s="19" t="s">
        <v>12</v>
      </c>
      <c r="F64" s="10" t="s">
        <v>9</v>
      </c>
      <c r="G64" s="10" t="s">
        <v>9</v>
      </c>
      <c r="H64" s="10" t="s">
        <v>3</v>
      </c>
      <c r="I64" s="10" t="s">
        <v>7</v>
      </c>
      <c r="J64" s="3">
        <v>4367370</v>
      </c>
      <c r="K64" s="21">
        <f t="shared" si="1"/>
        <v>4367.37</v>
      </c>
      <c r="L64" s="3">
        <v>4498400</v>
      </c>
      <c r="M64" s="3">
        <f t="shared" si="0"/>
        <v>4498.3999999999996</v>
      </c>
      <c r="N64" s="3">
        <v>4498400</v>
      </c>
      <c r="O64" s="3">
        <f t="shared" si="0"/>
        <v>4498.3999999999996</v>
      </c>
      <c r="P64" s="1"/>
    </row>
    <row r="65" spans="1:19" ht="17.25" customHeight="1" outlineLevel="3">
      <c r="A65" s="9" t="s">
        <v>503</v>
      </c>
      <c r="B65" s="19" t="s">
        <v>7</v>
      </c>
      <c r="C65" s="19" t="s">
        <v>50</v>
      </c>
      <c r="D65" s="10" t="s">
        <v>495</v>
      </c>
      <c r="E65" s="19" t="s">
        <v>13</v>
      </c>
      <c r="F65" s="10" t="s">
        <v>9</v>
      </c>
      <c r="G65" s="10" t="s">
        <v>9</v>
      </c>
      <c r="H65" s="10" t="s">
        <v>3</v>
      </c>
      <c r="I65" s="10" t="s">
        <v>7</v>
      </c>
      <c r="J65" s="3">
        <v>4367370</v>
      </c>
      <c r="K65" s="21">
        <f t="shared" si="1"/>
        <v>4367.37</v>
      </c>
      <c r="L65" s="3">
        <v>4498400</v>
      </c>
      <c r="M65" s="3">
        <f t="shared" si="0"/>
        <v>4498.3999999999996</v>
      </c>
      <c r="N65" s="3">
        <v>4498400</v>
      </c>
      <c r="O65" s="3">
        <f t="shared" si="0"/>
        <v>4498.3999999999996</v>
      </c>
      <c r="P65" s="1"/>
    </row>
    <row r="66" spans="1:19" ht="17.25" customHeight="1" outlineLevel="2">
      <c r="A66" s="9" t="s">
        <v>536</v>
      </c>
      <c r="B66" s="19" t="s">
        <v>7</v>
      </c>
      <c r="C66" s="19" t="s">
        <v>50</v>
      </c>
      <c r="D66" s="10" t="s">
        <v>495</v>
      </c>
      <c r="E66" s="19" t="s">
        <v>52</v>
      </c>
      <c r="F66" s="10" t="s">
        <v>9</v>
      </c>
      <c r="G66" s="10" t="s">
        <v>9</v>
      </c>
      <c r="H66" s="10" t="s">
        <v>3</v>
      </c>
      <c r="I66" s="10" t="s">
        <v>7</v>
      </c>
      <c r="J66" s="3">
        <v>3700000</v>
      </c>
      <c r="K66" s="21">
        <f t="shared" si="1"/>
        <v>3700</v>
      </c>
      <c r="L66" s="3">
        <v>3700000</v>
      </c>
      <c r="M66" s="3">
        <f t="shared" si="0"/>
        <v>3700</v>
      </c>
      <c r="N66" s="3">
        <v>3700000</v>
      </c>
      <c r="O66" s="3">
        <f t="shared" si="0"/>
        <v>3700</v>
      </c>
      <c r="P66" s="1"/>
    </row>
    <row r="67" spans="1:19" ht="32.25" customHeight="1" outlineLevel="3">
      <c r="A67" s="9" t="s">
        <v>537</v>
      </c>
      <c r="B67" s="19" t="s">
        <v>7</v>
      </c>
      <c r="C67" s="19" t="s">
        <v>50</v>
      </c>
      <c r="D67" s="10" t="s">
        <v>495</v>
      </c>
      <c r="E67" s="19" t="s">
        <v>53</v>
      </c>
      <c r="F67" s="10" t="s">
        <v>9</v>
      </c>
      <c r="G67" s="10" t="s">
        <v>9</v>
      </c>
      <c r="H67" s="10" t="s">
        <v>3</v>
      </c>
      <c r="I67" s="10" t="s">
        <v>7</v>
      </c>
      <c r="J67" s="3">
        <v>3700000</v>
      </c>
      <c r="K67" s="21">
        <f t="shared" si="1"/>
        <v>3700</v>
      </c>
      <c r="L67" s="3">
        <v>3700000</v>
      </c>
      <c r="M67" s="3">
        <f t="shared" si="0"/>
        <v>3700</v>
      </c>
      <c r="N67" s="3">
        <v>3700000</v>
      </c>
      <c r="O67" s="3">
        <f t="shared" si="0"/>
        <v>3700</v>
      </c>
      <c r="P67" s="1"/>
    </row>
    <row r="68" spans="1:19" ht="78.75" outlineLevel="4">
      <c r="A68" s="9" t="s">
        <v>538</v>
      </c>
      <c r="B68" s="19" t="s">
        <v>7</v>
      </c>
      <c r="C68" s="19" t="s">
        <v>50</v>
      </c>
      <c r="D68" s="10" t="s">
        <v>495</v>
      </c>
      <c r="E68" s="19" t="s">
        <v>51</v>
      </c>
      <c r="F68" s="10" t="s">
        <v>9</v>
      </c>
      <c r="G68" s="10" t="s">
        <v>9</v>
      </c>
      <c r="H68" s="10" t="s">
        <v>3</v>
      </c>
      <c r="I68" s="10" t="s">
        <v>7</v>
      </c>
      <c r="J68" s="3">
        <v>3700000</v>
      </c>
      <c r="K68" s="21">
        <f t="shared" si="1"/>
        <v>3700</v>
      </c>
      <c r="L68" s="3">
        <v>3700000</v>
      </c>
      <c r="M68" s="3">
        <f t="shared" si="0"/>
        <v>3700</v>
      </c>
      <c r="N68" s="3">
        <v>3700000</v>
      </c>
      <c r="O68" s="3">
        <f t="shared" si="0"/>
        <v>3700</v>
      </c>
      <c r="P68" s="1"/>
    </row>
    <row r="69" spans="1:19" ht="48" customHeight="1" outlineLevel="2">
      <c r="A69" s="9" t="s">
        <v>539</v>
      </c>
      <c r="B69" s="19" t="s">
        <v>7</v>
      </c>
      <c r="C69" s="19" t="s">
        <v>50</v>
      </c>
      <c r="D69" s="10" t="s">
        <v>495</v>
      </c>
      <c r="E69" s="19" t="s">
        <v>55</v>
      </c>
      <c r="F69" s="10" t="s">
        <v>9</v>
      </c>
      <c r="G69" s="10" t="s">
        <v>9</v>
      </c>
      <c r="H69" s="10" t="s">
        <v>3</v>
      </c>
      <c r="I69" s="10" t="s">
        <v>7</v>
      </c>
      <c r="J69" s="3">
        <v>140418710</v>
      </c>
      <c r="K69" s="21">
        <f t="shared" si="1"/>
        <v>140418.71</v>
      </c>
      <c r="L69" s="3">
        <v>144631271</v>
      </c>
      <c r="M69" s="3">
        <f t="shared" si="0"/>
        <v>144631.26999999999</v>
      </c>
      <c r="N69" s="3">
        <v>144631271</v>
      </c>
      <c r="O69" s="3">
        <f t="shared" si="0"/>
        <v>144631.26999999999</v>
      </c>
      <c r="P69" s="1"/>
    </row>
    <row r="70" spans="1:19" ht="32.25" customHeight="1" outlineLevel="3">
      <c r="A70" s="9" t="s">
        <v>505</v>
      </c>
      <c r="B70" s="19" t="s">
        <v>7</v>
      </c>
      <c r="C70" s="19" t="s">
        <v>50</v>
      </c>
      <c r="D70" s="10" t="s">
        <v>495</v>
      </c>
      <c r="E70" s="19" t="s">
        <v>54</v>
      </c>
      <c r="F70" s="10" t="s">
        <v>9</v>
      </c>
      <c r="G70" s="10" t="s">
        <v>9</v>
      </c>
      <c r="H70" s="10" t="s">
        <v>3</v>
      </c>
      <c r="I70" s="10" t="s">
        <v>7</v>
      </c>
      <c r="J70" s="3">
        <v>140418710</v>
      </c>
      <c r="K70" s="21">
        <f t="shared" si="1"/>
        <v>140418.71</v>
      </c>
      <c r="L70" s="3">
        <v>144631271</v>
      </c>
      <c r="M70" s="3">
        <f t="shared" si="0"/>
        <v>144631.26999999999</v>
      </c>
      <c r="N70" s="3">
        <v>144631271</v>
      </c>
      <c r="O70" s="3">
        <f t="shared" si="0"/>
        <v>144631.26999999999</v>
      </c>
      <c r="P70" s="1"/>
    </row>
    <row r="71" spans="1:19" ht="32.25" customHeight="1" outlineLevel="1">
      <c r="A71" s="11" t="s">
        <v>540</v>
      </c>
      <c r="B71" s="18" t="s">
        <v>7</v>
      </c>
      <c r="C71" s="18" t="s">
        <v>56</v>
      </c>
      <c r="D71" s="10" t="s">
        <v>495</v>
      </c>
      <c r="E71" s="18" t="s">
        <v>8</v>
      </c>
      <c r="F71" s="10" t="s">
        <v>9</v>
      </c>
      <c r="G71" s="10" t="s">
        <v>9</v>
      </c>
      <c r="H71" s="10" t="s">
        <v>3</v>
      </c>
      <c r="I71" s="10" t="s">
        <v>7</v>
      </c>
      <c r="J71" s="3">
        <v>956972890</v>
      </c>
      <c r="K71" s="20">
        <f t="shared" si="1"/>
        <v>956972.89</v>
      </c>
      <c r="L71" s="3">
        <v>511442801</v>
      </c>
      <c r="M71" s="3">
        <f t="shared" si="0"/>
        <v>511442.8</v>
      </c>
      <c r="N71" s="3">
        <v>511442801</v>
      </c>
      <c r="O71" s="3">
        <f t="shared" si="0"/>
        <v>511442.8</v>
      </c>
      <c r="Q71" s="13"/>
      <c r="R71" s="13"/>
      <c r="S71" s="13"/>
    </row>
    <row r="72" spans="1:19" ht="65.25" customHeight="1" outlineLevel="2">
      <c r="A72" s="9" t="s">
        <v>501</v>
      </c>
      <c r="B72" s="19" t="s">
        <v>7</v>
      </c>
      <c r="C72" s="19" t="s">
        <v>56</v>
      </c>
      <c r="D72" s="10" t="s">
        <v>495</v>
      </c>
      <c r="E72" s="19" t="s">
        <v>12</v>
      </c>
      <c r="F72" s="10" t="s">
        <v>9</v>
      </c>
      <c r="G72" s="10" t="s">
        <v>9</v>
      </c>
      <c r="H72" s="10" t="s">
        <v>3</v>
      </c>
      <c r="I72" s="10" t="s">
        <v>7</v>
      </c>
      <c r="J72" s="3">
        <v>21307560</v>
      </c>
      <c r="K72" s="21">
        <f t="shared" si="1"/>
        <v>21307.56</v>
      </c>
      <c r="L72" s="3">
        <v>21946786</v>
      </c>
      <c r="M72" s="3">
        <f t="shared" si="0"/>
        <v>21946.79</v>
      </c>
      <c r="N72" s="3">
        <v>21946786</v>
      </c>
      <c r="O72" s="3">
        <f t="shared" si="0"/>
        <v>21946.79</v>
      </c>
      <c r="P72" s="1"/>
    </row>
    <row r="73" spans="1:19" ht="17.25" customHeight="1" outlineLevel="3">
      <c r="A73" s="9" t="s">
        <v>503</v>
      </c>
      <c r="B73" s="19" t="s">
        <v>7</v>
      </c>
      <c r="C73" s="19" t="s">
        <v>56</v>
      </c>
      <c r="D73" s="10" t="s">
        <v>495</v>
      </c>
      <c r="E73" s="19" t="s">
        <v>13</v>
      </c>
      <c r="F73" s="10" t="s">
        <v>9</v>
      </c>
      <c r="G73" s="10" t="s">
        <v>9</v>
      </c>
      <c r="H73" s="10" t="s">
        <v>3</v>
      </c>
      <c r="I73" s="10" t="s">
        <v>7</v>
      </c>
      <c r="J73" s="3">
        <v>21307560</v>
      </c>
      <c r="K73" s="21">
        <f t="shared" ref="K73:K136" si="2">J73/1000</f>
        <v>21307.56</v>
      </c>
      <c r="L73" s="3">
        <v>21946786</v>
      </c>
      <c r="M73" s="3">
        <f t="shared" ref="M73:O136" si="3">L73/1000</f>
        <v>21946.79</v>
      </c>
      <c r="N73" s="3">
        <v>21946786</v>
      </c>
      <c r="O73" s="3">
        <f t="shared" si="3"/>
        <v>21946.79</v>
      </c>
      <c r="P73" s="1"/>
    </row>
    <row r="74" spans="1:19" ht="48" customHeight="1" outlineLevel="2">
      <c r="A74" s="9" t="s">
        <v>541</v>
      </c>
      <c r="B74" s="19" t="s">
        <v>7</v>
      </c>
      <c r="C74" s="19" t="s">
        <v>56</v>
      </c>
      <c r="D74" s="10" t="s">
        <v>495</v>
      </c>
      <c r="E74" s="19" t="s">
        <v>21</v>
      </c>
      <c r="F74" s="10" t="s">
        <v>9</v>
      </c>
      <c r="G74" s="10" t="s">
        <v>9</v>
      </c>
      <c r="H74" s="10" t="s">
        <v>3</v>
      </c>
      <c r="I74" s="10" t="s">
        <v>7</v>
      </c>
      <c r="J74" s="3">
        <v>3502000</v>
      </c>
      <c r="K74" s="21">
        <f t="shared" si="2"/>
        <v>3502</v>
      </c>
      <c r="L74" s="3">
        <v>3502000</v>
      </c>
      <c r="M74" s="3">
        <f t="shared" si="3"/>
        <v>3502</v>
      </c>
      <c r="N74" s="3">
        <v>3502000</v>
      </c>
      <c r="O74" s="3">
        <f t="shared" si="3"/>
        <v>3502</v>
      </c>
      <c r="P74" s="1"/>
    </row>
    <row r="75" spans="1:19" ht="48" customHeight="1" outlineLevel="3">
      <c r="A75" s="9" t="s">
        <v>542</v>
      </c>
      <c r="B75" s="19" t="s">
        <v>7</v>
      </c>
      <c r="C75" s="19" t="s">
        <v>56</v>
      </c>
      <c r="D75" s="10" t="s">
        <v>495</v>
      </c>
      <c r="E75" s="19" t="s">
        <v>57</v>
      </c>
      <c r="F75" s="10" t="s">
        <v>9</v>
      </c>
      <c r="G75" s="10" t="s">
        <v>9</v>
      </c>
      <c r="H75" s="10" t="s">
        <v>3</v>
      </c>
      <c r="I75" s="10" t="s">
        <v>7</v>
      </c>
      <c r="J75" s="3">
        <v>502000</v>
      </c>
      <c r="K75" s="21">
        <f t="shared" si="2"/>
        <v>502</v>
      </c>
      <c r="L75" s="3">
        <v>502000</v>
      </c>
      <c r="M75" s="3">
        <f t="shared" si="3"/>
        <v>502</v>
      </c>
      <c r="N75" s="3">
        <v>502000</v>
      </c>
      <c r="O75" s="3">
        <f t="shared" si="3"/>
        <v>502</v>
      </c>
      <c r="P75" s="1"/>
    </row>
    <row r="76" spans="1:19" ht="32.25" customHeight="1" outlineLevel="3">
      <c r="A76" s="9" t="s">
        <v>543</v>
      </c>
      <c r="B76" s="19" t="s">
        <v>7</v>
      </c>
      <c r="C76" s="19" t="s">
        <v>56</v>
      </c>
      <c r="D76" s="10" t="s">
        <v>495</v>
      </c>
      <c r="E76" s="19" t="s">
        <v>58</v>
      </c>
      <c r="F76" s="10" t="s">
        <v>9</v>
      </c>
      <c r="G76" s="10" t="s">
        <v>9</v>
      </c>
      <c r="H76" s="10" t="s">
        <v>3</v>
      </c>
      <c r="I76" s="10" t="s">
        <v>7</v>
      </c>
      <c r="J76" s="3">
        <v>3000000</v>
      </c>
      <c r="K76" s="21">
        <f t="shared" si="2"/>
        <v>3000</v>
      </c>
      <c r="L76" s="3">
        <v>3000000</v>
      </c>
      <c r="M76" s="3">
        <f t="shared" si="3"/>
        <v>3000</v>
      </c>
      <c r="N76" s="3">
        <v>3000000</v>
      </c>
      <c r="O76" s="3">
        <f t="shared" si="3"/>
        <v>3000</v>
      </c>
      <c r="P76" s="1"/>
    </row>
    <row r="77" spans="1:19" ht="32.25" customHeight="1" outlineLevel="2">
      <c r="A77" s="9" t="s">
        <v>544</v>
      </c>
      <c r="B77" s="19" t="s">
        <v>7</v>
      </c>
      <c r="C77" s="19" t="s">
        <v>56</v>
      </c>
      <c r="D77" s="10" t="s">
        <v>495</v>
      </c>
      <c r="E77" s="19" t="s">
        <v>60</v>
      </c>
      <c r="F77" s="10" t="s">
        <v>9</v>
      </c>
      <c r="G77" s="10" t="s">
        <v>9</v>
      </c>
      <c r="H77" s="10" t="s">
        <v>3</v>
      </c>
      <c r="I77" s="10" t="s">
        <v>7</v>
      </c>
      <c r="J77" s="3">
        <v>932163330</v>
      </c>
      <c r="K77" s="21">
        <f t="shared" si="2"/>
        <v>932163.33</v>
      </c>
      <c r="L77" s="3">
        <v>485994015</v>
      </c>
      <c r="M77" s="3">
        <f t="shared" si="3"/>
        <v>485994.02</v>
      </c>
      <c r="N77" s="3">
        <v>485994015</v>
      </c>
      <c r="O77" s="3">
        <f t="shared" si="3"/>
        <v>485994.02</v>
      </c>
      <c r="P77" s="1"/>
    </row>
    <row r="78" spans="1:19" ht="32.25" customHeight="1" outlineLevel="3">
      <c r="A78" s="9" t="s">
        <v>505</v>
      </c>
      <c r="B78" s="19" t="s">
        <v>7</v>
      </c>
      <c r="C78" s="19" t="s">
        <v>56</v>
      </c>
      <c r="D78" s="10" t="s">
        <v>495</v>
      </c>
      <c r="E78" s="19" t="s">
        <v>59</v>
      </c>
      <c r="F78" s="10" t="s">
        <v>9</v>
      </c>
      <c r="G78" s="10" t="s">
        <v>9</v>
      </c>
      <c r="H78" s="10" t="s">
        <v>3</v>
      </c>
      <c r="I78" s="10" t="s">
        <v>7</v>
      </c>
      <c r="J78" s="3">
        <v>932163330</v>
      </c>
      <c r="K78" s="21">
        <f t="shared" si="2"/>
        <v>932163.33</v>
      </c>
      <c r="L78" s="3">
        <v>485994015</v>
      </c>
      <c r="M78" s="3">
        <f t="shared" si="3"/>
        <v>485994.02</v>
      </c>
      <c r="N78" s="3">
        <v>485994015</v>
      </c>
      <c r="O78" s="3">
        <f t="shared" si="3"/>
        <v>485994.02</v>
      </c>
      <c r="P78" s="1"/>
    </row>
    <row r="79" spans="1:19" ht="78.75" customHeight="1" outlineLevel="1">
      <c r="A79" s="11" t="s">
        <v>545</v>
      </c>
      <c r="B79" s="18" t="s">
        <v>7</v>
      </c>
      <c r="C79" s="18" t="s">
        <v>62</v>
      </c>
      <c r="D79" s="10" t="s">
        <v>495</v>
      </c>
      <c r="E79" s="18" t="s">
        <v>8</v>
      </c>
      <c r="F79" s="10" t="s">
        <v>9</v>
      </c>
      <c r="G79" s="10" t="s">
        <v>9</v>
      </c>
      <c r="H79" s="10" t="s">
        <v>3</v>
      </c>
      <c r="I79" s="10" t="s">
        <v>7</v>
      </c>
      <c r="J79" s="3">
        <v>398926620</v>
      </c>
      <c r="K79" s="20">
        <f t="shared" si="2"/>
        <v>398926.62</v>
      </c>
      <c r="L79" s="3">
        <v>409923271</v>
      </c>
      <c r="M79" s="3">
        <f t="shared" si="3"/>
        <v>409923.27</v>
      </c>
      <c r="N79" s="3">
        <v>409981371</v>
      </c>
      <c r="O79" s="3">
        <f t="shared" si="3"/>
        <v>409981.37</v>
      </c>
      <c r="Q79" s="13"/>
      <c r="R79" s="13"/>
      <c r="S79" s="13"/>
    </row>
    <row r="80" spans="1:19" ht="32.25" customHeight="1" outlineLevel="2">
      <c r="A80" s="9" t="s">
        <v>498</v>
      </c>
      <c r="B80" s="19" t="s">
        <v>7</v>
      </c>
      <c r="C80" s="19" t="s">
        <v>62</v>
      </c>
      <c r="D80" s="10" t="s">
        <v>495</v>
      </c>
      <c r="E80" s="19" t="s">
        <v>6</v>
      </c>
      <c r="F80" s="10" t="s">
        <v>9</v>
      </c>
      <c r="G80" s="10" t="s">
        <v>9</v>
      </c>
      <c r="H80" s="10" t="s">
        <v>3</v>
      </c>
      <c r="I80" s="10" t="s">
        <v>7</v>
      </c>
      <c r="J80" s="3">
        <v>26519900</v>
      </c>
      <c r="K80" s="21">
        <f t="shared" si="2"/>
        <v>26519.9</v>
      </c>
      <c r="L80" s="3">
        <v>27170100</v>
      </c>
      <c r="M80" s="3">
        <f t="shared" si="3"/>
        <v>27170.1</v>
      </c>
      <c r="N80" s="3">
        <v>27228200</v>
      </c>
      <c r="O80" s="3">
        <f t="shared" si="3"/>
        <v>27228.2</v>
      </c>
      <c r="P80" s="1"/>
    </row>
    <row r="81" spans="1:19" ht="48" customHeight="1" outlineLevel="3">
      <c r="A81" s="9" t="s">
        <v>546</v>
      </c>
      <c r="B81" s="19" t="s">
        <v>7</v>
      </c>
      <c r="C81" s="19" t="s">
        <v>62</v>
      </c>
      <c r="D81" s="10" t="s">
        <v>495</v>
      </c>
      <c r="E81" s="19" t="s">
        <v>61</v>
      </c>
      <c r="F81" s="10" t="s">
        <v>9</v>
      </c>
      <c r="G81" s="10" t="s">
        <v>9</v>
      </c>
      <c r="H81" s="10" t="s">
        <v>3</v>
      </c>
      <c r="I81" s="10" t="s">
        <v>7</v>
      </c>
      <c r="J81" s="3">
        <v>26519900</v>
      </c>
      <c r="K81" s="21">
        <f t="shared" si="2"/>
        <v>26519.9</v>
      </c>
      <c r="L81" s="3">
        <v>27170100</v>
      </c>
      <c r="M81" s="3">
        <f t="shared" si="3"/>
        <v>27170.1</v>
      </c>
      <c r="N81" s="3">
        <v>27228200</v>
      </c>
      <c r="O81" s="3">
        <f t="shared" si="3"/>
        <v>27228.2</v>
      </c>
      <c r="P81" s="1"/>
    </row>
    <row r="82" spans="1:19" ht="66" customHeight="1" outlineLevel="2">
      <c r="A82" s="9" t="s">
        <v>501</v>
      </c>
      <c r="B82" s="19" t="s">
        <v>7</v>
      </c>
      <c r="C82" s="19" t="s">
        <v>62</v>
      </c>
      <c r="D82" s="10" t="s">
        <v>495</v>
      </c>
      <c r="E82" s="19" t="s">
        <v>12</v>
      </c>
      <c r="F82" s="10" t="s">
        <v>9</v>
      </c>
      <c r="G82" s="10" t="s">
        <v>9</v>
      </c>
      <c r="H82" s="10" t="s">
        <v>3</v>
      </c>
      <c r="I82" s="10" t="s">
        <v>7</v>
      </c>
      <c r="J82" s="3">
        <v>309945640</v>
      </c>
      <c r="K82" s="21">
        <f t="shared" si="2"/>
        <v>309945.64</v>
      </c>
      <c r="L82" s="3">
        <v>319293671</v>
      </c>
      <c r="M82" s="3">
        <f t="shared" si="3"/>
        <v>319293.67</v>
      </c>
      <c r="N82" s="3">
        <v>319293671</v>
      </c>
      <c r="O82" s="3">
        <f t="shared" si="3"/>
        <v>319293.67</v>
      </c>
      <c r="P82" s="1"/>
    </row>
    <row r="83" spans="1:19" ht="17.25" customHeight="1" outlineLevel="3">
      <c r="A83" s="9" t="s">
        <v>503</v>
      </c>
      <c r="B83" s="19" t="s">
        <v>7</v>
      </c>
      <c r="C83" s="19" t="s">
        <v>62</v>
      </c>
      <c r="D83" s="10" t="s">
        <v>495</v>
      </c>
      <c r="E83" s="19" t="s">
        <v>13</v>
      </c>
      <c r="F83" s="10" t="s">
        <v>9</v>
      </c>
      <c r="G83" s="10" t="s">
        <v>9</v>
      </c>
      <c r="H83" s="10" t="s">
        <v>3</v>
      </c>
      <c r="I83" s="10" t="s">
        <v>7</v>
      </c>
      <c r="J83" s="3">
        <v>28356860</v>
      </c>
      <c r="K83" s="21">
        <f t="shared" si="2"/>
        <v>28356.86</v>
      </c>
      <c r="L83" s="3">
        <v>29207564</v>
      </c>
      <c r="M83" s="3">
        <f t="shared" si="3"/>
        <v>29207.56</v>
      </c>
      <c r="N83" s="3">
        <v>29207564</v>
      </c>
      <c r="O83" s="3">
        <f t="shared" si="3"/>
        <v>29207.56</v>
      </c>
      <c r="P83" s="1"/>
    </row>
    <row r="84" spans="1:19" ht="17.25" customHeight="1" outlineLevel="3">
      <c r="A84" s="9" t="s">
        <v>547</v>
      </c>
      <c r="B84" s="19" t="s">
        <v>7</v>
      </c>
      <c r="C84" s="19" t="s">
        <v>62</v>
      </c>
      <c r="D84" s="10" t="s">
        <v>495</v>
      </c>
      <c r="E84" s="19" t="s">
        <v>63</v>
      </c>
      <c r="F84" s="10" t="s">
        <v>9</v>
      </c>
      <c r="G84" s="10" t="s">
        <v>9</v>
      </c>
      <c r="H84" s="10" t="s">
        <v>3</v>
      </c>
      <c r="I84" s="10" t="s">
        <v>7</v>
      </c>
      <c r="J84" s="3">
        <v>262421880</v>
      </c>
      <c r="K84" s="21">
        <f t="shared" si="2"/>
        <v>262421.88</v>
      </c>
      <c r="L84" s="3">
        <v>270344200</v>
      </c>
      <c r="M84" s="3">
        <f t="shared" si="3"/>
        <v>270344.2</v>
      </c>
      <c r="N84" s="3">
        <v>270344200</v>
      </c>
      <c r="O84" s="3">
        <f t="shared" si="3"/>
        <v>270344.2</v>
      </c>
      <c r="P84" s="1"/>
    </row>
    <row r="85" spans="1:19" ht="32.25" customHeight="1" outlineLevel="3">
      <c r="A85" s="9" t="s">
        <v>505</v>
      </c>
      <c r="B85" s="19" t="s">
        <v>7</v>
      </c>
      <c r="C85" s="19" t="s">
        <v>62</v>
      </c>
      <c r="D85" s="10" t="s">
        <v>495</v>
      </c>
      <c r="E85" s="19" t="s">
        <v>15</v>
      </c>
      <c r="F85" s="10" t="s">
        <v>9</v>
      </c>
      <c r="G85" s="10" t="s">
        <v>9</v>
      </c>
      <c r="H85" s="10" t="s">
        <v>3</v>
      </c>
      <c r="I85" s="10" t="s">
        <v>7</v>
      </c>
      <c r="J85" s="3">
        <v>19166900</v>
      </c>
      <c r="K85" s="21">
        <f t="shared" si="2"/>
        <v>19166.900000000001</v>
      </c>
      <c r="L85" s="3">
        <v>19741907</v>
      </c>
      <c r="M85" s="3">
        <f t="shared" si="3"/>
        <v>19741.91</v>
      </c>
      <c r="N85" s="3">
        <v>19741907</v>
      </c>
      <c r="O85" s="3">
        <f t="shared" si="3"/>
        <v>19741.91</v>
      </c>
      <c r="P85" s="1"/>
    </row>
    <row r="86" spans="1:19" ht="32.25" customHeight="1" outlineLevel="2">
      <c r="A86" s="9" t="s">
        <v>509</v>
      </c>
      <c r="B86" s="19" t="s">
        <v>7</v>
      </c>
      <c r="C86" s="19" t="s">
        <v>62</v>
      </c>
      <c r="D86" s="10" t="s">
        <v>495</v>
      </c>
      <c r="E86" s="19" t="s">
        <v>20</v>
      </c>
      <c r="F86" s="10" t="s">
        <v>9</v>
      </c>
      <c r="G86" s="10" t="s">
        <v>9</v>
      </c>
      <c r="H86" s="10" t="s">
        <v>3</v>
      </c>
      <c r="I86" s="10" t="s">
        <v>7</v>
      </c>
      <c r="J86" s="3">
        <v>12012140</v>
      </c>
      <c r="K86" s="21">
        <f t="shared" si="2"/>
        <v>12012.14</v>
      </c>
      <c r="L86" s="3">
        <v>12372500</v>
      </c>
      <c r="M86" s="3">
        <f t="shared" si="3"/>
        <v>12372.5</v>
      </c>
      <c r="N86" s="3">
        <v>12372500</v>
      </c>
      <c r="O86" s="3">
        <f t="shared" si="3"/>
        <v>12372.5</v>
      </c>
      <c r="P86" s="1"/>
    </row>
    <row r="87" spans="1:19" ht="110.25" customHeight="1" outlineLevel="4">
      <c r="A87" s="9" t="s">
        <v>548</v>
      </c>
      <c r="B87" s="19" t="s">
        <v>7</v>
      </c>
      <c r="C87" s="19" t="s">
        <v>62</v>
      </c>
      <c r="D87" s="10" t="s">
        <v>495</v>
      </c>
      <c r="E87" s="19" t="s">
        <v>64</v>
      </c>
      <c r="F87" s="10" t="s">
        <v>9</v>
      </c>
      <c r="G87" s="10" t="s">
        <v>9</v>
      </c>
      <c r="H87" s="10" t="s">
        <v>3</v>
      </c>
      <c r="I87" s="10" t="s">
        <v>7</v>
      </c>
      <c r="J87" s="3">
        <v>11962140</v>
      </c>
      <c r="K87" s="21">
        <f t="shared" si="2"/>
        <v>11962.14</v>
      </c>
      <c r="L87" s="3">
        <v>12321000</v>
      </c>
      <c r="M87" s="3">
        <f t="shared" si="3"/>
        <v>12321</v>
      </c>
      <c r="N87" s="3">
        <v>12321000</v>
      </c>
      <c r="O87" s="3">
        <f t="shared" si="3"/>
        <v>12321</v>
      </c>
      <c r="P87" s="1"/>
    </row>
    <row r="88" spans="1:19" ht="65.25" customHeight="1" outlineLevel="4">
      <c r="A88" s="9" t="s">
        <v>549</v>
      </c>
      <c r="B88" s="19" t="s">
        <v>7</v>
      </c>
      <c r="C88" s="19" t="s">
        <v>62</v>
      </c>
      <c r="D88" s="10" t="s">
        <v>495</v>
      </c>
      <c r="E88" s="19" t="s">
        <v>65</v>
      </c>
      <c r="F88" s="10" t="s">
        <v>9</v>
      </c>
      <c r="G88" s="10" t="s">
        <v>9</v>
      </c>
      <c r="H88" s="10" t="s">
        <v>3</v>
      </c>
      <c r="I88" s="10" t="s">
        <v>7</v>
      </c>
      <c r="J88" s="3">
        <v>50000</v>
      </c>
      <c r="K88" s="21">
        <f t="shared" si="2"/>
        <v>50</v>
      </c>
      <c r="L88" s="3">
        <v>51500</v>
      </c>
      <c r="M88" s="3">
        <f t="shared" si="3"/>
        <v>51.5</v>
      </c>
      <c r="N88" s="3">
        <v>51500</v>
      </c>
      <c r="O88" s="3">
        <f t="shared" si="3"/>
        <v>51.5</v>
      </c>
      <c r="P88" s="1"/>
    </row>
    <row r="89" spans="1:19" ht="17.25" customHeight="1" outlineLevel="2">
      <c r="A89" s="9" t="s">
        <v>532</v>
      </c>
      <c r="B89" s="19" t="s">
        <v>7</v>
      </c>
      <c r="C89" s="19" t="s">
        <v>62</v>
      </c>
      <c r="D89" s="10" t="s">
        <v>495</v>
      </c>
      <c r="E89" s="19" t="s">
        <v>47</v>
      </c>
      <c r="F89" s="10" t="s">
        <v>9</v>
      </c>
      <c r="G89" s="10" t="s">
        <v>9</v>
      </c>
      <c r="H89" s="10" t="s">
        <v>3</v>
      </c>
      <c r="I89" s="10" t="s">
        <v>7</v>
      </c>
      <c r="J89" s="3">
        <v>49598940</v>
      </c>
      <c r="K89" s="21">
        <f t="shared" si="2"/>
        <v>49598.94</v>
      </c>
      <c r="L89" s="3">
        <v>51087000</v>
      </c>
      <c r="M89" s="3">
        <f t="shared" si="3"/>
        <v>51087</v>
      </c>
      <c r="N89" s="3">
        <v>51087000</v>
      </c>
      <c r="O89" s="3">
        <f t="shared" si="3"/>
        <v>51087</v>
      </c>
      <c r="P89" s="1"/>
    </row>
    <row r="90" spans="1:19" ht="127.5" customHeight="1" outlineLevel="3">
      <c r="A90" s="9" t="s">
        <v>533</v>
      </c>
      <c r="B90" s="19" t="s">
        <v>7</v>
      </c>
      <c r="C90" s="19" t="s">
        <v>62</v>
      </c>
      <c r="D90" s="10" t="s">
        <v>495</v>
      </c>
      <c r="E90" s="19" t="s">
        <v>48</v>
      </c>
      <c r="F90" s="10" t="s">
        <v>9</v>
      </c>
      <c r="G90" s="10" t="s">
        <v>9</v>
      </c>
      <c r="H90" s="10" t="s">
        <v>3</v>
      </c>
      <c r="I90" s="10" t="s">
        <v>7</v>
      </c>
      <c r="J90" s="3">
        <v>49598940</v>
      </c>
      <c r="K90" s="21">
        <f t="shared" si="2"/>
        <v>49598.94</v>
      </c>
      <c r="L90" s="3">
        <v>51087000</v>
      </c>
      <c r="M90" s="3">
        <f t="shared" si="3"/>
        <v>51087</v>
      </c>
      <c r="N90" s="3">
        <v>51087000</v>
      </c>
      <c r="O90" s="3">
        <f t="shared" si="3"/>
        <v>51087</v>
      </c>
      <c r="P90" s="1"/>
    </row>
    <row r="91" spans="1:19" ht="48" customHeight="1" outlineLevel="4">
      <c r="A91" s="9" t="s">
        <v>550</v>
      </c>
      <c r="B91" s="19" t="s">
        <v>7</v>
      </c>
      <c r="C91" s="19" t="s">
        <v>62</v>
      </c>
      <c r="D91" s="10" t="s">
        <v>495</v>
      </c>
      <c r="E91" s="19" t="s">
        <v>66</v>
      </c>
      <c r="F91" s="10" t="s">
        <v>9</v>
      </c>
      <c r="G91" s="10" t="s">
        <v>9</v>
      </c>
      <c r="H91" s="10" t="s">
        <v>3</v>
      </c>
      <c r="I91" s="10" t="s">
        <v>7</v>
      </c>
      <c r="J91" s="3">
        <v>23837940</v>
      </c>
      <c r="K91" s="21">
        <f t="shared" si="2"/>
        <v>23837.94</v>
      </c>
      <c r="L91" s="3">
        <v>24553000</v>
      </c>
      <c r="M91" s="3">
        <f t="shared" si="3"/>
        <v>24553</v>
      </c>
      <c r="N91" s="3">
        <v>24553000</v>
      </c>
      <c r="O91" s="3">
        <f t="shared" si="3"/>
        <v>24553</v>
      </c>
      <c r="P91" s="1"/>
    </row>
    <row r="92" spans="1:19" ht="48" customHeight="1" outlineLevel="4">
      <c r="A92" s="9" t="s">
        <v>551</v>
      </c>
      <c r="B92" s="19" t="s">
        <v>7</v>
      </c>
      <c r="C92" s="19" t="s">
        <v>62</v>
      </c>
      <c r="D92" s="10" t="s">
        <v>495</v>
      </c>
      <c r="E92" s="19" t="s">
        <v>67</v>
      </c>
      <c r="F92" s="10" t="s">
        <v>9</v>
      </c>
      <c r="G92" s="10" t="s">
        <v>9</v>
      </c>
      <c r="H92" s="10" t="s">
        <v>3</v>
      </c>
      <c r="I92" s="10" t="s">
        <v>7</v>
      </c>
      <c r="J92" s="3">
        <v>25761000</v>
      </c>
      <c r="K92" s="21">
        <f t="shared" si="2"/>
        <v>25761</v>
      </c>
      <c r="L92" s="3">
        <v>26534000</v>
      </c>
      <c r="M92" s="3">
        <f t="shared" si="3"/>
        <v>26534</v>
      </c>
      <c r="N92" s="3">
        <v>26534000</v>
      </c>
      <c r="O92" s="3">
        <f t="shared" si="3"/>
        <v>26534</v>
      </c>
      <c r="P92" s="1"/>
    </row>
    <row r="93" spans="1:19" ht="32.25" customHeight="1" outlineLevel="3">
      <c r="A93" s="9" t="s">
        <v>552</v>
      </c>
      <c r="B93" s="19" t="s">
        <v>7</v>
      </c>
      <c r="C93" s="19" t="s">
        <v>62</v>
      </c>
      <c r="D93" s="10" t="s">
        <v>495</v>
      </c>
      <c r="E93" s="19" t="s">
        <v>68</v>
      </c>
      <c r="F93" s="10" t="s">
        <v>9</v>
      </c>
      <c r="G93" s="10" t="s">
        <v>9</v>
      </c>
      <c r="H93" s="10" t="s">
        <v>3</v>
      </c>
      <c r="I93" s="10" t="s">
        <v>7</v>
      </c>
      <c r="J93" s="3">
        <v>850000</v>
      </c>
      <c r="K93" s="21">
        <f t="shared" si="2"/>
        <v>850</v>
      </c>
      <c r="L93" s="3">
        <v>0</v>
      </c>
      <c r="M93" s="3">
        <f t="shared" si="3"/>
        <v>0</v>
      </c>
      <c r="N93" s="3">
        <v>0</v>
      </c>
      <c r="O93" s="3">
        <f t="shared" si="3"/>
        <v>0</v>
      </c>
      <c r="P93" s="1"/>
    </row>
    <row r="94" spans="1:19" ht="32.25" customHeight="1" outlineLevel="1">
      <c r="A94" s="11" t="s">
        <v>553</v>
      </c>
      <c r="B94" s="18" t="s">
        <v>7</v>
      </c>
      <c r="C94" s="18" t="s">
        <v>69</v>
      </c>
      <c r="D94" s="10" t="s">
        <v>495</v>
      </c>
      <c r="E94" s="18" t="s">
        <v>8</v>
      </c>
      <c r="F94" s="10" t="s">
        <v>9</v>
      </c>
      <c r="G94" s="10" t="s">
        <v>9</v>
      </c>
      <c r="H94" s="10" t="s">
        <v>3</v>
      </c>
      <c r="I94" s="10" t="s">
        <v>7</v>
      </c>
      <c r="J94" s="3">
        <v>28798270</v>
      </c>
      <c r="K94" s="20">
        <f t="shared" si="2"/>
        <v>28798.27</v>
      </c>
      <c r="L94" s="3">
        <v>26457260</v>
      </c>
      <c r="M94" s="3">
        <f t="shared" si="3"/>
        <v>26457.26</v>
      </c>
      <c r="N94" s="3">
        <v>26957260</v>
      </c>
      <c r="O94" s="3">
        <f t="shared" si="3"/>
        <v>26957.26</v>
      </c>
      <c r="Q94" s="13"/>
      <c r="R94" s="13"/>
      <c r="S94" s="13"/>
    </row>
    <row r="95" spans="1:19" ht="65.25" customHeight="1" outlineLevel="2">
      <c r="A95" s="9" t="s">
        <v>501</v>
      </c>
      <c r="B95" s="19" t="s">
        <v>7</v>
      </c>
      <c r="C95" s="19" t="s">
        <v>69</v>
      </c>
      <c r="D95" s="10" t="s">
        <v>495</v>
      </c>
      <c r="E95" s="19" t="s">
        <v>12</v>
      </c>
      <c r="F95" s="10" t="s">
        <v>9</v>
      </c>
      <c r="G95" s="10" t="s">
        <v>9</v>
      </c>
      <c r="H95" s="10" t="s">
        <v>3</v>
      </c>
      <c r="I95" s="10" t="s">
        <v>7</v>
      </c>
      <c r="J95" s="3">
        <v>25298270</v>
      </c>
      <c r="K95" s="21">
        <f t="shared" si="2"/>
        <v>25298.27</v>
      </c>
      <c r="L95" s="3">
        <v>26057260</v>
      </c>
      <c r="M95" s="3">
        <f t="shared" si="3"/>
        <v>26057.26</v>
      </c>
      <c r="N95" s="3">
        <v>26057260</v>
      </c>
      <c r="O95" s="3">
        <f t="shared" si="3"/>
        <v>26057.26</v>
      </c>
      <c r="P95" s="1"/>
    </row>
    <row r="96" spans="1:19" ht="17.25" customHeight="1" outlineLevel="3">
      <c r="A96" s="9" t="s">
        <v>503</v>
      </c>
      <c r="B96" s="19" t="s">
        <v>7</v>
      </c>
      <c r="C96" s="19" t="s">
        <v>69</v>
      </c>
      <c r="D96" s="10" t="s">
        <v>495</v>
      </c>
      <c r="E96" s="19" t="s">
        <v>13</v>
      </c>
      <c r="F96" s="10" t="s">
        <v>9</v>
      </c>
      <c r="G96" s="10" t="s">
        <v>9</v>
      </c>
      <c r="H96" s="10" t="s">
        <v>3</v>
      </c>
      <c r="I96" s="10" t="s">
        <v>7</v>
      </c>
      <c r="J96" s="3">
        <v>25298270</v>
      </c>
      <c r="K96" s="21">
        <f t="shared" si="2"/>
        <v>25298.27</v>
      </c>
      <c r="L96" s="3">
        <v>26057260</v>
      </c>
      <c r="M96" s="3">
        <f t="shared" si="3"/>
        <v>26057.26</v>
      </c>
      <c r="N96" s="3">
        <v>26057260</v>
      </c>
      <c r="O96" s="3">
        <f t="shared" si="3"/>
        <v>26057.26</v>
      </c>
      <c r="P96" s="1"/>
    </row>
    <row r="97" spans="1:19" ht="32.25" customHeight="1" outlineLevel="3">
      <c r="A97" s="9" t="s">
        <v>552</v>
      </c>
      <c r="B97" s="19" t="s">
        <v>7</v>
      </c>
      <c r="C97" s="19" t="s">
        <v>69</v>
      </c>
      <c r="D97" s="10" t="s">
        <v>495</v>
      </c>
      <c r="E97" s="19" t="s">
        <v>68</v>
      </c>
      <c r="F97" s="10" t="s">
        <v>9</v>
      </c>
      <c r="G97" s="10" t="s">
        <v>9</v>
      </c>
      <c r="H97" s="10" t="s">
        <v>3</v>
      </c>
      <c r="I97" s="10" t="s">
        <v>7</v>
      </c>
      <c r="J97" s="3">
        <v>2600000</v>
      </c>
      <c r="K97" s="21">
        <f t="shared" si="2"/>
        <v>2600</v>
      </c>
      <c r="L97" s="3">
        <v>0</v>
      </c>
      <c r="M97" s="3">
        <f t="shared" si="3"/>
        <v>0</v>
      </c>
      <c r="N97" s="3">
        <v>0</v>
      </c>
      <c r="O97" s="3">
        <f t="shared" si="3"/>
        <v>0</v>
      </c>
      <c r="P97" s="1"/>
    </row>
    <row r="98" spans="1:19" ht="32.25" customHeight="1" outlineLevel="3">
      <c r="A98" s="9" t="s">
        <v>554</v>
      </c>
      <c r="B98" s="19" t="s">
        <v>7</v>
      </c>
      <c r="C98" s="19" t="s">
        <v>69</v>
      </c>
      <c r="D98" s="10" t="s">
        <v>495</v>
      </c>
      <c r="E98" s="19" t="s">
        <v>70</v>
      </c>
      <c r="F98" s="10" t="s">
        <v>9</v>
      </c>
      <c r="G98" s="10" t="s">
        <v>9</v>
      </c>
      <c r="H98" s="10" t="s">
        <v>3</v>
      </c>
      <c r="I98" s="10" t="s">
        <v>7</v>
      </c>
      <c r="J98" s="3">
        <v>900000</v>
      </c>
      <c r="K98" s="21">
        <f t="shared" si="2"/>
        <v>900</v>
      </c>
      <c r="L98" s="3">
        <v>400000</v>
      </c>
      <c r="M98" s="3">
        <f t="shared" si="3"/>
        <v>400</v>
      </c>
      <c r="N98" s="3">
        <v>900000</v>
      </c>
      <c r="O98" s="3">
        <f t="shared" si="3"/>
        <v>900</v>
      </c>
      <c r="P98" s="1"/>
    </row>
    <row r="99" spans="1:19" ht="32.25" customHeight="1">
      <c r="A99" s="11" t="s">
        <v>907</v>
      </c>
      <c r="B99" s="18" t="s">
        <v>74</v>
      </c>
      <c r="C99" s="18" t="s">
        <v>9</v>
      </c>
      <c r="D99" s="10" t="s">
        <v>495</v>
      </c>
      <c r="E99" s="18" t="s">
        <v>8</v>
      </c>
      <c r="F99" s="10" t="s">
        <v>9</v>
      </c>
      <c r="G99" s="10" t="s">
        <v>9</v>
      </c>
      <c r="H99" s="10" t="s">
        <v>3</v>
      </c>
      <c r="I99" s="10" t="s">
        <v>74</v>
      </c>
      <c r="J99" s="3">
        <v>12202651930</v>
      </c>
      <c r="K99" s="20">
        <f>K100+K146</f>
        <v>12202651.93</v>
      </c>
      <c r="L99" s="3">
        <v>11918423339</v>
      </c>
      <c r="M99" s="3">
        <f t="shared" si="3"/>
        <v>11918423.34</v>
      </c>
      <c r="N99" s="3">
        <v>11970786127</v>
      </c>
      <c r="O99" s="3">
        <f t="shared" si="3"/>
        <v>11970786.130000001</v>
      </c>
      <c r="P99" s="14">
        <f>K100+K146</f>
        <v>12202651.93</v>
      </c>
      <c r="Q99" s="14">
        <f>M100+M146</f>
        <v>11918423.34</v>
      </c>
      <c r="R99" s="14"/>
      <c r="S99" s="14">
        <f>O100+O146</f>
        <v>11970786.130000001</v>
      </c>
    </row>
    <row r="100" spans="1:19" ht="32.25" customHeight="1" outlineLevel="1">
      <c r="A100" s="11" t="s">
        <v>899</v>
      </c>
      <c r="B100" s="18" t="s">
        <v>74</v>
      </c>
      <c r="C100" s="18" t="s">
        <v>73</v>
      </c>
      <c r="D100" s="10" t="s">
        <v>495</v>
      </c>
      <c r="E100" s="18" t="s">
        <v>8</v>
      </c>
      <c r="F100" s="10" t="s">
        <v>9</v>
      </c>
      <c r="G100" s="10" t="s">
        <v>9</v>
      </c>
      <c r="H100" s="10" t="s">
        <v>3</v>
      </c>
      <c r="I100" s="10" t="s">
        <v>74</v>
      </c>
      <c r="J100" s="3">
        <v>11702651930</v>
      </c>
      <c r="K100" s="20">
        <f t="shared" si="2"/>
        <v>11702651.93</v>
      </c>
      <c r="L100" s="3">
        <v>11418423339</v>
      </c>
      <c r="M100" s="3">
        <f t="shared" si="3"/>
        <v>11418423.34</v>
      </c>
      <c r="N100" s="3">
        <v>11470786127</v>
      </c>
      <c r="O100" s="3">
        <f t="shared" si="3"/>
        <v>11470786.130000001</v>
      </c>
      <c r="Q100" s="13"/>
      <c r="R100" s="13"/>
      <c r="S100" s="13"/>
    </row>
    <row r="101" spans="1:19" ht="32.25" customHeight="1" outlineLevel="2">
      <c r="A101" s="9" t="s">
        <v>498</v>
      </c>
      <c r="B101" s="19" t="s">
        <v>74</v>
      </c>
      <c r="C101" s="19" t="s">
        <v>73</v>
      </c>
      <c r="D101" s="10" t="s">
        <v>495</v>
      </c>
      <c r="E101" s="19" t="s">
        <v>6</v>
      </c>
      <c r="F101" s="10" t="s">
        <v>9</v>
      </c>
      <c r="G101" s="10" t="s">
        <v>9</v>
      </c>
      <c r="H101" s="10" t="s">
        <v>3</v>
      </c>
      <c r="I101" s="10" t="s">
        <v>74</v>
      </c>
      <c r="J101" s="3">
        <v>4394900</v>
      </c>
      <c r="K101" s="21">
        <f t="shared" si="2"/>
        <v>4394.8999999999996</v>
      </c>
      <c r="L101" s="3">
        <v>4537400</v>
      </c>
      <c r="M101" s="3">
        <f t="shared" si="3"/>
        <v>4537.3999999999996</v>
      </c>
      <c r="N101" s="3">
        <v>4537400</v>
      </c>
      <c r="O101" s="3">
        <f t="shared" si="3"/>
        <v>4537.3999999999996</v>
      </c>
      <c r="P101" s="1"/>
    </row>
    <row r="102" spans="1:19" ht="48" customHeight="1" outlineLevel="3">
      <c r="A102" s="9" t="s">
        <v>555</v>
      </c>
      <c r="B102" s="19" t="s">
        <v>74</v>
      </c>
      <c r="C102" s="19" t="s">
        <v>73</v>
      </c>
      <c r="D102" s="10" t="s">
        <v>495</v>
      </c>
      <c r="E102" s="19" t="s">
        <v>72</v>
      </c>
      <c r="F102" s="10" t="s">
        <v>9</v>
      </c>
      <c r="G102" s="10" t="s">
        <v>9</v>
      </c>
      <c r="H102" s="10" t="s">
        <v>3</v>
      </c>
      <c r="I102" s="10" t="s">
        <v>74</v>
      </c>
      <c r="J102" s="3">
        <v>4394900</v>
      </c>
      <c r="K102" s="21">
        <f t="shared" si="2"/>
        <v>4394.8999999999996</v>
      </c>
      <c r="L102" s="3">
        <v>4537400</v>
      </c>
      <c r="M102" s="3">
        <f t="shared" si="3"/>
        <v>4537.3999999999996</v>
      </c>
      <c r="N102" s="3">
        <v>4537400</v>
      </c>
      <c r="O102" s="3">
        <f t="shared" si="3"/>
        <v>4537.3999999999996</v>
      </c>
      <c r="P102" s="1"/>
    </row>
    <row r="103" spans="1:19" ht="65.25" customHeight="1" outlineLevel="2">
      <c r="A103" s="9" t="s">
        <v>501</v>
      </c>
      <c r="B103" s="19" t="s">
        <v>74</v>
      </c>
      <c r="C103" s="19" t="s">
        <v>73</v>
      </c>
      <c r="D103" s="10" t="s">
        <v>495</v>
      </c>
      <c r="E103" s="19" t="s">
        <v>12</v>
      </c>
      <c r="F103" s="10" t="s">
        <v>9</v>
      </c>
      <c r="G103" s="10" t="s">
        <v>9</v>
      </c>
      <c r="H103" s="10" t="s">
        <v>3</v>
      </c>
      <c r="I103" s="10" t="s">
        <v>74</v>
      </c>
      <c r="J103" s="3">
        <v>54015600</v>
      </c>
      <c r="K103" s="21">
        <f t="shared" si="2"/>
        <v>54015.6</v>
      </c>
      <c r="L103" s="3">
        <v>55636070</v>
      </c>
      <c r="M103" s="3">
        <f t="shared" si="3"/>
        <v>55636.07</v>
      </c>
      <c r="N103" s="3">
        <v>55636070</v>
      </c>
      <c r="O103" s="3">
        <f t="shared" si="3"/>
        <v>55636.07</v>
      </c>
      <c r="P103" s="1"/>
    </row>
    <row r="104" spans="1:19" ht="17.25" customHeight="1" outlineLevel="3">
      <c r="A104" s="9" t="s">
        <v>503</v>
      </c>
      <c r="B104" s="19" t="s">
        <v>74</v>
      </c>
      <c r="C104" s="19" t="s">
        <v>73</v>
      </c>
      <c r="D104" s="10" t="s">
        <v>495</v>
      </c>
      <c r="E104" s="19" t="s">
        <v>13</v>
      </c>
      <c r="F104" s="10" t="s">
        <v>9</v>
      </c>
      <c r="G104" s="10" t="s">
        <v>9</v>
      </c>
      <c r="H104" s="10" t="s">
        <v>3</v>
      </c>
      <c r="I104" s="10" t="s">
        <v>74</v>
      </c>
      <c r="J104" s="3">
        <v>54015600</v>
      </c>
      <c r="K104" s="21">
        <f t="shared" si="2"/>
        <v>54015.6</v>
      </c>
      <c r="L104" s="3">
        <v>55636070</v>
      </c>
      <c r="M104" s="3">
        <f t="shared" si="3"/>
        <v>55636.07</v>
      </c>
      <c r="N104" s="3">
        <v>55636070</v>
      </c>
      <c r="O104" s="3">
        <f t="shared" si="3"/>
        <v>55636.07</v>
      </c>
      <c r="P104" s="1"/>
    </row>
    <row r="105" spans="1:19" ht="17.25" customHeight="1" outlineLevel="2">
      <c r="A105" s="9" t="s">
        <v>556</v>
      </c>
      <c r="B105" s="19" t="s">
        <v>74</v>
      </c>
      <c r="C105" s="19" t="s">
        <v>73</v>
      </c>
      <c r="D105" s="10" t="s">
        <v>495</v>
      </c>
      <c r="E105" s="19" t="s">
        <v>76</v>
      </c>
      <c r="F105" s="10" t="s">
        <v>9</v>
      </c>
      <c r="G105" s="10" t="s">
        <v>9</v>
      </c>
      <c r="H105" s="10" t="s">
        <v>3</v>
      </c>
      <c r="I105" s="10" t="s">
        <v>74</v>
      </c>
      <c r="J105" s="3">
        <v>139693820</v>
      </c>
      <c r="K105" s="21">
        <f t="shared" si="2"/>
        <v>139693.82</v>
      </c>
      <c r="L105" s="3">
        <v>143884630</v>
      </c>
      <c r="M105" s="3">
        <f t="shared" si="3"/>
        <v>143884.63</v>
      </c>
      <c r="N105" s="3">
        <v>148201170</v>
      </c>
      <c r="O105" s="3">
        <f t="shared" si="3"/>
        <v>148201.17000000001</v>
      </c>
      <c r="P105" s="1"/>
    </row>
    <row r="106" spans="1:19" ht="32.25" customHeight="1" outlineLevel="3">
      <c r="A106" s="9" t="s">
        <v>505</v>
      </c>
      <c r="B106" s="19" t="s">
        <v>74</v>
      </c>
      <c r="C106" s="19" t="s">
        <v>73</v>
      </c>
      <c r="D106" s="10" t="s">
        <v>495</v>
      </c>
      <c r="E106" s="19" t="s">
        <v>75</v>
      </c>
      <c r="F106" s="10" t="s">
        <v>9</v>
      </c>
      <c r="G106" s="10" t="s">
        <v>9</v>
      </c>
      <c r="H106" s="10" t="s">
        <v>3</v>
      </c>
      <c r="I106" s="10" t="s">
        <v>74</v>
      </c>
      <c r="J106" s="3">
        <v>139693820</v>
      </c>
      <c r="K106" s="21">
        <f t="shared" si="2"/>
        <v>139693.82</v>
      </c>
      <c r="L106" s="3">
        <v>143884630</v>
      </c>
      <c r="M106" s="3">
        <f t="shared" si="3"/>
        <v>143884.63</v>
      </c>
      <c r="N106" s="3">
        <v>148201170</v>
      </c>
      <c r="O106" s="3">
        <f t="shared" si="3"/>
        <v>148201.17000000001</v>
      </c>
      <c r="P106" s="1"/>
    </row>
    <row r="107" spans="1:19" ht="32.25" customHeight="1" outlineLevel="2">
      <c r="A107" s="9" t="s">
        <v>557</v>
      </c>
      <c r="B107" s="19" t="s">
        <v>74</v>
      </c>
      <c r="C107" s="19" t="s">
        <v>73</v>
      </c>
      <c r="D107" s="10" t="s">
        <v>495</v>
      </c>
      <c r="E107" s="19" t="s">
        <v>78</v>
      </c>
      <c r="F107" s="10" t="s">
        <v>9</v>
      </c>
      <c r="G107" s="10" t="s">
        <v>9</v>
      </c>
      <c r="H107" s="10" t="s">
        <v>3</v>
      </c>
      <c r="I107" s="10" t="s">
        <v>74</v>
      </c>
      <c r="J107" s="3">
        <v>269704650</v>
      </c>
      <c r="K107" s="21">
        <f t="shared" si="2"/>
        <v>269704.65000000002</v>
      </c>
      <c r="L107" s="3">
        <v>277795791</v>
      </c>
      <c r="M107" s="3">
        <f t="shared" si="3"/>
        <v>277795.78999999998</v>
      </c>
      <c r="N107" s="3">
        <v>286129663</v>
      </c>
      <c r="O107" s="3">
        <f t="shared" si="3"/>
        <v>286129.65999999997</v>
      </c>
      <c r="P107" s="1"/>
    </row>
    <row r="108" spans="1:19" ht="32.25" customHeight="1" outlineLevel="3">
      <c r="A108" s="9" t="s">
        <v>505</v>
      </c>
      <c r="B108" s="19" t="s">
        <v>74</v>
      </c>
      <c r="C108" s="19" t="s">
        <v>73</v>
      </c>
      <c r="D108" s="10" t="s">
        <v>495</v>
      </c>
      <c r="E108" s="19" t="s">
        <v>77</v>
      </c>
      <c r="F108" s="10" t="s">
        <v>9</v>
      </c>
      <c r="G108" s="10" t="s">
        <v>9</v>
      </c>
      <c r="H108" s="10" t="s">
        <v>3</v>
      </c>
      <c r="I108" s="10" t="s">
        <v>74</v>
      </c>
      <c r="J108" s="3">
        <v>269704650</v>
      </c>
      <c r="K108" s="21">
        <f t="shared" si="2"/>
        <v>269704.65000000002</v>
      </c>
      <c r="L108" s="3">
        <v>277795791</v>
      </c>
      <c r="M108" s="3">
        <f t="shared" si="3"/>
        <v>277795.78999999998</v>
      </c>
      <c r="N108" s="3">
        <v>286129663</v>
      </c>
      <c r="O108" s="3">
        <f t="shared" si="3"/>
        <v>286129.65999999997</v>
      </c>
      <c r="P108" s="1"/>
    </row>
    <row r="109" spans="1:19" ht="32.25" customHeight="1" outlineLevel="2">
      <c r="A109" s="9" t="s">
        <v>558</v>
      </c>
      <c r="B109" s="19" t="s">
        <v>74</v>
      </c>
      <c r="C109" s="19" t="s">
        <v>73</v>
      </c>
      <c r="D109" s="10" t="s">
        <v>495</v>
      </c>
      <c r="E109" s="19" t="s">
        <v>80</v>
      </c>
      <c r="F109" s="10" t="s">
        <v>9</v>
      </c>
      <c r="G109" s="10" t="s">
        <v>9</v>
      </c>
      <c r="H109" s="10" t="s">
        <v>3</v>
      </c>
      <c r="I109" s="10" t="s">
        <v>74</v>
      </c>
      <c r="J109" s="3">
        <v>1996486470</v>
      </c>
      <c r="K109" s="21">
        <f t="shared" si="2"/>
        <v>1996486.47</v>
      </c>
      <c r="L109" s="3">
        <v>2055213880</v>
      </c>
      <c r="M109" s="3">
        <f t="shared" si="3"/>
        <v>2055213.88</v>
      </c>
      <c r="N109" s="3">
        <v>2115703120</v>
      </c>
      <c r="O109" s="3">
        <f t="shared" si="3"/>
        <v>2115703.12</v>
      </c>
      <c r="P109" s="1"/>
    </row>
    <row r="110" spans="1:19" ht="17.25" customHeight="1" outlineLevel="3">
      <c r="A110" s="9" t="s">
        <v>559</v>
      </c>
      <c r="B110" s="19" t="s">
        <v>74</v>
      </c>
      <c r="C110" s="19" t="s">
        <v>73</v>
      </c>
      <c r="D110" s="10" t="s">
        <v>495</v>
      </c>
      <c r="E110" s="19" t="s">
        <v>79</v>
      </c>
      <c r="F110" s="10" t="s">
        <v>9</v>
      </c>
      <c r="G110" s="10" t="s">
        <v>9</v>
      </c>
      <c r="H110" s="10" t="s">
        <v>3</v>
      </c>
      <c r="I110" s="10" t="s">
        <v>74</v>
      </c>
      <c r="J110" s="3">
        <v>38906000</v>
      </c>
      <c r="K110" s="21">
        <f t="shared" si="2"/>
        <v>38906</v>
      </c>
      <c r="L110" s="3">
        <v>38906000</v>
      </c>
      <c r="M110" s="3">
        <f t="shared" si="3"/>
        <v>38906</v>
      </c>
      <c r="N110" s="3">
        <v>38906000</v>
      </c>
      <c r="O110" s="3">
        <f t="shared" si="3"/>
        <v>38906</v>
      </c>
      <c r="P110" s="1"/>
    </row>
    <row r="111" spans="1:19" ht="32.25" customHeight="1" outlineLevel="3">
      <c r="A111" s="9" t="s">
        <v>505</v>
      </c>
      <c r="B111" s="19" t="s">
        <v>74</v>
      </c>
      <c r="C111" s="19" t="s">
        <v>73</v>
      </c>
      <c r="D111" s="10" t="s">
        <v>495</v>
      </c>
      <c r="E111" s="19" t="s">
        <v>81</v>
      </c>
      <c r="F111" s="10" t="s">
        <v>9</v>
      </c>
      <c r="G111" s="10" t="s">
        <v>9</v>
      </c>
      <c r="H111" s="10" t="s">
        <v>3</v>
      </c>
      <c r="I111" s="10" t="s">
        <v>74</v>
      </c>
      <c r="J111" s="3">
        <v>1957580470</v>
      </c>
      <c r="K111" s="21">
        <f t="shared" si="2"/>
        <v>1957580.47</v>
      </c>
      <c r="L111" s="3">
        <v>2016307880</v>
      </c>
      <c r="M111" s="3">
        <f t="shared" si="3"/>
        <v>2016307.88</v>
      </c>
      <c r="N111" s="3">
        <v>2076797120</v>
      </c>
      <c r="O111" s="3">
        <f t="shared" si="3"/>
        <v>2076797.12</v>
      </c>
      <c r="P111" s="1"/>
    </row>
    <row r="112" spans="1:19" ht="32.25" customHeight="1" outlineLevel="2">
      <c r="A112" s="9" t="s">
        <v>560</v>
      </c>
      <c r="B112" s="19" t="s">
        <v>74</v>
      </c>
      <c r="C112" s="19" t="s">
        <v>73</v>
      </c>
      <c r="D112" s="10" t="s">
        <v>495</v>
      </c>
      <c r="E112" s="19" t="s">
        <v>83</v>
      </c>
      <c r="F112" s="10" t="s">
        <v>9</v>
      </c>
      <c r="G112" s="10" t="s">
        <v>9</v>
      </c>
      <c r="H112" s="10" t="s">
        <v>3</v>
      </c>
      <c r="I112" s="10" t="s">
        <v>74</v>
      </c>
      <c r="J112" s="3">
        <v>363897870</v>
      </c>
      <c r="K112" s="21">
        <f t="shared" si="2"/>
        <v>363897.87</v>
      </c>
      <c r="L112" s="3">
        <v>374814810</v>
      </c>
      <c r="M112" s="3">
        <f t="shared" si="3"/>
        <v>374814.81</v>
      </c>
      <c r="N112" s="3">
        <v>386059250</v>
      </c>
      <c r="O112" s="3">
        <f t="shared" si="3"/>
        <v>386059.25</v>
      </c>
      <c r="P112" s="1"/>
    </row>
    <row r="113" spans="1:16" ht="32.25" customHeight="1" outlineLevel="3">
      <c r="A113" s="9" t="s">
        <v>505</v>
      </c>
      <c r="B113" s="19" t="s">
        <v>74</v>
      </c>
      <c r="C113" s="19" t="s">
        <v>73</v>
      </c>
      <c r="D113" s="10" t="s">
        <v>495</v>
      </c>
      <c r="E113" s="19" t="s">
        <v>82</v>
      </c>
      <c r="F113" s="10" t="s">
        <v>9</v>
      </c>
      <c r="G113" s="10" t="s">
        <v>9</v>
      </c>
      <c r="H113" s="10" t="s">
        <v>3</v>
      </c>
      <c r="I113" s="10" t="s">
        <v>74</v>
      </c>
      <c r="J113" s="3">
        <v>363897870</v>
      </c>
      <c r="K113" s="21">
        <f t="shared" si="2"/>
        <v>363897.87</v>
      </c>
      <c r="L113" s="3">
        <v>374814810</v>
      </c>
      <c r="M113" s="3">
        <f t="shared" si="3"/>
        <v>374814.81</v>
      </c>
      <c r="N113" s="3">
        <v>386059250</v>
      </c>
      <c r="O113" s="3">
        <f t="shared" si="3"/>
        <v>386059.25</v>
      </c>
      <c r="P113" s="1"/>
    </row>
    <row r="114" spans="1:16" ht="17.25" customHeight="1" outlineLevel="2">
      <c r="A114" s="9" t="s">
        <v>561</v>
      </c>
      <c r="B114" s="19" t="s">
        <v>74</v>
      </c>
      <c r="C114" s="19" t="s">
        <v>73</v>
      </c>
      <c r="D114" s="10" t="s">
        <v>495</v>
      </c>
      <c r="E114" s="19" t="s">
        <v>85</v>
      </c>
      <c r="F114" s="10" t="s">
        <v>9</v>
      </c>
      <c r="G114" s="10" t="s">
        <v>9</v>
      </c>
      <c r="H114" s="10" t="s">
        <v>3</v>
      </c>
      <c r="I114" s="10" t="s">
        <v>74</v>
      </c>
      <c r="J114" s="3">
        <v>90189170</v>
      </c>
      <c r="K114" s="21">
        <f t="shared" si="2"/>
        <v>90189.17</v>
      </c>
      <c r="L114" s="3">
        <v>92894850</v>
      </c>
      <c r="M114" s="3">
        <f t="shared" si="3"/>
        <v>92894.85</v>
      </c>
      <c r="N114" s="3">
        <v>95681700</v>
      </c>
      <c r="O114" s="3">
        <f t="shared" si="3"/>
        <v>95681.7</v>
      </c>
      <c r="P114" s="1"/>
    </row>
    <row r="115" spans="1:16" ht="32.25" customHeight="1" outlineLevel="3">
      <c r="A115" s="9" t="s">
        <v>505</v>
      </c>
      <c r="B115" s="19" t="s">
        <v>74</v>
      </c>
      <c r="C115" s="19" t="s">
        <v>73</v>
      </c>
      <c r="D115" s="10" t="s">
        <v>495</v>
      </c>
      <c r="E115" s="19" t="s">
        <v>84</v>
      </c>
      <c r="F115" s="10" t="s">
        <v>9</v>
      </c>
      <c r="G115" s="10" t="s">
        <v>9</v>
      </c>
      <c r="H115" s="10" t="s">
        <v>3</v>
      </c>
      <c r="I115" s="10" t="s">
        <v>74</v>
      </c>
      <c r="J115" s="3">
        <v>90189170</v>
      </c>
      <c r="K115" s="21">
        <f t="shared" si="2"/>
        <v>90189.17</v>
      </c>
      <c r="L115" s="3">
        <v>92894850</v>
      </c>
      <c r="M115" s="3">
        <f t="shared" si="3"/>
        <v>92894.85</v>
      </c>
      <c r="N115" s="3">
        <v>95681700</v>
      </c>
      <c r="O115" s="3">
        <f t="shared" si="3"/>
        <v>95681.7</v>
      </c>
      <c r="P115" s="1"/>
    </row>
    <row r="116" spans="1:16" ht="17.25" customHeight="1" outlineLevel="2">
      <c r="A116" s="9" t="s">
        <v>562</v>
      </c>
      <c r="B116" s="19" t="s">
        <v>74</v>
      </c>
      <c r="C116" s="19" t="s">
        <v>73</v>
      </c>
      <c r="D116" s="10" t="s">
        <v>495</v>
      </c>
      <c r="E116" s="19" t="s">
        <v>87</v>
      </c>
      <c r="F116" s="10" t="s">
        <v>9</v>
      </c>
      <c r="G116" s="10" t="s">
        <v>9</v>
      </c>
      <c r="H116" s="10" t="s">
        <v>3</v>
      </c>
      <c r="I116" s="10" t="s">
        <v>74</v>
      </c>
      <c r="J116" s="3">
        <v>250000000</v>
      </c>
      <c r="K116" s="21">
        <f t="shared" si="2"/>
        <v>250000</v>
      </c>
      <c r="L116" s="3">
        <v>150000000</v>
      </c>
      <c r="M116" s="3">
        <f t="shared" si="3"/>
        <v>150000</v>
      </c>
      <c r="N116" s="3">
        <v>150000000</v>
      </c>
      <c r="O116" s="3">
        <f t="shared" si="3"/>
        <v>150000</v>
      </c>
      <c r="P116" s="1"/>
    </row>
    <row r="117" spans="1:16" ht="32.25" customHeight="1" outlineLevel="3">
      <c r="A117" s="9" t="s">
        <v>505</v>
      </c>
      <c r="B117" s="19" t="s">
        <v>74</v>
      </c>
      <c r="C117" s="19" t="s">
        <v>73</v>
      </c>
      <c r="D117" s="10" t="s">
        <v>495</v>
      </c>
      <c r="E117" s="19" t="s">
        <v>86</v>
      </c>
      <c r="F117" s="10" t="s">
        <v>9</v>
      </c>
      <c r="G117" s="10" t="s">
        <v>9</v>
      </c>
      <c r="H117" s="10" t="s">
        <v>3</v>
      </c>
      <c r="I117" s="10" t="s">
        <v>74</v>
      </c>
      <c r="J117" s="3">
        <v>250000000</v>
      </c>
      <c r="K117" s="21">
        <f t="shared" si="2"/>
        <v>250000</v>
      </c>
      <c r="L117" s="3">
        <v>150000000</v>
      </c>
      <c r="M117" s="3">
        <f t="shared" si="3"/>
        <v>150000</v>
      </c>
      <c r="N117" s="3">
        <v>150000000</v>
      </c>
      <c r="O117" s="3">
        <f t="shared" si="3"/>
        <v>150000</v>
      </c>
      <c r="P117" s="1"/>
    </row>
    <row r="118" spans="1:16" ht="17.25" customHeight="1" outlineLevel="2">
      <c r="A118" s="9" t="s">
        <v>563</v>
      </c>
      <c r="B118" s="19" t="s">
        <v>74</v>
      </c>
      <c r="C118" s="19" t="s">
        <v>73</v>
      </c>
      <c r="D118" s="10" t="s">
        <v>495</v>
      </c>
      <c r="E118" s="19" t="s">
        <v>89</v>
      </c>
      <c r="F118" s="10" t="s">
        <v>9</v>
      </c>
      <c r="G118" s="10" t="s">
        <v>9</v>
      </c>
      <c r="H118" s="10" t="s">
        <v>3</v>
      </c>
      <c r="I118" s="10" t="s">
        <v>74</v>
      </c>
      <c r="J118" s="3">
        <v>13156800</v>
      </c>
      <c r="K118" s="21">
        <f t="shared" si="2"/>
        <v>13156.8</v>
      </c>
      <c r="L118" s="3">
        <v>13551500</v>
      </c>
      <c r="M118" s="3">
        <f t="shared" si="3"/>
        <v>13551.5</v>
      </c>
      <c r="N118" s="3">
        <v>13958050</v>
      </c>
      <c r="O118" s="3">
        <f t="shared" si="3"/>
        <v>13958.05</v>
      </c>
      <c r="P118" s="1"/>
    </row>
    <row r="119" spans="1:16" ht="32.25" customHeight="1" outlineLevel="3">
      <c r="A119" s="9" t="s">
        <v>505</v>
      </c>
      <c r="B119" s="19" t="s">
        <v>74</v>
      </c>
      <c r="C119" s="19" t="s">
        <v>73</v>
      </c>
      <c r="D119" s="10" t="s">
        <v>495</v>
      </c>
      <c r="E119" s="19" t="s">
        <v>88</v>
      </c>
      <c r="F119" s="10" t="s">
        <v>9</v>
      </c>
      <c r="G119" s="10" t="s">
        <v>9</v>
      </c>
      <c r="H119" s="10" t="s">
        <v>3</v>
      </c>
      <c r="I119" s="10" t="s">
        <v>74</v>
      </c>
      <c r="J119" s="3">
        <v>13156800</v>
      </c>
      <c r="K119" s="21">
        <f t="shared" si="2"/>
        <v>13156.8</v>
      </c>
      <c r="L119" s="3">
        <v>13551500</v>
      </c>
      <c r="M119" s="3">
        <f t="shared" si="3"/>
        <v>13551.5</v>
      </c>
      <c r="N119" s="3">
        <v>13958050</v>
      </c>
      <c r="O119" s="3">
        <f t="shared" si="3"/>
        <v>13958.05</v>
      </c>
      <c r="P119" s="1"/>
    </row>
    <row r="120" spans="1:16" ht="32.25" customHeight="1" outlineLevel="2">
      <c r="A120" s="9" t="s">
        <v>564</v>
      </c>
      <c r="B120" s="19" t="s">
        <v>74</v>
      </c>
      <c r="C120" s="19" t="s">
        <v>73</v>
      </c>
      <c r="D120" s="10" t="s">
        <v>495</v>
      </c>
      <c r="E120" s="19" t="s">
        <v>91</v>
      </c>
      <c r="F120" s="10" t="s">
        <v>9</v>
      </c>
      <c r="G120" s="10" t="s">
        <v>9</v>
      </c>
      <c r="H120" s="10" t="s">
        <v>3</v>
      </c>
      <c r="I120" s="10" t="s">
        <v>74</v>
      </c>
      <c r="J120" s="3">
        <v>640030000</v>
      </c>
      <c r="K120" s="21">
        <f t="shared" si="2"/>
        <v>640030</v>
      </c>
      <c r="L120" s="3">
        <v>340030000</v>
      </c>
      <c r="M120" s="3">
        <f t="shared" si="3"/>
        <v>340030</v>
      </c>
      <c r="N120" s="3">
        <v>340030000</v>
      </c>
      <c r="O120" s="3">
        <f t="shared" si="3"/>
        <v>340030</v>
      </c>
      <c r="P120" s="1"/>
    </row>
    <row r="121" spans="1:16" ht="32.25" customHeight="1" outlineLevel="3">
      <c r="A121" s="9" t="s">
        <v>565</v>
      </c>
      <c r="B121" s="19" t="s">
        <v>74</v>
      </c>
      <c r="C121" s="19" t="s">
        <v>73</v>
      </c>
      <c r="D121" s="10" t="s">
        <v>495</v>
      </c>
      <c r="E121" s="19" t="s">
        <v>90</v>
      </c>
      <c r="F121" s="10" t="s">
        <v>9</v>
      </c>
      <c r="G121" s="10" t="s">
        <v>9</v>
      </c>
      <c r="H121" s="10" t="s">
        <v>3</v>
      </c>
      <c r="I121" s="10" t="s">
        <v>74</v>
      </c>
      <c r="J121" s="3">
        <v>300000000</v>
      </c>
      <c r="K121" s="21">
        <f t="shared" si="2"/>
        <v>300000</v>
      </c>
      <c r="L121" s="3">
        <v>0</v>
      </c>
      <c r="M121" s="3">
        <f t="shared" si="3"/>
        <v>0</v>
      </c>
      <c r="N121" s="3">
        <v>0</v>
      </c>
      <c r="O121" s="3">
        <f t="shared" si="3"/>
        <v>0</v>
      </c>
      <c r="P121" s="1"/>
    </row>
    <row r="122" spans="1:16" ht="65.25" customHeight="1" outlineLevel="3">
      <c r="A122" s="9" t="s">
        <v>566</v>
      </c>
      <c r="B122" s="19" t="s">
        <v>74</v>
      </c>
      <c r="C122" s="19" t="s">
        <v>73</v>
      </c>
      <c r="D122" s="10" t="s">
        <v>495</v>
      </c>
      <c r="E122" s="19" t="s">
        <v>92</v>
      </c>
      <c r="F122" s="10" t="s">
        <v>9</v>
      </c>
      <c r="G122" s="10" t="s">
        <v>9</v>
      </c>
      <c r="H122" s="10" t="s">
        <v>3</v>
      </c>
      <c r="I122" s="10" t="s">
        <v>74</v>
      </c>
      <c r="J122" s="3">
        <v>340000000</v>
      </c>
      <c r="K122" s="21">
        <f t="shared" si="2"/>
        <v>340000</v>
      </c>
      <c r="L122" s="3">
        <v>340000000</v>
      </c>
      <c r="M122" s="3">
        <f t="shared" si="3"/>
        <v>340000</v>
      </c>
      <c r="N122" s="3">
        <v>340000000</v>
      </c>
      <c r="O122" s="3">
        <f t="shared" si="3"/>
        <v>340000</v>
      </c>
      <c r="P122" s="1"/>
    </row>
    <row r="123" spans="1:16" ht="32.25" customHeight="1" outlineLevel="3">
      <c r="A123" s="9" t="s">
        <v>567</v>
      </c>
      <c r="B123" s="19" t="s">
        <v>74</v>
      </c>
      <c r="C123" s="19" t="s">
        <v>73</v>
      </c>
      <c r="D123" s="10" t="s">
        <v>495</v>
      </c>
      <c r="E123" s="19" t="s">
        <v>93</v>
      </c>
      <c r="F123" s="10" t="s">
        <v>9</v>
      </c>
      <c r="G123" s="10" t="s">
        <v>9</v>
      </c>
      <c r="H123" s="10" t="s">
        <v>3</v>
      </c>
      <c r="I123" s="10" t="s">
        <v>74</v>
      </c>
      <c r="J123" s="3">
        <v>30000</v>
      </c>
      <c r="K123" s="21">
        <f t="shared" si="2"/>
        <v>30</v>
      </c>
      <c r="L123" s="3">
        <v>30000</v>
      </c>
      <c r="M123" s="3">
        <f t="shared" si="3"/>
        <v>30</v>
      </c>
      <c r="N123" s="3">
        <v>30000</v>
      </c>
      <c r="O123" s="3">
        <f t="shared" si="3"/>
        <v>30</v>
      </c>
      <c r="P123" s="1"/>
    </row>
    <row r="124" spans="1:16" ht="17.25" customHeight="1" outlineLevel="2">
      <c r="A124" s="9" t="s">
        <v>942</v>
      </c>
      <c r="B124" s="19" t="s">
        <v>74</v>
      </c>
      <c r="C124" s="19" t="s">
        <v>73</v>
      </c>
      <c r="D124" s="10" t="s">
        <v>495</v>
      </c>
      <c r="E124" s="19" t="s">
        <v>95</v>
      </c>
      <c r="F124" s="10" t="s">
        <v>9</v>
      </c>
      <c r="G124" s="10" t="s">
        <v>9</v>
      </c>
      <c r="H124" s="10" t="s">
        <v>3</v>
      </c>
      <c r="I124" s="10" t="s">
        <v>74</v>
      </c>
      <c r="J124" s="3">
        <v>153844450</v>
      </c>
      <c r="K124" s="21">
        <f t="shared" si="2"/>
        <v>153844.45000000001</v>
      </c>
      <c r="L124" s="3">
        <v>158459784</v>
      </c>
      <c r="M124" s="3">
        <f t="shared" si="3"/>
        <v>158459.78</v>
      </c>
      <c r="N124" s="3">
        <v>163213578</v>
      </c>
      <c r="O124" s="3">
        <f t="shared" si="3"/>
        <v>163213.57999999999</v>
      </c>
      <c r="P124" s="1"/>
    </row>
    <row r="125" spans="1:16" ht="32.25" customHeight="1" outlineLevel="3">
      <c r="A125" s="9" t="s">
        <v>505</v>
      </c>
      <c r="B125" s="19" t="s">
        <v>74</v>
      </c>
      <c r="C125" s="19" t="s">
        <v>73</v>
      </c>
      <c r="D125" s="10" t="s">
        <v>495</v>
      </c>
      <c r="E125" s="19" t="s">
        <v>94</v>
      </c>
      <c r="F125" s="10" t="s">
        <v>9</v>
      </c>
      <c r="G125" s="10" t="s">
        <v>9</v>
      </c>
      <c r="H125" s="10" t="s">
        <v>3</v>
      </c>
      <c r="I125" s="10" t="s">
        <v>74</v>
      </c>
      <c r="J125" s="3">
        <v>153844450</v>
      </c>
      <c r="K125" s="21">
        <f t="shared" si="2"/>
        <v>153844.45000000001</v>
      </c>
      <c r="L125" s="3">
        <v>158459784</v>
      </c>
      <c r="M125" s="3">
        <f t="shared" si="3"/>
        <v>158459.78</v>
      </c>
      <c r="N125" s="3">
        <v>163213578</v>
      </c>
      <c r="O125" s="3">
        <f t="shared" si="3"/>
        <v>163213.57999999999</v>
      </c>
      <c r="P125" s="1"/>
    </row>
    <row r="126" spans="1:16" ht="17.25" customHeight="1" outlineLevel="2">
      <c r="A126" s="9" t="s">
        <v>568</v>
      </c>
      <c r="B126" s="19" t="s">
        <v>74</v>
      </c>
      <c r="C126" s="19" t="s">
        <v>73</v>
      </c>
      <c r="D126" s="10" t="s">
        <v>495</v>
      </c>
      <c r="E126" s="19" t="s">
        <v>97</v>
      </c>
      <c r="F126" s="10" t="s">
        <v>9</v>
      </c>
      <c r="G126" s="10" t="s">
        <v>9</v>
      </c>
      <c r="H126" s="10" t="s">
        <v>3</v>
      </c>
      <c r="I126" s="10" t="s">
        <v>74</v>
      </c>
      <c r="J126" s="3">
        <v>26562300</v>
      </c>
      <c r="K126" s="21">
        <f t="shared" si="2"/>
        <v>26562.3</v>
      </c>
      <c r="L126" s="3">
        <v>27350174</v>
      </c>
      <c r="M126" s="3">
        <f t="shared" si="3"/>
        <v>27350.17</v>
      </c>
      <c r="N126" s="3">
        <v>28161676</v>
      </c>
      <c r="O126" s="3">
        <f t="shared" si="3"/>
        <v>28161.68</v>
      </c>
      <c r="P126" s="1"/>
    </row>
    <row r="127" spans="1:16" ht="32.25" customHeight="1" outlineLevel="3">
      <c r="A127" s="9" t="s">
        <v>961</v>
      </c>
      <c r="B127" s="19" t="s">
        <v>74</v>
      </c>
      <c r="C127" s="19" t="s">
        <v>73</v>
      </c>
      <c r="D127" s="10" t="s">
        <v>495</v>
      </c>
      <c r="E127" s="19" t="s">
        <v>96</v>
      </c>
      <c r="F127" s="10" t="s">
        <v>9</v>
      </c>
      <c r="G127" s="10" t="s">
        <v>9</v>
      </c>
      <c r="H127" s="10" t="s">
        <v>3</v>
      </c>
      <c r="I127" s="10" t="s">
        <v>74</v>
      </c>
      <c r="J127" s="3">
        <v>12654000</v>
      </c>
      <c r="K127" s="21">
        <f t="shared" si="2"/>
        <v>12654</v>
      </c>
      <c r="L127" s="3">
        <v>13033620</v>
      </c>
      <c r="M127" s="3">
        <f t="shared" si="3"/>
        <v>13033.62</v>
      </c>
      <c r="N127" s="3">
        <v>13424630</v>
      </c>
      <c r="O127" s="3">
        <f t="shared" si="3"/>
        <v>13424.63</v>
      </c>
      <c r="P127" s="1"/>
    </row>
    <row r="128" spans="1:16" ht="17.25" customHeight="1" outlineLevel="3">
      <c r="A128" s="9" t="s">
        <v>569</v>
      </c>
      <c r="B128" s="19" t="s">
        <v>74</v>
      </c>
      <c r="C128" s="19" t="s">
        <v>73</v>
      </c>
      <c r="D128" s="10" t="s">
        <v>495</v>
      </c>
      <c r="E128" s="19" t="s">
        <v>99</v>
      </c>
      <c r="F128" s="10" t="s">
        <v>9</v>
      </c>
      <c r="G128" s="10" t="s">
        <v>9</v>
      </c>
      <c r="H128" s="10" t="s">
        <v>3</v>
      </c>
      <c r="I128" s="10" t="s">
        <v>74</v>
      </c>
      <c r="J128" s="3">
        <v>300000</v>
      </c>
      <c r="K128" s="21">
        <f t="shared" si="2"/>
        <v>300</v>
      </c>
      <c r="L128" s="3">
        <v>300000</v>
      </c>
      <c r="M128" s="3">
        <f t="shared" si="3"/>
        <v>300</v>
      </c>
      <c r="N128" s="3">
        <v>300000</v>
      </c>
      <c r="O128" s="3">
        <f t="shared" si="3"/>
        <v>300</v>
      </c>
      <c r="P128" s="1"/>
    </row>
    <row r="129" spans="1:16" ht="94.5" customHeight="1" outlineLevel="4">
      <c r="A129" s="9" t="s">
        <v>570</v>
      </c>
      <c r="B129" s="19" t="s">
        <v>74</v>
      </c>
      <c r="C129" s="19" t="s">
        <v>73</v>
      </c>
      <c r="D129" s="10" t="s">
        <v>495</v>
      </c>
      <c r="E129" s="19" t="s">
        <v>98</v>
      </c>
      <c r="F129" s="10" t="s">
        <v>9</v>
      </c>
      <c r="G129" s="10" t="s">
        <v>9</v>
      </c>
      <c r="H129" s="10" t="s">
        <v>3</v>
      </c>
      <c r="I129" s="10" t="s">
        <v>74</v>
      </c>
      <c r="J129" s="3">
        <v>300000</v>
      </c>
      <c r="K129" s="21">
        <f t="shared" si="2"/>
        <v>300</v>
      </c>
      <c r="L129" s="3">
        <v>300000</v>
      </c>
      <c r="M129" s="3">
        <f t="shared" si="3"/>
        <v>300</v>
      </c>
      <c r="N129" s="3">
        <v>300000</v>
      </c>
      <c r="O129" s="3">
        <f t="shared" si="3"/>
        <v>300</v>
      </c>
      <c r="P129" s="1"/>
    </row>
    <row r="130" spans="1:16" ht="79.5" customHeight="1" outlineLevel="3">
      <c r="A130" s="9" t="s">
        <v>571</v>
      </c>
      <c r="B130" s="19" t="s">
        <v>74</v>
      </c>
      <c r="C130" s="19" t="s">
        <v>73</v>
      </c>
      <c r="D130" s="10" t="s">
        <v>495</v>
      </c>
      <c r="E130" s="19" t="s">
        <v>101</v>
      </c>
      <c r="F130" s="10" t="s">
        <v>9</v>
      </c>
      <c r="G130" s="10" t="s">
        <v>9</v>
      </c>
      <c r="H130" s="10" t="s">
        <v>3</v>
      </c>
      <c r="I130" s="10" t="s">
        <v>74</v>
      </c>
      <c r="J130" s="3">
        <v>13608300</v>
      </c>
      <c r="K130" s="21">
        <f t="shared" si="2"/>
        <v>13608.3</v>
      </c>
      <c r="L130" s="3">
        <v>14016554</v>
      </c>
      <c r="M130" s="3">
        <f t="shared" si="3"/>
        <v>14016.55</v>
      </c>
      <c r="N130" s="3">
        <v>14437046</v>
      </c>
      <c r="O130" s="3">
        <f t="shared" si="3"/>
        <v>14437.05</v>
      </c>
      <c r="P130" s="1"/>
    </row>
    <row r="131" spans="1:16" ht="78.75" customHeight="1" outlineLevel="4">
      <c r="A131" s="9" t="s">
        <v>572</v>
      </c>
      <c r="B131" s="19" t="s">
        <v>74</v>
      </c>
      <c r="C131" s="19" t="s">
        <v>73</v>
      </c>
      <c r="D131" s="10" t="s">
        <v>495</v>
      </c>
      <c r="E131" s="19" t="s">
        <v>100</v>
      </c>
      <c r="F131" s="10" t="s">
        <v>9</v>
      </c>
      <c r="G131" s="10" t="s">
        <v>9</v>
      </c>
      <c r="H131" s="10" t="s">
        <v>3</v>
      </c>
      <c r="I131" s="10" t="s">
        <v>74</v>
      </c>
      <c r="J131" s="3">
        <v>10994000</v>
      </c>
      <c r="K131" s="21">
        <f t="shared" si="2"/>
        <v>10994</v>
      </c>
      <c r="L131" s="3">
        <v>11323825</v>
      </c>
      <c r="M131" s="3">
        <f t="shared" si="3"/>
        <v>11323.83</v>
      </c>
      <c r="N131" s="3">
        <v>11663537</v>
      </c>
      <c r="O131" s="3">
        <f t="shared" si="3"/>
        <v>11663.54</v>
      </c>
      <c r="P131" s="1"/>
    </row>
    <row r="132" spans="1:16" ht="79.5" customHeight="1" outlineLevel="4">
      <c r="A132" s="9" t="s">
        <v>573</v>
      </c>
      <c r="B132" s="19" t="s">
        <v>74</v>
      </c>
      <c r="C132" s="19" t="s">
        <v>73</v>
      </c>
      <c r="D132" s="10" t="s">
        <v>495</v>
      </c>
      <c r="E132" s="19" t="s">
        <v>102</v>
      </c>
      <c r="F132" s="10" t="s">
        <v>9</v>
      </c>
      <c r="G132" s="10" t="s">
        <v>9</v>
      </c>
      <c r="H132" s="10" t="s">
        <v>3</v>
      </c>
      <c r="I132" s="10" t="s">
        <v>74</v>
      </c>
      <c r="J132" s="3">
        <v>2614300</v>
      </c>
      <c r="K132" s="21">
        <f t="shared" si="2"/>
        <v>2614.3000000000002</v>
      </c>
      <c r="L132" s="3">
        <v>2692729</v>
      </c>
      <c r="M132" s="3">
        <f t="shared" si="3"/>
        <v>2692.73</v>
      </c>
      <c r="N132" s="3">
        <v>2773509</v>
      </c>
      <c r="O132" s="3">
        <f t="shared" si="3"/>
        <v>2773.51</v>
      </c>
      <c r="P132" s="1"/>
    </row>
    <row r="133" spans="1:16" ht="32.25" customHeight="1" outlineLevel="3">
      <c r="A133" s="9" t="s">
        <v>574</v>
      </c>
      <c r="B133" s="19" t="s">
        <v>74</v>
      </c>
      <c r="C133" s="19" t="s">
        <v>73</v>
      </c>
      <c r="D133" s="10" t="s">
        <v>495</v>
      </c>
      <c r="E133" s="19" t="s">
        <v>103</v>
      </c>
      <c r="F133" s="10" t="s">
        <v>9</v>
      </c>
      <c r="G133" s="10" t="s">
        <v>9</v>
      </c>
      <c r="H133" s="10" t="s">
        <v>3</v>
      </c>
      <c r="I133" s="10" t="s">
        <v>74</v>
      </c>
      <c r="J133" s="3">
        <v>8300000</v>
      </c>
      <c r="K133" s="21">
        <f t="shared" si="2"/>
        <v>8300</v>
      </c>
      <c r="L133" s="3">
        <v>7860000</v>
      </c>
      <c r="M133" s="3">
        <f t="shared" si="3"/>
        <v>7860</v>
      </c>
      <c r="N133" s="3">
        <v>7530000</v>
      </c>
      <c r="O133" s="3">
        <f t="shared" si="3"/>
        <v>7530</v>
      </c>
      <c r="P133" s="1"/>
    </row>
    <row r="134" spans="1:16" ht="32.25" customHeight="1" outlineLevel="3">
      <c r="A134" s="9" t="s">
        <v>552</v>
      </c>
      <c r="B134" s="19" t="s">
        <v>74</v>
      </c>
      <c r="C134" s="19" t="s">
        <v>73</v>
      </c>
      <c r="D134" s="10" t="s">
        <v>495</v>
      </c>
      <c r="E134" s="19" t="s">
        <v>68</v>
      </c>
      <c r="F134" s="10" t="s">
        <v>9</v>
      </c>
      <c r="G134" s="10" t="s">
        <v>9</v>
      </c>
      <c r="H134" s="10" t="s">
        <v>3</v>
      </c>
      <c r="I134" s="10" t="s">
        <v>74</v>
      </c>
      <c r="J134" s="3">
        <v>350000</v>
      </c>
      <c r="K134" s="21">
        <f t="shared" si="2"/>
        <v>350</v>
      </c>
      <c r="L134" s="3">
        <v>0</v>
      </c>
      <c r="M134" s="3">
        <f t="shared" si="3"/>
        <v>0</v>
      </c>
      <c r="N134" s="3">
        <v>0</v>
      </c>
      <c r="O134" s="3">
        <f t="shared" si="3"/>
        <v>0</v>
      </c>
      <c r="P134" s="1"/>
    </row>
    <row r="135" spans="1:16" ht="32.25" customHeight="1" outlineLevel="4">
      <c r="A135" s="9" t="s">
        <v>575</v>
      </c>
      <c r="B135" s="19" t="s">
        <v>74</v>
      </c>
      <c r="C135" s="19" t="s">
        <v>73</v>
      </c>
      <c r="D135" s="10" t="s">
        <v>495</v>
      </c>
      <c r="E135" s="19" t="s">
        <v>104</v>
      </c>
      <c r="F135" s="10" t="s">
        <v>9</v>
      </c>
      <c r="G135" s="10" t="s">
        <v>9</v>
      </c>
      <c r="H135" s="10" t="s">
        <v>3</v>
      </c>
      <c r="I135" s="10" t="s">
        <v>74</v>
      </c>
      <c r="J135" s="3">
        <v>420000</v>
      </c>
      <c r="K135" s="21">
        <f t="shared" si="2"/>
        <v>420</v>
      </c>
      <c r="L135" s="3">
        <v>0</v>
      </c>
      <c r="M135" s="3">
        <f t="shared" si="3"/>
        <v>0</v>
      </c>
      <c r="N135" s="3">
        <v>0</v>
      </c>
      <c r="O135" s="3">
        <f t="shared" si="3"/>
        <v>0</v>
      </c>
      <c r="P135" s="1"/>
    </row>
    <row r="136" spans="1:16" ht="32.25" customHeight="1" outlineLevel="4">
      <c r="A136" s="9" t="s">
        <v>576</v>
      </c>
      <c r="B136" s="19" t="s">
        <v>74</v>
      </c>
      <c r="C136" s="19" t="s">
        <v>73</v>
      </c>
      <c r="D136" s="10" t="s">
        <v>495</v>
      </c>
      <c r="E136" s="19" t="s">
        <v>105</v>
      </c>
      <c r="F136" s="10" t="s">
        <v>9</v>
      </c>
      <c r="G136" s="10" t="s">
        <v>9</v>
      </c>
      <c r="H136" s="10" t="s">
        <v>3</v>
      </c>
      <c r="I136" s="10" t="s">
        <v>74</v>
      </c>
      <c r="J136" s="3">
        <v>28800</v>
      </c>
      <c r="K136" s="21">
        <f t="shared" si="2"/>
        <v>28.8</v>
      </c>
      <c r="L136" s="3">
        <v>0</v>
      </c>
      <c r="M136" s="3">
        <f t="shared" si="3"/>
        <v>0</v>
      </c>
      <c r="N136" s="3">
        <v>0</v>
      </c>
      <c r="O136" s="3">
        <f t="shared" si="3"/>
        <v>0</v>
      </c>
      <c r="P136" s="1"/>
    </row>
    <row r="137" spans="1:16" ht="48" customHeight="1" outlineLevel="4">
      <c r="A137" s="9" t="s">
        <v>577</v>
      </c>
      <c r="B137" s="19" t="s">
        <v>74</v>
      </c>
      <c r="C137" s="19" t="s">
        <v>73</v>
      </c>
      <c r="D137" s="10" t="s">
        <v>495</v>
      </c>
      <c r="E137" s="19" t="s">
        <v>106</v>
      </c>
      <c r="F137" s="10" t="s">
        <v>9</v>
      </c>
      <c r="G137" s="10" t="s">
        <v>9</v>
      </c>
      <c r="H137" s="10" t="s">
        <v>3</v>
      </c>
      <c r="I137" s="10" t="s">
        <v>74</v>
      </c>
      <c r="J137" s="3">
        <v>6300</v>
      </c>
      <c r="K137" s="21">
        <f t="shared" ref="K137:K200" si="4">J137/1000</f>
        <v>6.3</v>
      </c>
      <c r="L137" s="3">
        <v>0</v>
      </c>
      <c r="M137" s="3">
        <f t="shared" ref="M137:O200" si="5">L137/1000</f>
        <v>0</v>
      </c>
      <c r="N137" s="3">
        <v>0</v>
      </c>
      <c r="O137" s="3">
        <f t="shared" si="5"/>
        <v>0</v>
      </c>
      <c r="P137" s="1"/>
    </row>
    <row r="138" spans="1:16" ht="32.25" customHeight="1" outlineLevel="4">
      <c r="A138" s="9" t="s">
        <v>578</v>
      </c>
      <c r="B138" s="19" t="s">
        <v>74</v>
      </c>
      <c r="C138" s="19" t="s">
        <v>73</v>
      </c>
      <c r="D138" s="10" t="s">
        <v>495</v>
      </c>
      <c r="E138" s="19" t="s">
        <v>107</v>
      </c>
      <c r="F138" s="10" t="s">
        <v>9</v>
      </c>
      <c r="G138" s="10" t="s">
        <v>9</v>
      </c>
      <c r="H138" s="10" t="s">
        <v>3</v>
      </c>
      <c r="I138" s="10" t="s">
        <v>74</v>
      </c>
      <c r="J138" s="3">
        <v>1000000</v>
      </c>
      <c r="K138" s="21">
        <f t="shared" si="4"/>
        <v>1000</v>
      </c>
      <c r="L138" s="3">
        <v>0</v>
      </c>
      <c r="M138" s="3">
        <f t="shared" si="5"/>
        <v>0</v>
      </c>
      <c r="N138" s="3">
        <v>0</v>
      </c>
      <c r="O138" s="3">
        <f t="shared" si="5"/>
        <v>0</v>
      </c>
      <c r="P138" s="1"/>
    </row>
    <row r="139" spans="1:16" ht="32.25" customHeight="1" outlineLevel="3">
      <c r="A139" s="9" t="s">
        <v>579</v>
      </c>
      <c r="B139" s="19" t="s">
        <v>74</v>
      </c>
      <c r="C139" s="19" t="s">
        <v>73</v>
      </c>
      <c r="D139" s="10" t="s">
        <v>495</v>
      </c>
      <c r="E139" s="19" t="s">
        <v>71</v>
      </c>
      <c r="F139" s="10" t="s">
        <v>9</v>
      </c>
      <c r="G139" s="10" t="s">
        <v>9</v>
      </c>
      <c r="H139" s="10" t="s">
        <v>3</v>
      </c>
      <c r="I139" s="10" t="s">
        <v>74</v>
      </c>
      <c r="J139" s="3">
        <v>500000</v>
      </c>
      <c r="K139" s="21">
        <f t="shared" si="4"/>
        <v>500</v>
      </c>
      <c r="L139" s="3">
        <v>500000</v>
      </c>
      <c r="M139" s="3">
        <f t="shared" si="5"/>
        <v>500</v>
      </c>
      <c r="N139" s="3">
        <v>500000</v>
      </c>
      <c r="O139" s="3">
        <f t="shared" si="5"/>
        <v>500</v>
      </c>
      <c r="P139" s="1"/>
    </row>
    <row r="140" spans="1:16" ht="32.25" customHeight="1" outlineLevel="3">
      <c r="A140" s="9" t="s">
        <v>554</v>
      </c>
      <c r="B140" s="19" t="s">
        <v>74</v>
      </c>
      <c r="C140" s="19" t="s">
        <v>73</v>
      </c>
      <c r="D140" s="10" t="s">
        <v>495</v>
      </c>
      <c r="E140" s="19" t="s">
        <v>70</v>
      </c>
      <c r="F140" s="10" t="s">
        <v>9</v>
      </c>
      <c r="G140" s="10" t="s">
        <v>9</v>
      </c>
      <c r="H140" s="10" t="s">
        <v>3</v>
      </c>
      <c r="I140" s="10" t="s">
        <v>74</v>
      </c>
      <c r="J140" s="3">
        <v>800000</v>
      </c>
      <c r="K140" s="21">
        <f t="shared" si="4"/>
        <v>800</v>
      </c>
      <c r="L140" s="3">
        <v>800000</v>
      </c>
      <c r="M140" s="3">
        <f t="shared" si="5"/>
        <v>800</v>
      </c>
      <c r="N140" s="3">
        <v>800000</v>
      </c>
      <c r="O140" s="3">
        <f t="shared" si="5"/>
        <v>800</v>
      </c>
      <c r="P140" s="1"/>
    </row>
    <row r="141" spans="1:16" ht="48" customHeight="1" outlineLevel="4">
      <c r="A141" s="9" t="s">
        <v>580</v>
      </c>
      <c r="B141" s="19" t="s">
        <v>74</v>
      </c>
      <c r="C141" s="19" t="s">
        <v>73</v>
      </c>
      <c r="D141" s="10" t="s">
        <v>495</v>
      </c>
      <c r="E141" s="19" t="s">
        <v>108</v>
      </c>
      <c r="F141" s="10" t="s">
        <v>9</v>
      </c>
      <c r="G141" s="10" t="s">
        <v>9</v>
      </c>
      <c r="H141" s="10" t="s">
        <v>3</v>
      </c>
      <c r="I141" s="10" t="s">
        <v>74</v>
      </c>
      <c r="J141" s="3">
        <v>1061350</v>
      </c>
      <c r="K141" s="21">
        <f t="shared" si="4"/>
        <v>1061.3499999999999</v>
      </c>
      <c r="L141" s="3">
        <v>0</v>
      </c>
      <c r="M141" s="3">
        <f t="shared" si="5"/>
        <v>0</v>
      </c>
      <c r="N141" s="3">
        <v>0</v>
      </c>
      <c r="O141" s="3">
        <f t="shared" si="5"/>
        <v>0</v>
      </c>
      <c r="P141" s="1"/>
    </row>
    <row r="142" spans="1:16" ht="32.25" customHeight="1" outlineLevel="4">
      <c r="A142" s="9" t="s">
        <v>575</v>
      </c>
      <c r="B142" s="19" t="s">
        <v>74</v>
      </c>
      <c r="C142" s="19" t="s">
        <v>73</v>
      </c>
      <c r="D142" s="10" t="s">
        <v>495</v>
      </c>
      <c r="E142" s="19" t="s">
        <v>110</v>
      </c>
      <c r="F142" s="10" t="s">
        <v>9</v>
      </c>
      <c r="G142" s="10" t="s">
        <v>9</v>
      </c>
      <c r="H142" s="10" t="s">
        <v>3</v>
      </c>
      <c r="I142" s="10" t="s">
        <v>74</v>
      </c>
      <c r="J142" s="3">
        <v>13565000</v>
      </c>
      <c r="K142" s="21">
        <f t="shared" si="4"/>
        <v>13565</v>
      </c>
      <c r="L142" s="3">
        <v>40450000</v>
      </c>
      <c r="M142" s="3">
        <f t="shared" si="5"/>
        <v>40450</v>
      </c>
      <c r="N142" s="3">
        <v>0</v>
      </c>
      <c r="O142" s="3">
        <f t="shared" si="5"/>
        <v>0</v>
      </c>
      <c r="P142" s="1"/>
    </row>
    <row r="143" spans="1:16" ht="32.25" customHeight="1" outlineLevel="2">
      <c r="A143" s="9" t="s">
        <v>581</v>
      </c>
      <c r="B143" s="19" t="s">
        <v>74</v>
      </c>
      <c r="C143" s="19" t="s">
        <v>73</v>
      </c>
      <c r="D143" s="10" t="s">
        <v>495</v>
      </c>
      <c r="E143" s="19" t="s">
        <v>113</v>
      </c>
      <c r="F143" s="10" t="s">
        <v>9</v>
      </c>
      <c r="G143" s="10" t="s">
        <v>9</v>
      </c>
      <c r="H143" s="10" t="s">
        <v>3</v>
      </c>
      <c r="I143" s="10" t="s">
        <v>74</v>
      </c>
      <c r="J143" s="3">
        <v>7674644450</v>
      </c>
      <c r="K143" s="21">
        <f t="shared" si="4"/>
        <v>7674644.4500000002</v>
      </c>
      <c r="L143" s="3">
        <v>7674644450</v>
      </c>
      <c r="M143" s="3">
        <f t="shared" si="5"/>
        <v>7674644.4500000002</v>
      </c>
      <c r="N143" s="3">
        <v>7674644450</v>
      </c>
      <c r="O143" s="3">
        <f t="shared" si="5"/>
        <v>7674644.4500000002</v>
      </c>
      <c r="P143" s="1"/>
    </row>
    <row r="144" spans="1:16" ht="48" customHeight="1" outlineLevel="3">
      <c r="A144" s="9" t="s">
        <v>582</v>
      </c>
      <c r="B144" s="19" t="s">
        <v>74</v>
      </c>
      <c r="C144" s="19" t="s">
        <v>73</v>
      </c>
      <c r="D144" s="10" t="s">
        <v>495</v>
      </c>
      <c r="E144" s="19" t="s">
        <v>111</v>
      </c>
      <c r="F144" s="10" t="s">
        <v>9</v>
      </c>
      <c r="G144" s="10" t="s">
        <v>9</v>
      </c>
      <c r="H144" s="10" t="s">
        <v>3</v>
      </c>
      <c r="I144" s="10" t="s">
        <v>74</v>
      </c>
      <c r="J144" s="3">
        <v>6723935810</v>
      </c>
      <c r="K144" s="21">
        <f t="shared" si="4"/>
        <v>6723935.8099999996</v>
      </c>
      <c r="L144" s="3">
        <v>7674644450</v>
      </c>
      <c r="M144" s="3">
        <f t="shared" si="5"/>
        <v>7674644.4500000002</v>
      </c>
      <c r="N144" s="3">
        <v>7674644450</v>
      </c>
      <c r="O144" s="3">
        <f t="shared" si="5"/>
        <v>7674644.4500000002</v>
      </c>
      <c r="P144" s="1"/>
    </row>
    <row r="145" spans="1:19" ht="110.25" customHeight="1" outlineLevel="3">
      <c r="A145" s="9" t="s">
        <v>583</v>
      </c>
      <c r="B145" s="19" t="s">
        <v>74</v>
      </c>
      <c r="C145" s="19" t="s">
        <v>73</v>
      </c>
      <c r="D145" s="10" t="s">
        <v>495</v>
      </c>
      <c r="E145" s="19" t="s">
        <v>115</v>
      </c>
      <c r="F145" s="10" t="s">
        <v>9</v>
      </c>
      <c r="G145" s="10" t="s">
        <v>9</v>
      </c>
      <c r="H145" s="10" t="s">
        <v>3</v>
      </c>
      <c r="I145" s="10" t="s">
        <v>74</v>
      </c>
      <c r="J145" s="3">
        <v>950708640</v>
      </c>
      <c r="K145" s="21">
        <f t="shared" si="4"/>
        <v>950708.64</v>
      </c>
      <c r="L145" s="3">
        <v>0</v>
      </c>
      <c r="M145" s="3">
        <f t="shared" si="5"/>
        <v>0</v>
      </c>
      <c r="N145" s="3">
        <v>0</v>
      </c>
      <c r="O145" s="3">
        <f t="shared" si="5"/>
        <v>0</v>
      </c>
      <c r="P145" s="1"/>
    </row>
    <row r="146" spans="1:19" ht="32.25" customHeight="1" outlineLevel="1">
      <c r="A146" s="11" t="s">
        <v>897</v>
      </c>
      <c r="B146" s="18" t="s">
        <v>74</v>
      </c>
      <c r="C146" s="18" t="s">
        <v>117</v>
      </c>
      <c r="D146" s="10" t="s">
        <v>495</v>
      </c>
      <c r="E146" s="18" t="s">
        <v>8</v>
      </c>
      <c r="F146" s="10" t="s">
        <v>9</v>
      </c>
      <c r="G146" s="10" t="s">
        <v>9</v>
      </c>
      <c r="H146" s="10" t="s">
        <v>3</v>
      </c>
      <c r="I146" s="10" t="s">
        <v>74</v>
      </c>
      <c r="J146" s="3">
        <v>500000000</v>
      </c>
      <c r="K146" s="20">
        <f t="shared" si="4"/>
        <v>500000</v>
      </c>
      <c r="L146" s="3">
        <v>500000000</v>
      </c>
      <c r="M146" s="3">
        <f t="shared" si="5"/>
        <v>500000</v>
      </c>
      <c r="N146" s="3">
        <v>500000000</v>
      </c>
      <c r="O146" s="3">
        <f t="shared" si="5"/>
        <v>500000</v>
      </c>
      <c r="Q146" s="13"/>
      <c r="R146" s="13"/>
      <c r="S146" s="13"/>
    </row>
    <row r="147" spans="1:19" ht="48" customHeight="1" outlineLevel="2">
      <c r="A147" s="9" t="s">
        <v>584</v>
      </c>
      <c r="B147" s="19" t="s">
        <v>74</v>
      </c>
      <c r="C147" s="19" t="s">
        <v>117</v>
      </c>
      <c r="D147" s="10" t="s">
        <v>495</v>
      </c>
      <c r="E147" s="19" t="s">
        <v>118</v>
      </c>
      <c r="F147" s="10" t="s">
        <v>9</v>
      </c>
      <c r="G147" s="10" t="s">
        <v>9</v>
      </c>
      <c r="H147" s="10" t="s">
        <v>3</v>
      </c>
      <c r="I147" s="10" t="s">
        <v>74</v>
      </c>
      <c r="J147" s="3">
        <v>500000000</v>
      </c>
      <c r="K147" s="21">
        <f t="shared" si="4"/>
        <v>500000</v>
      </c>
      <c r="L147" s="3">
        <v>500000000</v>
      </c>
      <c r="M147" s="3">
        <f t="shared" si="5"/>
        <v>500000</v>
      </c>
      <c r="N147" s="3">
        <v>500000000</v>
      </c>
      <c r="O147" s="3">
        <f t="shared" si="5"/>
        <v>500000</v>
      </c>
      <c r="P147" s="1"/>
    </row>
    <row r="148" spans="1:19" ht="78.75" customHeight="1" outlineLevel="3">
      <c r="A148" s="9" t="s">
        <v>585</v>
      </c>
      <c r="B148" s="19" t="s">
        <v>74</v>
      </c>
      <c r="C148" s="19" t="s">
        <v>117</v>
      </c>
      <c r="D148" s="10" t="s">
        <v>495</v>
      </c>
      <c r="E148" s="19" t="s">
        <v>119</v>
      </c>
      <c r="F148" s="10" t="s">
        <v>9</v>
      </c>
      <c r="G148" s="10" t="s">
        <v>9</v>
      </c>
      <c r="H148" s="10" t="s">
        <v>3</v>
      </c>
      <c r="I148" s="10" t="s">
        <v>74</v>
      </c>
      <c r="J148" s="3">
        <v>500000000</v>
      </c>
      <c r="K148" s="21">
        <f t="shared" si="4"/>
        <v>500000</v>
      </c>
      <c r="L148" s="3">
        <v>500000000</v>
      </c>
      <c r="M148" s="3">
        <f t="shared" si="5"/>
        <v>500000</v>
      </c>
      <c r="N148" s="3">
        <v>500000000</v>
      </c>
      <c r="O148" s="3">
        <f t="shared" si="5"/>
        <v>500000</v>
      </c>
      <c r="P148" s="1"/>
    </row>
    <row r="149" spans="1:19" ht="65.25" customHeight="1" outlineLevel="4">
      <c r="A149" s="9" t="s">
        <v>586</v>
      </c>
      <c r="B149" s="19" t="s">
        <v>74</v>
      </c>
      <c r="C149" s="19" t="s">
        <v>117</v>
      </c>
      <c r="D149" s="10" t="s">
        <v>495</v>
      </c>
      <c r="E149" s="19" t="s">
        <v>116</v>
      </c>
      <c r="F149" s="10" t="s">
        <v>9</v>
      </c>
      <c r="G149" s="10" t="s">
        <v>9</v>
      </c>
      <c r="H149" s="10" t="s">
        <v>3</v>
      </c>
      <c r="I149" s="10" t="s">
        <v>74</v>
      </c>
      <c r="J149" s="3">
        <v>100000000</v>
      </c>
      <c r="K149" s="21">
        <f t="shared" si="4"/>
        <v>100000</v>
      </c>
      <c r="L149" s="3">
        <v>100000000</v>
      </c>
      <c r="M149" s="3">
        <f t="shared" si="5"/>
        <v>100000</v>
      </c>
      <c r="N149" s="3">
        <v>100000000</v>
      </c>
      <c r="O149" s="3">
        <f t="shared" si="5"/>
        <v>100000</v>
      </c>
      <c r="P149" s="1"/>
    </row>
    <row r="150" spans="1:19" ht="32.25" customHeight="1" outlineLevel="4">
      <c r="A150" s="9" t="s">
        <v>587</v>
      </c>
      <c r="B150" s="19" t="s">
        <v>74</v>
      </c>
      <c r="C150" s="19" t="s">
        <v>117</v>
      </c>
      <c r="D150" s="10" t="s">
        <v>495</v>
      </c>
      <c r="E150" s="19" t="s">
        <v>120</v>
      </c>
      <c r="F150" s="10" t="s">
        <v>9</v>
      </c>
      <c r="G150" s="10" t="s">
        <v>9</v>
      </c>
      <c r="H150" s="10" t="s">
        <v>3</v>
      </c>
      <c r="I150" s="10" t="s">
        <v>74</v>
      </c>
      <c r="J150" s="3">
        <v>400000000</v>
      </c>
      <c r="K150" s="21">
        <f t="shared" si="4"/>
        <v>400000</v>
      </c>
      <c r="L150" s="3">
        <v>400000000</v>
      </c>
      <c r="M150" s="3">
        <f t="shared" si="5"/>
        <v>400000</v>
      </c>
      <c r="N150" s="3">
        <v>400000000</v>
      </c>
      <c r="O150" s="3">
        <f t="shared" si="5"/>
        <v>400000</v>
      </c>
      <c r="P150" s="1"/>
    </row>
    <row r="151" spans="1:19" ht="32.25" customHeight="1">
      <c r="A151" s="11" t="s">
        <v>908</v>
      </c>
      <c r="B151" s="18" t="s">
        <v>123</v>
      </c>
      <c r="C151" s="18" t="s">
        <v>9</v>
      </c>
      <c r="D151" s="10" t="s">
        <v>495</v>
      </c>
      <c r="E151" s="18" t="s">
        <v>8</v>
      </c>
      <c r="F151" s="10" t="s">
        <v>9</v>
      </c>
      <c r="G151" s="10" t="s">
        <v>9</v>
      </c>
      <c r="H151" s="10" t="s">
        <v>3</v>
      </c>
      <c r="I151" s="10" t="s">
        <v>123</v>
      </c>
      <c r="J151" s="3">
        <v>12373398070</v>
      </c>
      <c r="K151" s="20">
        <f>K152+K216+K223</f>
        <v>12424398.07</v>
      </c>
      <c r="L151" s="3">
        <v>11253459780</v>
      </c>
      <c r="M151" s="3">
        <f t="shared" si="5"/>
        <v>11253459.779999999</v>
      </c>
      <c r="N151" s="3">
        <v>11316313680</v>
      </c>
      <c r="O151" s="3">
        <f t="shared" si="5"/>
        <v>11316313.68</v>
      </c>
      <c r="P151" s="14">
        <f>K152+K216+K223</f>
        <v>12424398.07</v>
      </c>
      <c r="Q151" s="14">
        <f>M152+M216+M223</f>
        <v>11253459.779999999</v>
      </c>
      <c r="R151" s="14"/>
      <c r="S151" s="14">
        <f>O152+O216+O223</f>
        <v>11316313.68</v>
      </c>
    </row>
    <row r="152" spans="1:19" ht="32.25" customHeight="1" outlineLevel="1">
      <c r="A152" s="11" t="s">
        <v>900</v>
      </c>
      <c r="B152" s="18" t="s">
        <v>123</v>
      </c>
      <c r="C152" s="18" t="s">
        <v>122</v>
      </c>
      <c r="D152" s="10" t="s">
        <v>495</v>
      </c>
      <c r="E152" s="18" t="s">
        <v>8</v>
      </c>
      <c r="F152" s="10" t="s">
        <v>9</v>
      </c>
      <c r="G152" s="10" t="s">
        <v>9</v>
      </c>
      <c r="H152" s="10" t="s">
        <v>3</v>
      </c>
      <c r="I152" s="10" t="s">
        <v>123</v>
      </c>
      <c r="J152" s="3">
        <v>12317957790</v>
      </c>
      <c r="K152" s="20">
        <f>J152/1000+51000</f>
        <v>12368957.789999999</v>
      </c>
      <c r="L152" s="3">
        <v>11197454290</v>
      </c>
      <c r="M152" s="3">
        <f t="shared" si="5"/>
        <v>11197454.289999999</v>
      </c>
      <c r="N152" s="3">
        <v>11260058190</v>
      </c>
      <c r="O152" s="3">
        <f t="shared" si="5"/>
        <v>11260058.189999999</v>
      </c>
      <c r="Q152" s="13"/>
      <c r="R152" s="13"/>
      <c r="S152" s="13"/>
    </row>
    <row r="153" spans="1:19" ht="32.25" customHeight="1" outlineLevel="2">
      <c r="A153" s="9" t="s">
        <v>498</v>
      </c>
      <c r="B153" s="19" t="s">
        <v>123</v>
      </c>
      <c r="C153" s="19" t="s">
        <v>122</v>
      </c>
      <c r="D153" s="10" t="s">
        <v>495</v>
      </c>
      <c r="E153" s="19" t="s">
        <v>6</v>
      </c>
      <c r="F153" s="10" t="s">
        <v>9</v>
      </c>
      <c r="G153" s="10" t="s">
        <v>9</v>
      </c>
      <c r="H153" s="10" t="s">
        <v>3</v>
      </c>
      <c r="I153" s="10" t="s">
        <v>123</v>
      </c>
      <c r="J153" s="3">
        <v>12193700</v>
      </c>
      <c r="K153" s="21">
        <f t="shared" si="4"/>
        <v>12193.7</v>
      </c>
      <c r="L153" s="3">
        <v>12443200</v>
      </c>
      <c r="M153" s="3">
        <f t="shared" si="5"/>
        <v>12443.2</v>
      </c>
      <c r="N153" s="3">
        <v>12476500</v>
      </c>
      <c r="O153" s="3">
        <f t="shared" si="5"/>
        <v>12476.5</v>
      </c>
      <c r="P153" s="1"/>
    </row>
    <row r="154" spans="1:19" ht="95.25" customHeight="1" outlineLevel="3">
      <c r="A154" s="9" t="s">
        <v>588</v>
      </c>
      <c r="B154" s="19" t="s">
        <v>123</v>
      </c>
      <c r="C154" s="19" t="s">
        <v>122</v>
      </c>
      <c r="D154" s="10" t="s">
        <v>495</v>
      </c>
      <c r="E154" s="19" t="s">
        <v>121</v>
      </c>
      <c r="F154" s="10" t="s">
        <v>9</v>
      </c>
      <c r="G154" s="10" t="s">
        <v>9</v>
      </c>
      <c r="H154" s="10" t="s">
        <v>3</v>
      </c>
      <c r="I154" s="10" t="s">
        <v>123</v>
      </c>
      <c r="J154" s="3">
        <v>12193700</v>
      </c>
      <c r="K154" s="21">
        <f t="shared" si="4"/>
        <v>12193.7</v>
      </c>
      <c r="L154" s="3">
        <v>12443200</v>
      </c>
      <c r="M154" s="3">
        <f t="shared" si="5"/>
        <v>12443.2</v>
      </c>
      <c r="N154" s="3">
        <v>12476500</v>
      </c>
      <c r="O154" s="3">
        <f t="shared" si="5"/>
        <v>12476.5</v>
      </c>
      <c r="P154" s="1"/>
    </row>
    <row r="155" spans="1:19" ht="65.25" customHeight="1" outlineLevel="2">
      <c r="A155" s="9" t="s">
        <v>501</v>
      </c>
      <c r="B155" s="19" t="s">
        <v>123</v>
      </c>
      <c r="C155" s="19" t="s">
        <v>122</v>
      </c>
      <c r="D155" s="10" t="s">
        <v>495</v>
      </c>
      <c r="E155" s="19" t="s">
        <v>12</v>
      </c>
      <c r="F155" s="10" t="s">
        <v>9</v>
      </c>
      <c r="G155" s="10" t="s">
        <v>9</v>
      </c>
      <c r="H155" s="10" t="s">
        <v>3</v>
      </c>
      <c r="I155" s="10" t="s">
        <v>123</v>
      </c>
      <c r="J155" s="3">
        <v>135426450</v>
      </c>
      <c r="K155" s="21">
        <f t="shared" si="4"/>
        <v>135426.45000000001</v>
      </c>
      <c r="L155" s="3">
        <v>139489240</v>
      </c>
      <c r="M155" s="3">
        <f t="shared" si="5"/>
        <v>139489.24</v>
      </c>
      <c r="N155" s="3">
        <v>139489240</v>
      </c>
      <c r="O155" s="3">
        <f t="shared" si="5"/>
        <v>139489.24</v>
      </c>
      <c r="P155" s="1"/>
    </row>
    <row r="156" spans="1:19" ht="17.25" customHeight="1" outlineLevel="3">
      <c r="A156" s="9" t="s">
        <v>503</v>
      </c>
      <c r="B156" s="19" t="s">
        <v>123</v>
      </c>
      <c r="C156" s="19" t="s">
        <v>122</v>
      </c>
      <c r="D156" s="10" t="s">
        <v>495</v>
      </c>
      <c r="E156" s="19" t="s">
        <v>13</v>
      </c>
      <c r="F156" s="10" t="s">
        <v>9</v>
      </c>
      <c r="G156" s="10" t="s">
        <v>9</v>
      </c>
      <c r="H156" s="10" t="s">
        <v>3</v>
      </c>
      <c r="I156" s="10" t="s">
        <v>123</v>
      </c>
      <c r="J156" s="3">
        <v>135426450</v>
      </c>
      <c r="K156" s="21">
        <f t="shared" si="4"/>
        <v>135426.45000000001</v>
      </c>
      <c r="L156" s="3">
        <v>139489240</v>
      </c>
      <c r="M156" s="3">
        <f t="shared" si="5"/>
        <v>139489.24</v>
      </c>
      <c r="N156" s="3">
        <v>139489240</v>
      </c>
      <c r="O156" s="3">
        <f t="shared" si="5"/>
        <v>139489.24</v>
      </c>
      <c r="P156" s="1"/>
    </row>
    <row r="157" spans="1:19" ht="32.25" customHeight="1" outlineLevel="2">
      <c r="A157" s="9" t="s">
        <v>943</v>
      </c>
      <c r="B157" s="19" t="s">
        <v>123</v>
      </c>
      <c r="C157" s="19" t="s">
        <v>122</v>
      </c>
      <c r="D157" s="10" t="s">
        <v>495</v>
      </c>
      <c r="E157" s="19" t="s">
        <v>125</v>
      </c>
      <c r="F157" s="10" t="s">
        <v>9</v>
      </c>
      <c r="G157" s="10" t="s">
        <v>9</v>
      </c>
      <c r="H157" s="10" t="s">
        <v>3</v>
      </c>
      <c r="I157" s="10" t="s">
        <v>123</v>
      </c>
      <c r="J157" s="3">
        <v>39500000</v>
      </c>
      <c r="K157" s="21">
        <f t="shared" si="4"/>
        <v>39500</v>
      </c>
      <c r="L157" s="3">
        <v>39500000</v>
      </c>
      <c r="M157" s="3">
        <f t="shared" si="5"/>
        <v>39500</v>
      </c>
      <c r="N157" s="3">
        <v>39500000</v>
      </c>
      <c r="O157" s="3">
        <f t="shared" si="5"/>
        <v>39500</v>
      </c>
      <c r="P157" s="1"/>
    </row>
    <row r="158" spans="1:19" ht="110.25" customHeight="1" outlineLevel="4">
      <c r="A158" s="9" t="s">
        <v>589</v>
      </c>
      <c r="B158" s="19" t="s">
        <v>123</v>
      </c>
      <c r="C158" s="19" t="s">
        <v>122</v>
      </c>
      <c r="D158" s="10" t="s">
        <v>495</v>
      </c>
      <c r="E158" s="19" t="s">
        <v>124</v>
      </c>
      <c r="F158" s="10" t="s">
        <v>9</v>
      </c>
      <c r="G158" s="10" t="s">
        <v>9</v>
      </c>
      <c r="H158" s="10" t="s">
        <v>3</v>
      </c>
      <c r="I158" s="10" t="s">
        <v>123</v>
      </c>
      <c r="J158" s="3">
        <v>39500000</v>
      </c>
      <c r="K158" s="21">
        <f t="shared" si="4"/>
        <v>39500</v>
      </c>
      <c r="L158" s="3">
        <v>39500000</v>
      </c>
      <c r="M158" s="3">
        <f t="shared" si="5"/>
        <v>39500</v>
      </c>
      <c r="N158" s="3">
        <v>39500000</v>
      </c>
      <c r="O158" s="3">
        <f t="shared" si="5"/>
        <v>39500</v>
      </c>
      <c r="P158" s="1"/>
    </row>
    <row r="159" spans="1:19" ht="17.25" customHeight="1" outlineLevel="2">
      <c r="A159" s="9" t="s">
        <v>590</v>
      </c>
      <c r="B159" s="19" t="s">
        <v>123</v>
      </c>
      <c r="C159" s="19" t="s">
        <v>122</v>
      </c>
      <c r="D159" s="10" t="s">
        <v>495</v>
      </c>
      <c r="E159" s="19" t="s">
        <v>127</v>
      </c>
      <c r="F159" s="10" t="s">
        <v>9</v>
      </c>
      <c r="G159" s="10" t="s">
        <v>9</v>
      </c>
      <c r="H159" s="10" t="s">
        <v>3</v>
      </c>
      <c r="I159" s="10" t="s">
        <v>123</v>
      </c>
      <c r="J159" s="3">
        <v>101849320</v>
      </c>
      <c r="K159" s="21">
        <f>J159/1000+51000</f>
        <v>152849.32</v>
      </c>
      <c r="L159" s="3">
        <v>104904800</v>
      </c>
      <c r="M159" s="3">
        <f t="shared" si="5"/>
        <v>104904.8</v>
      </c>
      <c r="N159" s="3">
        <v>108051940</v>
      </c>
      <c r="O159" s="3">
        <f t="shared" si="5"/>
        <v>108051.94</v>
      </c>
      <c r="P159" s="1"/>
    </row>
    <row r="160" spans="1:19" ht="32.25" customHeight="1" outlineLevel="3">
      <c r="A160" s="9" t="s">
        <v>505</v>
      </c>
      <c r="B160" s="19" t="s">
        <v>123</v>
      </c>
      <c r="C160" s="19" t="s">
        <v>122</v>
      </c>
      <c r="D160" s="10" t="s">
        <v>495</v>
      </c>
      <c r="E160" s="19" t="s">
        <v>126</v>
      </c>
      <c r="F160" s="10" t="s">
        <v>9</v>
      </c>
      <c r="G160" s="10" t="s">
        <v>9</v>
      </c>
      <c r="H160" s="10" t="s">
        <v>3</v>
      </c>
      <c r="I160" s="10" t="s">
        <v>123</v>
      </c>
      <c r="J160" s="3">
        <v>101849320</v>
      </c>
      <c r="K160" s="21">
        <f>J160/1000+51000</f>
        <v>152849.32</v>
      </c>
      <c r="L160" s="3">
        <v>104904800</v>
      </c>
      <c r="M160" s="3">
        <f t="shared" si="5"/>
        <v>104904.8</v>
      </c>
      <c r="N160" s="3">
        <v>108051940</v>
      </c>
      <c r="O160" s="3">
        <f t="shared" si="5"/>
        <v>108051.94</v>
      </c>
      <c r="P160" s="1"/>
    </row>
    <row r="161" spans="1:16" ht="17.25" customHeight="1" outlineLevel="2">
      <c r="A161" s="9" t="s">
        <v>591</v>
      </c>
      <c r="B161" s="19" t="s">
        <v>123</v>
      </c>
      <c r="C161" s="19" t="s">
        <v>122</v>
      </c>
      <c r="D161" s="10" t="s">
        <v>495</v>
      </c>
      <c r="E161" s="19" t="s">
        <v>129</v>
      </c>
      <c r="F161" s="10" t="s">
        <v>9</v>
      </c>
      <c r="G161" s="10" t="s">
        <v>9</v>
      </c>
      <c r="H161" s="10" t="s">
        <v>3</v>
      </c>
      <c r="I161" s="10" t="s">
        <v>123</v>
      </c>
      <c r="J161" s="3">
        <v>20619390</v>
      </c>
      <c r="K161" s="21">
        <f t="shared" si="4"/>
        <v>20619.39</v>
      </c>
      <c r="L161" s="3">
        <v>21237970</v>
      </c>
      <c r="M161" s="3">
        <f t="shared" si="5"/>
        <v>21237.97</v>
      </c>
      <c r="N161" s="3">
        <v>21875110</v>
      </c>
      <c r="O161" s="3">
        <f t="shared" si="5"/>
        <v>21875.11</v>
      </c>
      <c r="P161" s="1"/>
    </row>
    <row r="162" spans="1:16" ht="32.25" customHeight="1" outlineLevel="3">
      <c r="A162" s="9" t="s">
        <v>505</v>
      </c>
      <c r="B162" s="19" t="s">
        <v>123</v>
      </c>
      <c r="C162" s="19" t="s">
        <v>122</v>
      </c>
      <c r="D162" s="10" t="s">
        <v>495</v>
      </c>
      <c r="E162" s="19" t="s">
        <v>128</v>
      </c>
      <c r="F162" s="10" t="s">
        <v>9</v>
      </c>
      <c r="G162" s="10" t="s">
        <v>9</v>
      </c>
      <c r="H162" s="10" t="s">
        <v>3</v>
      </c>
      <c r="I162" s="10" t="s">
        <v>123</v>
      </c>
      <c r="J162" s="3">
        <v>20619390</v>
      </c>
      <c r="K162" s="21">
        <f t="shared" si="4"/>
        <v>20619.39</v>
      </c>
      <c r="L162" s="3">
        <v>21237970</v>
      </c>
      <c r="M162" s="3">
        <f t="shared" si="5"/>
        <v>21237.97</v>
      </c>
      <c r="N162" s="3">
        <v>21875110</v>
      </c>
      <c r="O162" s="3">
        <f t="shared" si="5"/>
        <v>21875.11</v>
      </c>
      <c r="P162" s="1"/>
    </row>
    <row r="163" spans="1:16" ht="17.25" customHeight="1" outlineLevel="2">
      <c r="A163" s="9" t="s">
        <v>592</v>
      </c>
      <c r="B163" s="19" t="s">
        <v>123</v>
      </c>
      <c r="C163" s="19" t="s">
        <v>122</v>
      </c>
      <c r="D163" s="10" t="s">
        <v>495</v>
      </c>
      <c r="E163" s="19" t="s">
        <v>131</v>
      </c>
      <c r="F163" s="10" t="s">
        <v>9</v>
      </c>
      <c r="G163" s="10" t="s">
        <v>9</v>
      </c>
      <c r="H163" s="10" t="s">
        <v>3</v>
      </c>
      <c r="I163" s="10" t="s">
        <v>123</v>
      </c>
      <c r="J163" s="3">
        <v>519885720</v>
      </c>
      <c r="K163" s="21">
        <f t="shared" si="4"/>
        <v>519885.72</v>
      </c>
      <c r="L163" s="3">
        <v>535482290</v>
      </c>
      <c r="M163" s="3">
        <f t="shared" si="5"/>
        <v>535482.29</v>
      </c>
      <c r="N163" s="3">
        <v>551546760</v>
      </c>
      <c r="O163" s="3">
        <f t="shared" si="5"/>
        <v>551546.76</v>
      </c>
      <c r="P163" s="1"/>
    </row>
    <row r="164" spans="1:16" ht="32.25" customHeight="1" outlineLevel="3">
      <c r="A164" s="9" t="s">
        <v>505</v>
      </c>
      <c r="B164" s="19" t="s">
        <v>123</v>
      </c>
      <c r="C164" s="19" t="s">
        <v>122</v>
      </c>
      <c r="D164" s="10" t="s">
        <v>495</v>
      </c>
      <c r="E164" s="19" t="s">
        <v>130</v>
      </c>
      <c r="F164" s="10" t="s">
        <v>9</v>
      </c>
      <c r="G164" s="10" t="s">
        <v>9</v>
      </c>
      <c r="H164" s="10" t="s">
        <v>3</v>
      </c>
      <c r="I164" s="10" t="s">
        <v>123</v>
      </c>
      <c r="J164" s="3">
        <v>519885720</v>
      </c>
      <c r="K164" s="21">
        <f t="shared" si="4"/>
        <v>519885.72</v>
      </c>
      <c r="L164" s="3">
        <v>535482290</v>
      </c>
      <c r="M164" s="3">
        <f t="shared" si="5"/>
        <v>535482.29</v>
      </c>
      <c r="N164" s="3">
        <v>551546760</v>
      </c>
      <c r="O164" s="3">
        <f t="shared" si="5"/>
        <v>551546.76</v>
      </c>
      <c r="P164" s="1"/>
    </row>
    <row r="165" spans="1:16" ht="17.25" customHeight="1" outlineLevel="2">
      <c r="A165" s="9" t="s">
        <v>593</v>
      </c>
      <c r="B165" s="19" t="s">
        <v>123</v>
      </c>
      <c r="C165" s="19" t="s">
        <v>122</v>
      </c>
      <c r="D165" s="10" t="s">
        <v>495</v>
      </c>
      <c r="E165" s="19" t="s">
        <v>133</v>
      </c>
      <c r="F165" s="10" t="s">
        <v>9</v>
      </c>
      <c r="G165" s="10" t="s">
        <v>9</v>
      </c>
      <c r="H165" s="10" t="s">
        <v>3</v>
      </c>
      <c r="I165" s="10" t="s">
        <v>123</v>
      </c>
      <c r="J165" s="3">
        <v>735237590</v>
      </c>
      <c r="K165" s="21">
        <f t="shared" si="4"/>
        <v>735237.59</v>
      </c>
      <c r="L165" s="3">
        <v>757294720</v>
      </c>
      <c r="M165" s="3">
        <f t="shared" si="5"/>
        <v>757294.72</v>
      </c>
      <c r="N165" s="3">
        <v>780013560</v>
      </c>
      <c r="O165" s="3">
        <f t="shared" si="5"/>
        <v>780013.56</v>
      </c>
      <c r="P165" s="1"/>
    </row>
    <row r="166" spans="1:16" ht="32.25" customHeight="1" outlineLevel="3">
      <c r="A166" s="9" t="s">
        <v>505</v>
      </c>
      <c r="B166" s="19" t="s">
        <v>123</v>
      </c>
      <c r="C166" s="19" t="s">
        <v>122</v>
      </c>
      <c r="D166" s="10" t="s">
        <v>495</v>
      </c>
      <c r="E166" s="19" t="s">
        <v>132</v>
      </c>
      <c r="F166" s="10" t="s">
        <v>9</v>
      </c>
      <c r="G166" s="10" t="s">
        <v>9</v>
      </c>
      <c r="H166" s="10" t="s">
        <v>3</v>
      </c>
      <c r="I166" s="10" t="s">
        <v>123</v>
      </c>
      <c r="J166" s="3">
        <v>735237590</v>
      </c>
      <c r="K166" s="21">
        <f t="shared" si="4"/>
        <v>735237.59</v>
      </c>
      <c r="L166" s="3">
        <v>757294720</v>
      </c>
      <c r="M166" s="3">
        <f t="shared" si="5"/>
        <v>757294.72</v>
      </c>
      <c r="N166" s="3">
        <v>780013560</v>
      </c>
      <c r="O166" s="3">
        <f t="shared" si="5"/>
        <v>780013.56</v>
      </c>
      <c r="P166" s="1"/>
    </row>
    <row r="167" spans="1:16" ht="17.25" customHeight="1" outlineLevel="2">
      <c r="A167" s="9" t="s">
        <v>556</v>
      </c>
      <c r="B167" s="19" t="s">
        <v>123</v>
      </c>
      <c r="C167" s="19" t="s">
        <v>122</v>
      </c>
      <c r="D167" s="10" t="s">
        <v>495</v>
      </c>
      <c r="E167" s="19" t="s">
        <v>76</v>
      </c>
      <c r="F167" s="10" t="s">
        <v>9</v>
      </c>
      <c r="G167" s="10" t="s">
        <v>9</v>
      </c>
      <c r="H167" s="10" t="s">
        <v>3</v>
      </c>
      <c r="I167" s="10" t="s">
        <v>123</v>
      </c>
      <c r="J167" s="3">
        <v>721189120</v>
      </c>
      <c r="K167" s="21">
        <f t="shared" si="4"/>
        <v>721189.12</v>
      </c>
      <c r="L167" s="3">
        <v>742824790</v>
      </c>
      <c r="M167" s="3">
        <f t="shared" si="5"/>
        <v>742824.79</v>
      </c>
      <c r="N167" s="3">
        <v>765109530</v>
      </c>
      <c r="O167" s="3">
        <f t="shared" si="5"/>
        <v>765109.53</v>
      </c>
      <c r="P167" s="1"/>
    </row>
    <row r="168" spans="1:16" ht="32.25" customHeight="1" outlineLevel="3">
      <c r="A168" s="9" t="s">
        <v>505</v>
      </c>
      <c r="B168" s="19" t="s">
        <v>123</v>
      </c>
      <c r="C168" s="19" t="s">
        <v>122</v>
      </c>
      <c r="D168" s="10" t="s">
        <v>495</v>
      </c>
      <c r="E168" s="19" t="s">
        <v>75</v>
      </c>
      <c r="F168" s="10" t="s">
        <v>9</v>
      </c>
      <c r="G168" s="10" t="s">
        <v>9</v>
      </c>
      <c r="H168" s="10" t="s">
        <v>3</v>
      </c>
      <c r="I168" s="10" t="s">
        <v>123</v>
      </c>
      <c r="J168" s="3">
        <v>721189120</v>
      </c>
      <c r="K168" s="21">
        <f t="shared" si="4"/>
        <v>721189.12</v>
      </c>
      <c r="L168" s="3">
        <v>742824790</v>
      </c>
      <c r="M168" s="3">
        <f t="shared" si="5"/>
        <v>742824.79</v>
      </c>
      <c r="N168" s="3">
        <v>765109530</v>
      </c>
      <c r="O168" s="3">
        <f t="shared" si="5"/>
        <v>765109.53</v>
      </c>
      <c r="P168" s="1"/>
    </row>
    <row r="169" spans="1:16" ht="17.25" customHeight="1" outlineLevel="2">
      <c r="A169" s="9" t="s">
        <v>594</v>
      </c>
      <c r="B169" s="19" t="s">
        <v>123</v>
      </c>
      <c r="C169" s="19" t="s">
        <v>122</v>
      </c>
      <c r="D169" s="10" t="s">
        <v>495</v>
      </c>
      <c r="E169" s="19" t="s">
        <v>135</v>
      </c>
      <c r="F169" s="10" t="s">
        <v>9</v>
      </c>
      <c r="G169" s="10" t="s">
        <v>9</v>
      </c>
      <c r="H169" s="10" t="s">
        <v>3</v>
      </c>
      <c r="I169" s="10" t="s">
        <v>123</v>
      </c>
      <c r="J169" s="3">
        <v>59687560</v>
      </c>
      <c r="K169" s="21">
        <f t="shared" si="4"/>
        <v>59687.56</v>
      </c>
      <c r="L169" s="3">
        <v>61088190</v>
      </c>
      <c r="M169" s="3">
        <f t="shared" si="5"/>
        <v>61088.19</v>
      </c>
      <c r="N169" s="3">
        <v>62530840</v>
      </c>
      <c r="O169" s="3">
        <f t="shared" si="5"/>
        <v>62530.84</v>
      </c>
      <c r="P169" s="1"/>
    </row>
    <row r="170" spans="1:16" ht="32.25" customHeight="1" outlineLevel="3">
      <c r="A170" s="9" t="s">
        <v>505</v>
      </c>
      <c r="B170" s="19" t="s">
        <v>123</v>
      </c>
      <c r="C170" s="19" t="s">
        <v>122</v>
      </c>
      <c r="D170" s="10" t="s">
        <v>495</v>
      </c>
      <c r="E170" s="19" t="s">
        <v>134</v>
      </c>
      <c r="F170" s="10" t="s">
        <v>9</v>
      </c>
      <c r="G170" s="10" t="s">
        <v>9</v>
      </c>
      <c r="H170" s="10" t="s">
        <v>3</v>
      </c>
      <c r="I170" s="10" t="s">
        <v>123</v>
      </c>
      <c r="J170" s="3">
        <v>59687560</v>
      </c>
      <c r="K170" s="21">
        <f t="shared" si="4"/>
        <v>59687.56</v>
      </c>
      <c r="L170" s="3">
        <v>61088190</v>
      </c>
      <c r="M170" s="3">
        <f t="shared" si="5"/>
        <v>61088.19</v>
      </c>
      <c r="N170" s="3">
        <v>62530840</v>
      </c>
      <c r="O170" s="3">
        <f t="shared" si="5"/>
        <v>62530.84</v>
      </c>
      <c r="P170" s="1"/>
    </row>
    <row r="171" spans="1:16" ht="32.25" customHeight="1" outlineLevel="2">
      <c r="A171" s="9" t="s">
        <v>595</v>
      </c>
      <c r="B171" s="19" t="s">
        <v>123</v>
      </c>
      <c r="C171" s="19" t="s">
        <v>122</v>
      </c>
      <c r="D171" s="10" t="s">
        <v>495</v>
      </c>
      <c r="E171" s="19" t="s">
        <v>137</v>
      </c>
      <c r="F171" s="10" t="s">
        <v>9</v>
      </c>
      <c r="G171" s="10" t="s">
        <v>9</v>
      </c>
      <c r="H171" s="10" t="s">
        <v>3</v>
      </c>
      <c r="I171" s="10" t="s">
        <v>123</v>
      </c>
      <c r="J171" s="3">
        <v>1460000</v>
      </c>
      <c r="K171" s="21">
        <f t="shared" si="4"/>
        <v>1460</v>
      </c>
      <c r="L171" s="3">
        <v>1460000</v>
      </c>
      <c r="M171" s="3">
        <f t="shared" si="5"/>
        <v>1460</v>
      </c>
      <c r="N171" s="3">
        <v>1460000</v>
      </c>
      <c r="O171" s="3">
        <f t="shared" si="5"/>
        <v>1460</v>
      </c>
      <c r="P171" s="1"/>
    </row>
    <row r="172" spans="1:16" ht="17.25" customHeight="1" outlineLevel="3">
      <c r="A172" s="9" t="s">
        <v>596</v>
      </c>
      <c r="B172" s="19" t="s">
        <v>123</v>
      </c>
      <c r="C172" s="19" t="s">
        <v>122</v>
      </c>
      <c r="D172" s="10" t="s">
        <v>495</v>
      </c>
      <c r="E172" s="19" t="s">
        <v>136</v>
      </c>
      <c r="F172" s="10" t="s">
        <v>9</v>
      </c>
      <c r="G172" s="10" t="s">
        <v>9</v>
      </c>
      <c r="H172" s="10" t="s">
        <v>3</v>
      </c>
      <c r="I172" s="10" t="s">
        <v>123</v>
      </c>
      <c r="J172" s="3">
        <v>1460000</v>
      </c>
      <c r="K172" s="21">
        <f t="shared" si="4"/>
        <v>1460</v>
      </c>
      <c r="L172" s="3">
        <v>1460000</v>
      </c>
      <c r="M172" s="3">
        <f t="shared" si="5"/>
        <v>1460</v>
      </c>
      <c r="N172" s="3">
        <v>1460000</v>
      </c>
      <c r="O172" s="3">
        <f t="shared" si="5"/>
        <v>1460</v>
      </c>
      <c r="P172" s="1"/>
    </row>
    <row r="173" spans="1:16" ht="17.25" customHeight="1" outlineLevel="2">
      <c r="A173" s="9" t="s">
        <v>597</v>
      </c>
      <c r="B173" s="19" t="s">
        <v>123</v>
      </c>
      <c r="C173" s="19" t="s">
        <v>122</v>
      </c>
      <c r="D173" s="10" t="s">
        <v>495</v>
      </c>
      <c r="E173" s="19" t="s">
        <v>139</v>
      </c>
      <c r="F173" s="10" t="s">
        <v>9</v>
      </c>
      <c r="G173" s="10" t="s">
        <v>9</v>
      </c>
      <c r="H173" s="10" t="s">
        <v>3</v>
      </c>
      <c r="I173" s="10" t="s">
        <v>123</v>
      </c>
      <c r="J173" s="3">
        <v>905525620</v>
      </c>
      <c r="K173" s="21">
        <f t="shared" si="4"/>
        <v>905525.62</v>
      </c>
      <c r="L173" s="3">
        <v>933111390</v>
      </c>
      <c r="M173" s="3">
        <f t="shared" si="5"/>
        <v>933111.39</v>
      </c>
      <c r="N173" s="3">
        <v>960672130</v>
      </c>
      <c r="O173" s="3">
        <f t="shared" si="5"/>
        <v>960672.13</v>
      </c>
      <c r="P173" s="1"/>
    </row>
    <row r="174" spans="1:16" ht="32.25" customHeight="1" outlineLevel="3">
      <c r="A174" s="9" t="s">
        <v>505</v>
      </c>
      <c r="B174" s="19" t="s">
        <v>123</v>
      </c>
      <c r="C174" s="19" t="s">
        <v>122</v>
      </c>
      <c r="D174" s="10" t="s">
        <v>495</v>
      </c>
      <c r="E174" s="19" t="s">
        <v>138</v>
      </c>
      <c r="F174" s="10" t="s">
        <v>9</v>
      </c>
      <c r="G174" s="10" t="s">
        <v>9</v>
      </c>
      <c r="H174" s="10" t="s">
        <v>3</v>
      </c>
      <c r="I174" s="10" t="s">
        <v>123</v>
      </c>
      <c r="J174" s="3">
        <v>905525620</v>
      </c>
      <c r="K174" s="21">
        <f t="shared" si="4"/>
        <v>905525.62</v>
      </c>
      <c r="L174" s="3">
        <v>933111390</v>
      </c>
      <c r="M174" s="3">
        <f t="shared" si="5"/>
        <v>933111.39</v>
      </c>
      <c r="N174" s="3">
        <v>960672130</v>
      </c>
      <c r="O174" s="3">
        <f t="shared" si="5"/>
        <v>960672.13</v>
      </c>
      <c r="P174" s="1"/>
    </row>
    <row r="175" spans="1:16" ht="17.25" customHeight="1" outlineLevel="2">
      <c r="A175" s="9" t="s">
        <v>598</v>
      </c>
      <c r="B175" s="19" t="s">
        <v>123</v>
      </c>
      <c r="C175" s="19" t="s">
        <v>122</v>
      </c>
      <c r="D175" s="10" t="s">
        <v>495</v>
      </c>
      <c r="E175" s="19" t="s">
        <v>141</v>
      </c>
      <c r="F175" s="10" t="s">
        <v>9</v>
      </c>
      <c r="G175" s="10" t="s">
        <v>9</v>
      </c>
      <c r="H175" s="10" t="s">
        <v>3</v>
      </c>
      <c r="I175" s="10" t="s">
        <v>123</v>
      </c>
      <c r="J175" s="3">
        <v>23664600</v>
      </c>
      <c r="K175" s="21">
        <f t="shared" si="4"/>
        <v>23664.6</v>
      </c>
      <c r="L175" s="3">
        <v>23698600</v>
      </c>
      <c r="M175" s="3">
        <f t="shared" si="5"/>
        <v>23698.6</v>
      </c>
      <c r="N175" s="3">
        <v>23698600</v>
      </c>
      <c r="O175" s="3">
        <f t="shared" si="5"/>
        <v>23698.6</v>
      </c>
      <c r="P175" s="1"/>
    </row>
    <row r="176" spans="1:16" ht="32.25" customHeight="1" outlineLevel="3">
      <c r="A176" s="9" t="s">
        <v>599</v>
      </c>
      <c r="B176" s="19" t="s">
        <v>123</v>
      </c>
      <c r="C176" s="19" t="s">
        <v>122</v>
      </c>
      <c r="D176" s="10" t="s">
        <v>495</v>
      </c>
      <c r="E176" s="19" t="s">
        <v>140</v>
      </c>
      <c r="F176" s="10" t="s">
        <v>9</v>
      </c>
      <c r="G176" s="10" t="s">
        <v>9</v>
      </c>
      <c r="H176" s="10" t="s">
        <v>3</v>
      </c>
      <c r="I176" s="10" t="s">
        <v>123</v>
      </c>
      <c r="J176" s="3">
        <v>450000</v>
      </c>
      <c r="K176" s="21">
        <f t="shared" si="4"/>
        <v>450</v>
      </c>
      <c r="L176" s="3">
        <v>450000</v>
      </c>
      <c r="M176" s="3">
        <f t="shared" si="5"/>
        <v>450</v>
      </c>
      <c r="N176" s="3">
        <v>450000</v>
      </c>
      <c r="O176" s="3">
        <f t="shared" si="5"/>
        <v>450</v>
      </c>
      <c r="P176" s="1"/>
    </row>
    <row r="177" spans="1:16" ht="17.25" customHeight="1" outlineLevel="3">
      <c r="A177" s="9" t="s">
        <v>596</v>
      </c>
      <c r="B177" s="19" t="s">
        <v>123</v>
      </c>
      <c r="C177" s="19" t="s">
        <v>122</v>
      </c>
      <c r="D177" s="10" t="s">
        <v>495</v>
      </c>
      <c r="E177" s="19" t="s">
        <v>143</v>
      </c>
      <c r="F177" s="10" t="s">
        <v>9</v>
      </c>
      <c r="G177" s="10" t="s">
        <v>9</v>
      </c>
      <c r="H177" s="10" t="s">
        <v>3</v>
      </c>
      <c r="I177" s="10" t="s">
        <v>123</v>
      </c>
      <c r="J177" s="3">
        <v>20887800</v>
      </c>
      <c r="K177" s="21">
        <f t="shared" si="4"/>
        <v>20887.8</v>
      </c>
      <c r="L177" s="3">
        <v>20921800</v>
      </c>
      <c r="M177" s="3">
        <f t="shared" si="5"/>
        <v>20921.8</v>
      </c>
      <c r="N177" s="3">
        <v>20921800</v>
      </c>
      <c r="O177" s="3">
        <f t="shared" si="5"/>
        <v>20921.8</v>
      </c>
      <c r="P177" s="1"/>
    </row>
    <row r="178" spans="1:16" ht="65.25" customHeight="1" outlineLevel="4">
      <c r="A178" s="9" t="s">
        <v>600</v>
      </c>
      <c r="B178" s="19" t="s">
        <v>123</v>
      </c>
      <c r="C178" s="19" t="s">
        <v>122</v>
      </c>
      <c r="D178" s="10" t="s">
        <v>495</v>
      </c>
      <c r="E178" s="19" t="s">
        <v>142</v>
      </c>
      <c r="F178" s="10" t="s">
        <v>9</v>
      </c>
      <c r="G178" s="10" t="s">
        <v>9</v>
      </c>
      <c r="H178" s="10" t="s">
        <v>3</v>
      </c>
      <c r="I178" s="10" t="s">
        <v>123</v>
      </c>
      <c r="J178" s="3">
        <v>1124000</v>
      </c>
      <c r="K178" s="21">
        <f t="shared" si="4"/>
        <v>1124</v>
      </c>
      <c r="L178" s="3">
        <v>1158000</v>
      </c>
      <c r="M178" s="3">
        <f t="shared" si="5"/>
        <v>1158</v>
      </c>
      <c r="N178" s="3">
        <v>1158000</v>
      </c>
      <c r="O178" s="3">
        <f t="shared" si="5"/>
        <v>1158</v>
      </c>
      <c r="P178" s="1"/>
    </row>
    <row r="179" spans="1:16" ht="32.25" customHeight="1" outlineLevel="4">
      <c r="A179" s="9" t="s">
        <v>601</v>
      </c>
      <c r="B179" s="19" t="s">
        <v>123</v>
      </c>
      <c r="C179" s="19" t="s">
        <v>122</v>
      </c>
      <c r="D179" s="10" t="s">
        <v>495</v>
      </c>
      <c r="E179" s="19" t="s">
        <v>144</v>
      </c>
      <c r="F179" s="10" t="s">
        <v>9</v>
      </c>
      <c r="G179" s="10" t="s">
        <v>9</v>
      </c>
      <c r="H179" s="10" t="s">
        <v>3</v>
      </c>
      <c r="I179" s="10" t="s">
        <v>123</v>
      </c>
      <c r="J179" s="3">
        <v>16313800</v>
      </c>
      <c r="K179" s="21">
        <f t="shared" si="4"/>
        <v>16313.8</v>
      </c>
      <c r="L179" s="3">
        <v>16313800</v>
      </c>
      <c r="M179" s="3">
        <f t="shared" si="5"/>
        <v>16313.8</v>
      </c>
      <c r="N179" s="3">
        <v>16313800</v>
      </c>
      <c r="O179" s="3">
        <f t="shared" si="5"/>
        <v>16313.8</v>
      </c>
      <c r="P179" s="1"/>
    </row>
    <row r="180" spans="1:16" ht="78.75" outlineLevel="4">
      <c r="A180" s="9" t="s">
        <v>602</v>
      </c>
      <c r="B180" s="19" t="s">
        <v>123</v>
      </c>
      <c r="C180" s="19" t="s">
        <v>122</v>
      </c>
      <c r="D180" s="10" t="s">
        <v>495</v>
      </c>
      <c r="E180" s="19" t="s">
        <v>145</v>
      </c>
      <c r="F180" s="10" t="s">
        <v>9</v>
      </c>
      <c r="G180" s="10" t="s">
        <v>9</v>
      </c>
      <c r="H180" s="10" t="s">
        <v>3</v>
      </c>
      <c r="I180" s="10" t="s">
        <v>123</v>
      </c>
      <c r="J180" s="3">
        <v>3450000</v>
      </c>
      <c r="K180" s="21">
        <f t="shared" si="4"/>
        <v>3450</v>
      </c>
      <c r="L180" s="3">
        <v>3450000</v>
      </c>
      <c r="M180" s="3">
        <f t="shared" si="5"/>
        <v>3450</v>
      </c>
      <c r="N180" s="3">
        <v>3450000</v>
      </c>
      <c r="O180" s="3">
        <f t="shared" si="5"/>
        <v>3450</v>
      </c>
      <c r="P180" s="1"/>
    </row>
    <row r="181" spans="1:16" ht="17.25" customHeight="1" outlineLevel="3">
      <c r="A181" s="9" t="s">
        <v>603</v>
      </c>
      <c r="B181" s="19" t="s">
        <v>123</v>
      </c>
      <c r="C181" s="19" t="s">
        <v>122</v>
      </c>
      <c r="D181" s="10" t="s">
        <v>495</v>
      </c>
      <c r="E181" s="19" t="s">
        <v>147</v>
      </c>
      <c r="F181" s="10" t="s">
        <v>9</v>
      </c>
      <c r="G181" s="10" t="s">
        <v>9</v>
      </c>
      <c r="H181" s="10" t="s">
        <v>3</v>
      </c>
      <c r="I181" s="10" t="s">
        <v>123</v>
      </c>
      <c r="J181" s="3">
        <v>2326800</v>
      </c>
      <c r="K181" s="21">
        <f t="shared" si="4"/>
        <v>2326.8000000000002</v>
      </c>
      <c r="L181" s="3">
        <v>2326800</v>
      </c>
      <c r="M181" s="3">
        <f t="shared" si="5"/>
        <v>2326.8000000000002</v>
      </c>
      <c r="N181" s="3">
        <v>2326800</v>
      </c>
      <c r="O181" s="3">
        <f t="shared" si="5"/>
        <v>2326.8000000000002</v>
      </c>
      <c r="P181" s="1"/>
    </row>
    <row r="182" spans="1:16" ht="32.25" customHeight="1" outlineLevel="4">
      <c r="A182" s="9" t="s">
        <v>604</v>
      </c>
      <c r="B182" s="19" t="s">
        <v>123</v>
      </c>
      <c r="C182" s="19" t="s">
        <v>122</v>
      </c>
      <c r="D182" s="10" t="s">
        <v>495</v>
      </c>
      <c r="E182" s="19" t="s">
        <v>146</v>
      </c>
      <c r="F182" s="10" t="s">
        <v>9</v>
      </c>
      <c r="G182" s="10" t="s">
        <v>9</v>
      </c>
      <c r="H182" s="10" t="s">
        <v>3</v>
      </c>
      <c r="I182" s="10" t="s">
        <v>123</v>
      </c>
      <c r="J182" s="3">
        <v>2326800</v>
      </c>
      <c r="K182" s="21">
        <f t="shared" si="4"/>
        <v>2326.8000000000002</v>
      </c>
      <c r="L182" s="3">
        <v>2326800</v>
      </c>
      <c r="M182" s="3">
        <f t="shared" si="5"/>
        <v>2326.8000000000002</v>
      </c>
      <c r="N182" s="3">
        <v>2326800</v>
      </c>
      <c r="O182" s="3">
        <f t="shared" si="5"/>
        <v>2326.8000000000002</v>
      </c>
      <c r="P182" s="1"/>
    </row>
    <row r="183" spans="1:16" ht="17.25" customHeight="1" outlineLevel="2">
      <c r="A183" s="9" t="s">
        <v>568</v>
      </c>
      <c r="B183" s="19" t="s">
        <v>123</v>
      </c>
      <c r="C183" s="19" t="s">
        <v>122</v>
      </c>
      <c r="D183" s="10" t="s">
        <v>495</v>
      </c>
      <c r="E183" s="19" t="s">
        <v>97</v>
      </c>
      <c r="F183" s="10" t="s">
        <v>9</v>
      </c>
      <c r="G183" s="10" t="s">
        <v>9</v>
      </c>
      <c r="H183" s="10" t="s">
        <v>3</v>
      </c>
      <c r="I183" s="10" t="s">
        <v>123</v>
      </c>
      <c r="J183" s="3">
        <v>105012620</v>
      </c>
      <c r="K183" s="21">
        <f t="shared" si="4"/>
        <v>105012.62</v>
      </c>
      <c r="L183" s="3">
        <v>108163000</v>
      </c>
      <c r="M183" s="3">
        <f t="shared" si="5"/>
        <v>108163</v>
      </c>
      <c r="N183" s="3">
        <v>111407880</v>
      </c>
      <c r="O183" s="3">
        <f t="shared" si="5"/>
        <v>111407.88</v>
      </c>
      <c r="P183" s="1"/>
    </row>
    <row r="184" spans="1:16" ht="79.5" customHeight="1" outlineLevel="3">
      <c r="A184" s="9" t="s">
        <v>571</v>
      </c>
      <c r="B184" s="19" t="s">
        <v>123</v>
      </c>
      <c r="C184" s="19" t="s">
        <v>122</v>
      </c>
      <c r="D184" s="10" t="s">
        <v>495</v>
      </c>
      <c r="E184" s="19" t="s">
        <v>101</v>
      </c>
      <c r="F184" s="10" t="s">
        <v>9</v>
      </c>
      <c r="G184" s="10" t="s">
        <v>9</v>
      </c>
      <c r="H184" s="10" t="s">
        <v>3</v>
      </c>
      <c r="I184" s="10" t="s">
        <v>123</v>
      </c>
      <c r="J184" s="3">
        <v>105012620</v>
      </c>
      <c r="K184" s="21">
        <f t="shared" si="4"/>
        <v>105012.62</v>
      </c>
      <c r="L184" s="3">
        <v>108163000</v>
      </c>
      <c r="M184" s="3">
        <f t="shared" si="5"/>
        <v>108163</v>
      </c>
      <c r="N184" s="3">
        <v>111407880</v>
      </c>
      <c r="O184" s="3">
        <f t="shared" si="5"/>
        <v>111407.88</v>
      </c>
      <c r="P184" s="1"/>
    </row>
    <row r="185" spans="1:16" ht="79.5" customHeight="1" outlineLevel="4">
      <c r="A185" s="9" t="s">
        <v>572</v>
      </c>
      <c r="B185" s="19" t="s">
        <v>123</v>
      </c>
      <c r="C185" s="19" t="s">
        <v>122</v>
      </c>
      <c r="D185" s="10" t="s">
        <v>495</v>
      </c>
      <c r="E185" s="19" t="s">
        <v>100</v>
      </c>
      <c r="F185" s="10" t="s">
        <v>9</v>
      </c>
      <c r="G185" s="10" t="s">
        <v>9</v>
      </c>
      <c r="H185" s="10" t="s">
        <v>3</v>
      </c>
      <c r="I185" s="10" t="s">
        <v>123</v>
      </c>
      <c r="J185" s="3">
        <v>70500390</v>
      </c>
      <c r="K185" s="21">
        <f t="shared" si="4"/>
        <v>70500.39</v>
      </c>
      <c r="L185" s="3">
        <v>72615400</v>
      </c>
      <c r="M185" s="3">
        <f t="shared" si="5"/>
        <v>72615.399999999994</v>
      </c>
      <c r="N185" s="3">
        <v>74793860</v>
      </c>
      <c r="O185" s="3">
        <f t="shared" si="5"/>
        <v>74793.86</v>
      </c>
      <c r="P185" s="1"/>
    </row>
    <row r="186" spans="1:16" ht="79.5" customHeight="1" outlineLevel="4">
      <c r="A186" s="9" t="s">
        <v>573</v>
      </c>
      <c r="B186" s="19" t="s">
        <v>123</v>
      </c>
      <c r="C186" s="19" t="s">
        <v>122</v>
      </c>
      <c r="D186" s="10" t="s">
        <v>495</v>
      </c>
      <c r="E186" s="19" t="s">
        <v>102</v>
      </c>
      <c r="F186" s="10" t="s">
        <v>9</v>
      </c>
      <c r="G186" s="10" t="s">
        <v>9</v>
      </c>
      <c r="H186" s="10" t="s">
        <v>3</v>
      </c>
      <c r="I186" s="10" t="s">
        <v>123</v>
      </c>
      <c r="J186" s="3">
        <v>34512230</v>
      </c>
      <c r="K186" s="21">
        <f t="shared" si="4"/>
        <v>34512.230000000003</v>
      </c>
      <c r="L186" s="3">
        <v>35547600</v>
      </c>
      <c r="M186" s="3">
        <f t="shared" si="5"/>
        <v>35547.599999999999</v>
      </c>
      <c r="N186" s="3">
        <v>36614020</v>
      </c>
      <c r="O186" s="3">
        <f t="shared" si="5"/>
        <v>36614.019999999997</v>
      </c>
      <c r="P186" s="1"/>
    </row>
    <row r="187" spans="1:16" ht="32.25" customHeight="1" outlineLevel="2">
      <c r="A187" s="9" t="s">
        <v>605</v>
      </c>
      <c r="B187" s="19" t="s">
        <v>123</v>
      </c>
      <c r="C187" s="19" t="s">
        <v>122</v>
      </c>
      <c r="D187" s="10" t="s">
        <v>495</v>
      </c>
      <c r="E187" s="19" t="s">
        <v>49</v>
      </c>
      <c r="F187" s="10" t="s">
        <v>9</v>
      </c>
      <c r="G187" s="10" t="s">
        <v>9</v>
      </c>
      <c r="H187" s="10" t="s">
        <v>3</v>
      </c>
      <c r="I187" s="10" t="s">
        <v>123</v>
      </c>
      <c r="J187" s="3">
        <v>22329100</v>
      </c>
      <c r="K187" s="21">
        <f t="shared" si="4"/>
        <v>22329.1</v>
      </c>
      <c r="L187" s="3">
        <v>22329100</v>
      </c>
      <c r="M187" s="3">
        <f t="shared" si="5"/>
        <v>22329.1</v>
      </c>
      <c r="N187" s="3">
        <v>22329100</v>
      </c>
      <c r="O187" s="3">
        <f t="shared" si="5"/>
        <v>22329.1</v>
      </c>
      <c r="P187" s="1"/>
    </row>
    <row r="188" spans="1:16" ht="32.25" customHeight="1" outlineLevel="3">
      <c r="A188" s="9" t="s">
        <v>606</v>
      </c>
      <c r="B188" s="19" t="s">
        <v>123</v>
      </c>
      <c r="C188" s="19" t="s">
        <v>122</v>
      </c>
      <c r="D188" s="10" t="s">
        <v>495</v>
      </c>
      <c r="E188" s="19" t="s">
        <v>149</v>
      </c>
      <c r="F188" s="10" t="s">
        <v>9</v>
      </c>
      <c r="G188" s="10" t="s">
        <v>9</v>
      </c>
      <c r="H188" s="10" t="s">
        <v>3</v>
      </c>
      <c r="I188" s="10" t="s">
        <v>123</v>
      </c>
      <c r="J188" s="3">
        <v>21909100</v>
      </c>
      <c r="K188" s="21">
        <f t="shared" si="4"/>
        <v>21909.1</v>
      </c>
      <c r="L188" s="3">
        <v>21909100</v>
      </c>
      <c r="M188" s="3">
        <f t="shared" si="5"/>
        <v>21909.1</v>
      </c>
      <c r="N188" s="3">
        <v>21909100</v>
      </c>
      <c r="O188" s="3">
        <f t="shared" si="5"/>
        <v>21909.1</v>
      </c>
      <c r="P188" s="1"/>
    </row>
    <row r="189" spans="1:16" ht="48" customHeight="1" outlineLevel="4">
      <c r="A189" s="9" t="s">
        <v>607</v>
      </c>
      <c r="B189" s="19" t="s">
        <v>123</v>
      </c>
      <c r="C189" s="19" t="s">
        <v>122</v>
      </c>
      <c r="D189" s="10" t="s">
        <v>495</v>
      </c>
      <c r="E189" s="19" t="s">
        <v>148</v>
      </c>
      <c r="F189" s="10" t="s">
        <v>9</v>
      </c>
      <c r="G189" s="10" t="s">
        <v>9</v>
      </c>
      <c r="H189" s="10" t="s">
        <v>3</v>
      </c>
      <c r="I189" s="10" t="s">
        <v>123</v>
      </c>
      <c r="J189" s="3">
        <v>21909100</v>
      </c>
      <c r="K189" s="21">
        <f t="shared" si="4"/>
        <v>21909.1</v>
      </c>
      <c r="L189" s="3">
        <v>21909100</v>
      </c>
      <c r="M189" s="3">
        <f t="shared" si="5"/>
        <v>21909.1</v>
      </c>
      <c r="N189" s="3">
        <v>21909100</v>
      </c>
      <c r="O189" s="3">
        <f t="shared" si="5"/>
        <v>21909.1</v>
      </c>
      <c r="P189" s="1"/>
    </row>
    <row r="190" spans="1:16" ht="17.25" customHeight="1" outlineLevel="3">
      <c r="A190" s="9" t="s">
        <v>608</v>
      </c>
      <c r="B190" s="19" t="s">
        <v>123</v>
      </c>
      <c r="C190" s="19" t="s">
        <v>122</v>
      </c>
      <c r="D190" s="10" t="s">
        <v>495</v>
      </c>
      <c r="E190" s="19" t="s">
        <v>150</v>
      </c>
      <c r="F190" s="10" t="s">
        <v>9</v>
      </c>
      <c r="G190" s="10" t="s">
        <v>9</v>
      </c>
      <c r="H190" s="10" t="s">
        <v>3</v>
      </c>
      <c r="I190" s="10" t="s">
        <v>123</v>
      </c>
      <c r="J190" s="3">
        <v>420000</v>
      </c>
      <c r="K190" s="21">
        <f t="shared" si="4"/>
        <v>420</v>
      </c>
      <c r="L190" s="3">
        <v>420000</v>
      </c>
      <c r="M190" s="3">
        <f t="shared" si="5"/>
        <v>420</v>
      </c>
      <c r="N190" s="3">
        <v>420000</v>
      </c>
      <c r="O190" s="3">
        <f t="shared" si="5"/>
        <v>420</v>
      </c>
      <c r="P190" s="1"/>
    </row>
    <row r="191" spans="1:16" ht="17.25" customHeight="1" outlineLevel="2">
      <c r="A191" s="9" t="s">
        <v>532</v>
      </c>
      <c r="B191" s="19" t="s">
        <v>123</v>
      </c>
      <c r="C191" s="19" t="s">
        <v>122</v>
      </c>
      <c r="D191" s="10" t="s">
        <v>495</v>
      </c>
      <c r="E191" s="19" t="s">
        <v>47</v>
      </c>
      <c r="F191" s="10" t="s">
        <v>9</v>
      </c>
      <c r="G191" s="10" t="s">
        <v>9</v>
      </c>
      <c r="H191" s="10" t="s">
        <v>3</v>
      </c>
      <c r="I191" s="10" t="s">
        <v>123</v>
      </c>
      <c r="J191" s="3">
        <v>7449307000</v>
      </c>
      <c r="K191" s="21">
        <f t="shared" si="4"/>
        <v>7449307</v>
      </c>
      <c r="L191" s="3">
        <v>7449307000</v>
      </c>
      <c r="M191" s="3">
        <f t="shared" si="5"/>
        <v>7449307</v>
      </c>
      <c r="N191" s="3">
        <v>7449307000</v>
      </c>
      <c r="O191" s="3">
        <f t="shared" si="5"/>
        <v>7449307</v>
      </c>
      <c r="P191" s="1"/>
    </row>
    <row r="192" spans="1:16" ht="127.5" customHeight="1" outlineLevel="3">
      <c r="A192" s="9" t="s">
        <v>533</v>
      </c>
      <c r="B192" s="19" t="s">
        <v>123</v>
      </c>
      <c r="C192" s="19" t="s">
        <v>122</v>
      </c>
      <c r="D192" s="10" t="s">
        <v>495</v>
      </c>
      <c r="E192" s="19" t="s">
        <v>48</v>
      </c>
      <c r="F192" s="10" t="s">
        <v>9</v>
      </c>
      <c r="G192" s="10" t="s">
        <v>9</v>
      </c>
      <c r="H192" s="10" t="s">
        <v>3</v>
      </c>
      <c r="I192" s="10" t="s">
        <v>123</v>
      </c>
      <c r="J192" s="3">
        <v>7449307000</v>
      </c>
      <c r="K192" s="21">
        <f t="shared" si="4"/>
        <v>7449307</v>
      </c>
      <c r="L192" s="3">
        <v>7449307000</v>
      </c>
      <c r="M192" s="3">
        <f t="shared" si="5"/>
        <v>7449307</v>
      </c>
      <c r="N192" s="3">
        <v>7449307000</v>
      </c>
      <c r="O192" s="3">
        <f t="shared" si="5"/>
        <v>7449307</v>
      </c>
      <c r="P192" s="1"/>
    </row>
    <row r="193" spans="1:16" ht="47.25" outlineLevel="4">
      <c r="A193" s="9" t="s">
        <v>609</v>
      </c>
      <c r="B193" s="19" t="s">
        <v>123</v>
      </c>
      <c r="C193" s="19" t="s">
        <v>122</v>
      </c>
      <c r="D193" s="10" t="s">
        <v>495</v>
      </c>
      <c r="E193" s="19" t="s">
        <v>152</v>
      </c>
      <c r="F193" s="10" t="s">
        <v>9</v>
      </c>
      <c r="G193" s="10" t="s">
        <v>9</v>
      </c>
      <c r="H193" s="10" t="s">
        <v>3</v>
      </c>
      <c r="I193" s="10" t="s">
        <v>123</v>
      </c>
      <c r="J193" s="3">
        <v>279174000</v>
      </c>
      <c r="K193" s="21">
        <f t="shared" si="4"/>
        <v>279174</v>
      </c>
      <c r="L193" s="3">
        <v>279174000</v>
      </c>
      <c r="M193" s="3">
        <f t="shared" si="5"/>
        <v>279174</v>
      </c>
      <c r="N193" s="3">
        <v>279174000</v>
      </c>
      <c r="O193" s="3">
        <f t="shared" si="5"/>
        <v>279174</v>
      </c>
      <c r="P193" s="1"/>
    </row>
    <row r="194" spans="1:16" ht="65.25" customHeight="1" outlineLevel="4">
      <c r="A194" s="9" t="s">
        <v>610</v>
      </c>
      <c r="B194" s="19" t="s">
        <v>123</v>
      </c>
      <c r="C194" s="19" t="s">
        <v>122</v>
      </c>
      <c r="D194" s="10" t="s">
        <v>495</v>
      </c>
      <c r="E194" s="19" t="s">
        <v>153</v>
      </c>
      <c r="F194" s="10" t="s">
        <v>9</v>
      </c>
      <c r="G194" s="10" t="s">
        <v>9</v>
      </c>
      <c r="H194" s="10" t="s">
        <v>3</v>
      </c>
      <c r="I194" s="10" t="s">
        <v>123</v>
      </c>
      <c r="J194" s="3">
        <v>7170133000</v>
      </c>
      <c r="K194" s="21">
        <f t="shared" si="4"/>
        <v>7170133</v>
      </c>
      <c r="L194" s="3">
        <v>7170133000</v>
      </c>
      <c r="M194" s="3">
        <f t="shared" si="5"/>
        <v>7170133</v>
      </c>
      <c r="N194" s="3">
        <v>7170133000</v>
      </c>
      <c r="O194" s="3">
        <f t="shared" si="5"/>
        <v>7170133</v>
      </c>
      <c r="P194" s="1"/>
    </row>
    <row r="195" spans="1:16" ht="65.25" customHeight="1" outlineLevel="4">
      <c r="A195" s="9" t="s">
        <v>611</v>
      </c>
      <c r="B195" s="19" t="s">
        <v>123</v>
      </c>
      <c r="C195" s="19" t="s">
        <v>122</v>
      </c>
      <c r="D195" s="10" t="s">
        <v>495</v>
      </c>
      <c r="E195" s="19" t="s">
        <v>154</v>
      </c>
      <c r="F195" s="10" t="s">
        <v>9</v>
      </c>
      <c r="G195" s="10" t="s">
        <v>9</v>
      </c>
      <c r="H195" s="10" t="s">
        <v>3</v>
      </c>
      <c r="I195" s="10" t="s">
        <v>123</v>
      </c>
      <c r="J195" s="3">
        <v>246260000</v>
      </c>
      <c r="K195" s="21">
        <f t="shared" si="4"/>
        <v>246260</v>
      </c>
      <c r="L195" s="3">
        <v>0</v>
      </c>
      <c r="M195" s="3">
        <f t="shared" si="5"/>
        <v>0</v>
      </c>
      <c r="N195" s="3">
        <v>0</v>
      </c>
      <c r="O195" s="3">
        <f t="shared" si="5"/>
        <v>0</v>
      </c>
      <c r="P195" s="1"/>
    </row>
    <row r="196" spans="1:16" ht="32.25" customHeight="1" outlineLevel="3">
      <c r="A196" s="9" t="s">
        <v>574</v>
      </c>
      <c r="B196" s="19" t="s">
        <v>123</v>
      </c>
      <c r="C196" s="19" t="s">
        <v>122</v>
      </c>
      <c r="D196" s="10" t="s">
        <v>495</v>
      </c>
      <c r="E196" s="19" t="s">
        <v>103</v>
      </c>
      <c r="F196" s="10" t="s">
        <v>9</v>
      </c>
      <c r="G196" s="10" t="s">
        <v>9</v>
      </c>
      <c r="H196" s="10" t="s">
        <v>3</v>
      </c>
      <c r="I196" s="10" t="s">
        <v>123</v>
      </c>
      <c r="J196" s="3">
        <v>2400000</v>
      </c>
      <c r="K196" s="21">
        <f t="shared" si="4"/>
        <v>2400</v>
      </c>
      <c r="L196" s="3">
        <v>2400000</v>
      </c>
      <c r="M196" s="3">
        <f t="shared" si="5"/>
        <v>2400</v>
      </c>
      <c r="N196" s="3">
        <v>2400000</v>
      </c>
      <c r="O196" s="3">
        <f t="shared" si="5"/>
        <v>2400</v>
      </c>
      <c r="P196" s="1"/>
    </row>
    <row r="197" spans="1:16" ht="32.25" customHeight="1" outlineLevel="3">
      <c r="A197" s="9" t="s">
        <v>552</v>
      </c>
      <c r="B197" s="19" t="s">
        <v>123</v>
      </c>
      <c r="C197" s="19" t="s">
        <v>122</v>
      </c>
      <c r="D197" s="10" t="s">
        <v>495</v>
      </c>
      <c r="E197" s="19" t="s">
        <v>68</v>
      </c>
      <c r="F197" s="10" t="s">
        <v>9</v>
      </c>
      <c r="G197" s="10" t="s">
        <v>9</v>
      </c>
      <c r="H197" s="10" t="s">
        <v>3</v>
      </c>
      <c r="I197" s="10" t="s">
        <v>123</v>
      </c>
      <c r="J197" s="3">
        <v>650000</v>
      </c>
      <c r="K197" s="21">
        <f t="shared" si="4"/>
        <v>650</v>
      </c>
      <c r="L197" s="3">
        <v>0</v>
      </c>
      <c r="M197" s="3">
        <f t="shared" si="5"/>
        <v>0</v>
      </c>
      <c r="N197" s="3">
        <v>0</v>
      </c>
      <c r="O197" s="3">
        <f t="shared" si="5"/>
        <v>0</v>
      </c>
      <c r="P197" s="1"/>
    </row>
    <row r="198" spans="1:16" ht="48" customHeight="1" outlineLevel="4">
      <c r="A198" s="9" t="s">
        <v>612</v>
      </c>
      <c r="B198" s="19" t="s">
        <v>123</v>
      </c>
      <c r="C198" s="19" t="s">
        <v>122</v>
      </c>
      <c r="D198" s="10" t="s">
        <v>495</v>
      </c>
      <c r="E198" s="19" t="s">
        <v>155</v>
      </c>
      <c r="F198" s="10" t="s">
        <v>9</v>
      </c>
      <c r="G198" s="10" t="s">
        <v>9</v>
      </c>
      <c r="H198" s="10" t="s">
        <v>3</v>
      </c>
      <c r="I198" s="10" t="s">
        <v>123</v>
      </c>
      <c r="J198" s="3">
        <v>150000</v>
      </c>
      <c r="K198" s="21">
        <f t="shared" si="4"/>
        <v>150</v>
      </c>
      <c r="L198" s="3">
        <v>0</v>
      </c>
      <c r="M198" s="3">
        <f t="shared" si="5"/>
        <v>0</v>
      </c>
      <c r="N198" s="3">
        <v>0</v>
      </c>
      <c r="O198" s="3">
        <f t="shared" si="5"/>
        <v>0</v>
      </c>
      <c r="P198" s="1"/>
    </row>
    <row r="199" spans="1:16" ht="111" customHeight="1" outlineLevel="4">
      <c r="A199" s="9" t="s">
        <v>613</v>
      </c>
      <c r="B199" s="19" t="s">
        <v>123</v>
      </c>
      <c r="C199" s="19" t="s">
        <v>122</v>
      </c>
      <c r="D199" s="10" t="s">
        <v>495</v>
      </c>
      <c r="E199" s="19" t="s">
        <v>156</v>
      </c>
      <c r="F199" s="10" t="s">
        <v>9</v>
      </c>
      <c r="G199" s="10" t="s">
        <v>9</v>
      </c>
      <c r="H199" s="10" t="s">
        <v>3</v>
      </c>
      <c r="I199" s="10" t="s">
        <v>123</v>
      </c>
      <c r="J199" s="3">
        <v>926500000</v>
      </c>
      <c r="K199" s="21">
        <f t="shared" si="4"/>
        <v>926500</v>
      </c>
      <c r="L199" s="3">
        <v>0</v>
      </c>
      <c r="M199" s="3">
        <f t="shared" si="5"/>
        <v>0</v>
      </c>
      <c r="N199" s="3">
        <v>0</v>
      </c>
      <c r="O199" s="3">
        <f t="shared" si="5"/>
        <v>0</v>
      </c>
      <c r="P199" s="1"/>
    </row>
    <row r="200" spans="1:16" ht="78.75" customHeight="1" outlineLevel="4">
      <c r="A200" s="9" t="s">
        <v>614</v>
      </c>
      <c r="B200" s="19" t="s">
        <v>123</v>
      </c>
      <c r="C200" s="19" t="s">
        <v>122</v>
      </c>
      <c r="D200" s="10" t="s">
        <v>495</v>
      </c>
      <c r="E200" s="19" t="s">
        <v>157</v>
      </c>
      <c r="F200" s="10" t="s">
        <v>9</v>
      </c>
      <c r="G200" s="10" t="s">
        <v>9</v>
      </c>
      <c r="H200" s="10" t="s">
        <v>3</v>
      </c>
      <c r="I200" s="10" t="s">
        <v>123</v>
      </c>
      <c r="J200" s="3">
        <v>16000000</v>
      </c>
      <c r="K200" s="21">
        <f t="shared" si="4"/>
        <v>16000</v>
      </c>
      <c r="L200" s="3">
        <v>0</v>
      </c>
      <c r="M200" s="3">
        <f t="shared" si="5"/>
        <v>0</v>
      </c>
      <c r="N200" s="3">
        <v>0</v>
      </c>
      <c r="O200" s="3">
        <f t="shared" si="5"/>
        <v>0</v>
      </c>
      <c r="P200" s="1"/>
    </row>
    <row r="201" spans="1:16" ht="94.5" customHeight="1" outlineLevel="4">
      <c r="A201" s="9" t="s">
        <v>615</v>
      </c>
      <c r="B201" s="19" t="s">
        <v>123</v>
      </c>
      <c r="C201" s="19" t="s">
        <v>122</v>
      </c>
      <c r="D201" s="10" t="s">
        <v>495</v>
      </c>
      <c r="E201" s="19" t="s">
        <v>158</v>
      </c>
      <c r="F201" s="10" t="s">
        <v>9</v>
      </c>
      <c r="G201" s="10" t="s">
        <v>9</v>
      </c>
      <c r="H201" s="10" t="s">
        <v>3</v>
      </c>
      <c r="I201" s="10" t="s">
        <v>123</v>
      </c>
      <c r="J201" s="3">
        <v>6000000</v>
      </c>
      <c r="K201" s="21">
        <f t="shared" ref="K201:K264" si="6">J201/1000</f>
        <v>6000</v>
      </c>
      <c r="L201" s="3">
        <v>0</v>
      </c>
      <c r="M201" s="3">
        <f t="shared" ref="M201:O264" si="7">L201/1000</f>
        <v>0</v>
      </c>
      <c r="N201" s="3">
        <v>0</v>
      </c>
      <c r="O201" s="3">
        <f t="shared" si="7"/>
        <v>0</v>
      </c>
      <c r="P201" s="1"/>
    </row>
    <row r="202" spans="1:16" ht="32.25" customHeight="1" outlineLevel="3">
      <c r="A202" s="9" t="s">
        <v>579</v>
      </c>
      <c r="B202" s="19" t="s">
        <v>123</v>
      </c>
      <c r="C202" s="19" t="s">
        <v>122</v>
      </c>
      <c r="D202" s="10" t="s">
        <v>495</v>
      </c>
      <c r="E202" s="19" t="s">
        <v>71</v>
      </c>
      <c r="F202" s="10" t="s">
        <v>9</v>
      </c>
      <c r="G202" s="10" t="s">
        <v>9</v>
      </c>
      <c r="H202" s="10" t="s">
        <v>3</v>
      </c>
      <c r="I202" s="10" t="s">
        <v>123</v>
      </c>
      <c r="J202" s="3">
        <v>8280000</v>
      </c>
      <c r="K202" s="21">
        <f t="shared" si="6"/>
        <v>8280</v>
      </c>
      <c r="L202" s="3">
        <v>8280000</v>
      </c>
      <c r="M202" s="3">
        <f t="shared" si="7"/>
        <v>8280</v>
      </c>
      <c r="N202" s="3">
        <v>8330000</v>
      </c>
      <c r="O202" s="3">
        <f t="shared" si="7"/>
        <v>8330</v>
      </c>
      <c r="P202" s="1"/>
    </row>
    <row r="203" spans="1:16" ht="32.25" customHeight="1" outlineLevel="3">
      <c r="A203" s="9" t="s">
        <v>616</v>
      </c>
      <c r="B203" s="19" t="s">
        <v>123</v>
      </c>
      <c r="C203" s="19" t="s">
        <v>122</v>
      </c>
      <c r="D203" s="10" t="s">
        <v>495</v>
      </c>
      <c r="E203" s="19" t="s">
        <v>159</v>
      </c>
      <c r="F203" s="10" t="s">
        <v>9</v>
      </c>
      <c r="G203" s="10" t="s">
        <v>9</v>
      </c>
      <c r="H203" s="10" t="s">
        <v>3</v>
      </c>
      <c r="I203" s="10" t="s">
        <v>123</v>
      </c>
      <c r="J203" s="3">
        <v>68100000</v>
      </c>
      <c r="K203" s="21">
        <f t="shared" si="6"/>
        <v>68100</v>
      </c>
      <c r="L203" s="3">
        <v>44050000</v>
      </c>
      <c r="M203" s="3">
        <f t="shared" si="7"/>
        <v>44050</v>
      </c>
      <c r="N203" s="3">
        <v>10050000</v>
      </c>
      <c r="O203" s="3">
        <f t="shared" si="7"/>
        <v>10050</v>
      </c>
      <c r="P203" s="1"/>
    </row>
    <row r="204" spans="1:16" ht="32.25" customHeight="1" outlineLevel="3">
      <c r="A204" s="9" t="s">
        <v>554</v>
      </c>
      <c r="B204" s="19" t="s">
        <v>123</v>
      </c>
      <c r="C204" s="19" t="s">
        <v>122</v>
      </c>
      <c r="D204" s="10" t="s">
        <v>495</v>
      </c>
      <c r="E204" s="19" t="s">
        <v>70</v>
      </c>
      <c r="F204" s="10" t="s">
        <v>9</v>
      </c>
      <c r="G204" s="10" t="s">
        <v>9</v>
      </c>
      <c r="H204" s="10" t="s">
        <v>3</v>
      </c>
      <c r="I204" s="10" t="s">
        <v>123</v>
      </c>
      <c r="J204" s="3">
        <v>200000</v>
      </c>
      <c r="K204" s="21">
        <f t="shared" si="6"/>
        <v>200</v>
      </c>
      <c r="L204" s="3">
        <v>200000</v>
      </c>
      <c r="M204" s="3">
        <f t="shared" si="7"/>
        <v>200</v>
      </c>
      <c r="N204" s="3">
        <v>200000</v>
      </c>
      <c r="O204" s="3">
        <f t="shared" si="7"/>
        <v>200</v>
      </c>
      <c r="P204" s="1"/>
    </row>
    <row r="205" spans="1:16" ht="127.5" customHeight="1" outlineLevel="4">
      <c r="A205" s="9" t="s">
        <v>617</v>
      </c>
      <c r="B205" s="19" t="s">
        <v>123</v>
      </c>
      <c r="C205" s="19" t="s">
        <v>122</v>
      </c>
      <c r="D205" s="10" t="s">
        <v>495</v>
      </c>
      <c r="E205" s="19" t="s">
        <v>160</v>
      </c>
      <c r="F205" s="10" t="s">
        <v>9</v>
      </c>
      <c r="G205" s="10" t="s">
        <v>9</v>
      </c>
      <c r="H205" s="10" t="s">
        <v>3</v>
      </c>
      <c r="I205" s="10" t="s">
        <v>123</v>
      </c>
      <c r="J205" s="3">
        <v>45000000</v>
      </c>
      <c r="K205" s="21">
        <f t="shared" si="6"/>
        <v>45000</v>
      </c>
      <c r="L205" s="3">
        <v>45000000</v>
      </c>
      <c r="M205" s="3">
        <f t="shared" si="7"/>
        <v>45000</v>
      </c>
      <c r="N205" s="3">
        <v>45000000</v>
      </c>
      <c r="O205" s="3">
        <f t="shared" si="7"/>
        <v>45000</v>
      </c>
      <c r="P205" s="1"/>
    </row>
    <row r="206" spans="1:16" ht="65.25" customHeight="1" outlineLevel="4">
      <c r="A206" s="9" t="s">
        <v>618</v>
      </c>
      <c r="B206" s="19" t="s">
        <v>123</v>
      </c>
      <c r="C206" s="19" t="s">
        <v>122</v>
      </c>
      <c r="D206" s="10" t="s">
        <v>495</v>
      </c>
      <c r="E206" s="19" t="s">
        <v>161</v>
      </c>
      <c r="F206" s="10" t="s">
        <v>9</v>
      </c>
      <c r="G206" s="10" t="s">
        <v>9</v>
      </c>
      <c r="H206" s="10" t="s">
        <v>3</v>
      </c>
      <c r="I206" s="10" t="s">
        <v>123</v>
      </c>
      <c r="J206" s="3">
        <v>35000000</v>
      </c>
      <c r="K206" s="21">
        <f t="shared" si="6"/>
        <v>35000</v>
      </c>
      <c r="L206" s="3">
        <v>35000000</v>
      </c>
      <c r="M206" s="3">
        <f t="shared" si="7"/>
        <v>35000</v>
      </c>
      <c r="N206" s="3">
        <v>35000000</v>
      </c>
      <c r="O206" s="3">
        <f t="shared" si="7"/>
        <v>35000</v>
      </c>
      <c r="P206" s="1"/>
    </row>
    <row r="207" spans="1:16" ht="110.25" customHeight="1" outlineLevel="4">
      <c r="A207" s="9" t="s">
        <v>619</v>
      </c>
      <c r="B207" s="19" t="s">
        <v>123</v>
      </c>
      <c r="C207" s="19" t="s">
        <v>122</v>
      </c>
      <c r="D207" s="10" t="s">
        <v>495</v>
      </c>
      <c r="E207" s="19" t="s">
        <v>162</v>
      </c>
      <c r="F207" s="10" t="s">
        <v>9</v>
      </c>
      <c r="G207" s="10" t="s">
        <v>9</v>
      </c>
      <c r="H207" s="10" t="s">
        <v>3</v>
      </c>
      <c r="I207" s="10" t="s">
        <v>123</v>
      </c>
      <c r="J207" s="3">
        <v>12850000</v>
      </c>
      <c r="K207" s="21">
        <f t="shared" si="6"/>
        <v>12850</v>
      </c>
      <c r="L207" s="3">
        <v>12850000</v>
      </c>
      <c r="M207" s="3">
        <f t="shared" si="7"/>
        <v>12850</v>
      </c>
      <c r="N207" s="3">
        <v>12850000</v>
      </c>
      <c r="O207" s="3">
        <f t="shared" si="7"/>
        <v>12850</v>
      </c>
      <c r="P207" s="1"/>
    </row>
    <row r="208" spans="1:16" ht="127.5" customHeight="1" outlineLevel="4">
      <c r="A208" s="9" t="s">
        <v>620</v>
      </c>
      <c r="B208" s="19" t="s">
        <v>123</v>
      </c>
      <c r="C208" s="19" t="s">
        <v>122</v>
      </c>
      <c r="D208" s="10" t="s">
        <v>495</v>
      </c>
      <c r="E208" s="19" t="s">
        <v>163</v>
      </c>
      <c r="F208" s="10" t="s">
        <v>9</v>
      </c>
      <c r="G208" s="10" t="s">
        <v>9</v>
      </c>
      <c r="H208" s="10" t="s">
        <v>3</v>
      </c>
      <c r="I208" s="10" t="s">
        <v>123</v>
      </c>
      <c r="J208" s="3">
        <v>5000000</v>
      </c>
      <c r="K208" s="21">
        <f t="shared" si="6"/>
        <v>5000</v>
      </c>
      <c r="L208" s="3">
        <v>5000000</v>
      </c>
      <c r="M208" s="3">
        <f t="shared" si="7"/>
        <v>5000</v>
      </c>
      <c r="N208" s="3">
        <v>5000000</v>
      </c>
      <c r="O208" s="3">
        <f t="shared" si="7"/>
        <v>5000</v>
      </c>
      <c r="P208" s="1"/>
    </row>
    <row r="209" spans="1:19" ht="48" customHeight="1" outlineLevel="4">
      <c r="A209" s="9" t="s">
        <v>621</v>
      </c>
      <c r="B209" s="19" t="s">
        <v>123</v>
      </c>
      <c r="C209" s="19" t="s">
        <v>122</v>
      </c>
      <c r="D209" s="10" t="s">
        <v>495</v>
      </c>
      <c r="E209" s="19" t="s">
        <v>164</v>
      </c>
      <c r="F209" s="10" t="s">
        <v>9</v>
      </c>
      <c r="G209" s="10" t="s">
        <v>9</v>
      </c>
      <c r="H209" s="10" t="s">
        <v>3</v>
      </c>
      <c r="I209" s="10" t="s">
        <v>123</v>
      </c>
      <c r="J209" s="3">
        <v>65000000</v>
      </c>
      <c r="K209" s="21">
        <f t="shared" si="6"/>
        <v>65000</v>
      </c>
      <c r="L209" s="3">
        <v>65000000</v>
      </c>
      <c r="M209" s="3">
        <f t="shared" si="7"/>
        <v>65000</v>
      </c>
      <c r="N209" s="3">
        <v>65000000</v>
      </c>
      <c r="O209" s="3">
        <f t="shared" si="7"/>
        <v>65000</v>
      </c>
      <c r="P209" s="1"/>
    </row>
    <row r="210" spans="1:19" ht="110.25" customHeight="1" outlineLevel="4">
      <c r="A210" s="9" t="s">
        <v>622</v>
      </c>
      <c r="B210" s="19" t="s">
        <v>123</v>
      </c>
      <c r="C210" s="19" t="s">
        <v>122</v>
      </c>
      <c r="D210" s="10" t="s">
        <v>495</v>
      </c>
      <c r="E210" s="19" t="s">
        <v>165</v>
      </c>
      <c r="F210" s="10" t="s">
        <v>9</v>
      </c>
      <c r="G210" s="10" t="s">
        <v>9</v>
      </c>
      <c r="H210" s="10" t="s">
        <v>3</v>
      </c>
      <c r="I210" s="10" t="s">
        <v>123</v>
      </c>
      <c r="J210" s="3">
        <v>1850000</v>
      </c>
      <c r="K210" s="21">
        <f t="shared" si="6"/>
        <v>1850</v>
      </c>
      <c r="L210" s="3">
        <v>1850000</v>
      </c>
      <c r="M210" s="3">
        <f t="shared" si="7"/>
        <v>1850</v>
      </c>
      <c r="N210" s="3">
        <v>1850000</v>
      </c>
      <c r="O210" s="3">
        <f t="shared" si="7"/>
        <v>1850</v>
      </c>
      <c r="P210" s="1"/>
    </row>
    <row r="211" spans="1:19" ht="94.5" customHeight="1" outlineLevel="4">
      <c r="A211" s="9" t="s">
        <v>623</v>
      </c>
      <c r="B211" s="19" t="s">
        <v>123</v>
      </c>
      <c r="C211" s="19" t="s">
        <v>122</v>
      </c>
      <c r="D211" s="10" t="s">
        <v>495</v>
      </c>
      <c r="E211" s="19" t="s">
        <v>166</v>
      </c>
      <c r="F211" s="10" t="s">
        <v>9</v>
      </c>
      <c r="G211" s="10" t="s">
        <v>9</v>
      </c>
      <c r="H211" s="10" t="s">
        <v>3</v>
      </c>
      <c r="I211" s="10" t="s">
        <v>123</v>
      </c>
      <c r="J211" s="3">
        <v>21420000</v>
      </c>
      <c r="K211" s="21">
        <f t="shared" si="6"/>
        <v>21420</v>
      </c>
      <c r="L211" s="3">
        <v>20580000</v>
      </c>
      <c r="M211" s="3">
        <f t="shared" si="7"/>
        <v>20580</v>
      </c>
      <c r="N211" s="3">
        <v>20000000</v>
      </c>
      <c r="O211" s="3">
        <f t="shared" si="7"/>
        <v>20000</v>
      </c>
      <c r="P211" s="1"/>
    </row>
    <row r="212" spans="1:19" ht="78.75" outlineLevel="4">
      <c r="A212" s="9" t="s">
        <v>624</v>
      </c>
      <c r="B212" s="19" t="s">
        <v>123</v>
      </c>
      <c r="C212" s="19" t="s">
        <v>122</v>
      </c>
      <c r="D212" s="10" t="s">
        <v>495</v>
      </c>
      <c r="E212" s="19" t="s">
        <v>167</v>
      </c>
      <c r="F212" s="10" t="s">
        <v>9</v>
      </c>
      <c r="G212" s="10" t="s">
        <v>9</v>
      </c>
      <c r="H212" s="10" t="s">
        <v>3</v>
      </c>
      <c r="I212" s="10" t="s">
        <v>123</v>
      </c>
      <c r="J212" s="3">
        <v>650000</v>
      </c>
      <c r="K212" s="21">
        <f t="shared" si="6"/>
        <v>650</v>
      </c>
      <c r="L212" s="3">
        <v>650000</v>
      </c>
      <c r="M212" s="3">
        <f t="shared" si="7"/>
        <v>650</v>
      </c>
      <c r="N212" s="3">
        <v>650000</v>
      </c>
      <c r="O212" s="3">
        <f t="shared" si="7"/>
        <v>650</v>
      </c>
      <c r="P212" s="1"/>
    </row>
    <row r="213" spans="1:19" ht="64.5" customHeight="1" outlineLevel="4">
      <c r="A213" s="9" t="s">
        <v>625</v>
      </c>
      <c r="B213" s="19" t="s">
        <v>123</v>
      </c>
      <c r="C213" s="19" t="s">
        <v>122</v>
      </c>
      <c r="D213" s="10" t="s">
        <v>495</v>
      </c>
      <c r="E213" s="19" t="s">
        <v>168</v>
      </c>
      <c r="F213" s="10" t="s">
        <v>9</v>
      </c>
      <c r="G213" s="10" t="s">
        <v>9</v>
      </c>
      <c r="H213" s="10" t="s">
        <v>3</v>
      </c>
      <c r="I213" s="10" t="s">
        <v>123</v>
      </c>
      <c r="J213" s="3">
        <v>60000</v>
      </c>
      <c r="K213" s="21">
        <f t="shared" si="6"/>
        <v>60</v>
      </c>
      <c r="L213" s="3">
        <v>560000</v>
      </c>
      <c r="M213" s="3">
        <f t="shared" si="7"/>
        <v>560</v>
      </c>
      <c r="N213" s="3">
        <v>560000</v>
      </c>
      <c r="O213" s="3">
        <f t="shared" si="7"/>
        <v>560</v>
      </c>
      <c r="P213" s="1"/>
    </row>
    <row r="214" spans="1:19" ht="64.5" customHeight="1" outlineLevel="4">
      <c r="A214" s="9" t="s">
        <v>626</v>
      </c>
      <c r="B214" s="19" t="s">
        <v>123</v>
      </c>
      <c r="C214" s="19" t="s">
        <v>122</v>
      </c>
      <c r="D214" s="10" t="s">
        <v>495</v>
      </c>
      <c r="E214" s="19" t="s">
        <v>169</v>
      </c>
      <c r="F214" s="10" t="s">
        <v>9</v>
      </c>
      <c r="G214" s="10" t="s">
        <v>9</v>
      </c>
      <c r="H214" s="10" t="s">
        <v>3</v>
      </c>
      <c r="I214" s="10" t="s">
        <v>123</v>
      </c>
      <c r="J214" s="3">
        <v>2500000</v>
      </c>
      <c r="K214" s="21">
        <f t="shared" si="6"/>
        <v>2500</v>
      </c>
      <c r="L214" s="3">
        <v>2500000</v>
      </c>
      <c r="M214" s="3">
        <f t="shared" si="7"/>
        <v>2500</v>
      </c>
      <c r="N214" s="3">
        <v>2500000</v>
      </c>
      <c r="O214" s="3">
        <f t="shared" si="7"/>
        <v>2500</v>
      </c>
      <c r="P214" s="1"/>
    </row>
    <row r="215" spans="1:19" ht="48" customHeight="1" outlineLevel="4">
      <c r="A215" s="9" t="s">
        <v>627</v>
      </c>
      <c r="B215" s="19" t="s">
        <v>123</v>
      </c>
      <c r="C215" s="19" t="s">
        <v>122</v>
      </c>
      <c r="D215" s="10" t="s">
        <v>495</v>
      </c>
      <c r="E215" s="19" t="s">
        <v>170</v>
      </c>
      <c r="F215" s="10" t="s">
        <v>9</v>
      </c>
      <c r="G215" s="10" t="s">
        <v>9</v>
      </c>
      <c r="H215" s="10" t="s">
        <v>3</v>
      </c>
      <c r="I215" s="10" t="s">
        <v>123</v>
      </c>
      <c r="J215" s="3">
        <v>1200000</v>
      </c>
      <c r="K215" s="21">
        <f t="shared" si="6"/>
        <v>1200</v>
      </c>
      <c r="L215" s="3">
        <v>1200000</v>
      </c>
      <c r="M215" s="3">
        <f t="shared" si="7"/>
        <v>1200</v>
      </c>
      <c r="N215" s="3">
        <v>1200000</v>
      </c>
      <c r="O215" s="3">
        <f t="shared" si="7"/>
        <v>1200</v>
      </c>
      <c r="P215" s="1"/>
    </row>
    <row r="216" spans="1:19" ht="32.25" customHeight="1" outlineLevel="1">
      <c r="A216" s="11" t="s">
        <v>628</v>
      </c>
      <c r="B216" s="18" t="s">
        <v>123</v>
      </c>
      <c r="C216" s="18" t="s">
        <v>171</v>
      </c>
      <c r="D216" s="10" t="s">
        <v>495</v>
      </c>
      <c r="E216" s="18" t="s">
        <v>8</v>
      </c>
      <c r="F216" s="10" t="s">
        <v>9</v>
      </c>
      <c r="G216" s="10" t="s">
        <v>9</v>
      </c>
      <c r="H216" s="10" t="s">
        <v>3</v>
      </c>
      <c r="I216" s="10" t="s">
        <v>123</v>
      </c>
      <c r="J216" s="3">
        <v>51840280</v>
      </c>
      <c r="K216" s="20">
        <f t="shared" si="6"/>
        <v>51840.28</v>
      </c>
      <c r="L216" s="3">
        <v>52105490</v>
      </c>
      <c r="M216" s="3">
        <f t="shared" si="7"/>
        <v>52105.49</v>
      </c>
      <c r="N216" s="3">
        <v>52105490</v>
      </c>
      <c r="O216" s="3">
        <f t="shared" si="7"/>
        <v>52105.49</v>
      </c>
      <c r="Q216" s="13"/>
      <c r="R216" s="13"/>
      <c r="S216" s="13"/>
    </row>
    <row r="217" spans="1:19" ht="63.75" customHeight="1" outlineLevel="2">
      <c r="A217" s="9" t="s">
        <v>501</v>
      </c>
      <c r="B217" s="19" t="s">
        <v>123</v>
      </c>
      <c r="C217" s="19" t="s">
        <v>171</v>
      </c>
      <c r="D217" s="10" t="s">
        <v>495</v>
      </c>
      <c r="E217" s="19" t="s">
        <v>12</v>
      </c>
      <c r="F217" s="10" t="s">
        <v>9</v>
      </c>
      <c r="G217" s="10" t="s">
        <v>9</v>
      </c>
      <c r="H217" s="10" t="s">
        <v>3</v>
      </c>
      <c r="I217" s="10" t="s">
        <v>123</v>
      </c>
      <c r="J217" s="3">
        <v>8840280</v>
      </c>
      <c r="K217" s="21">
        <f t="shared" si="6"/>
        <v>8840.2800000000007</v>
      </c>
      <c r="L217" s="3">
        <v>9105490</v>
      </c>
      <c r="M217" s="3">
        <f t="shared" si="7"/>
        <v>9105.49</v>
      </c>
      <c r="N217" s="3">
        <v>9105490</v>
      </c>
      <c r="O217" s="3">
        <f t="shared" si="7"/>
        <v>9105.49</v>
      </c>
      <c r="P217" s="1"/>
    </row>
    <row r="218" spans="1:19" ht="17.25" customHeight="1" outlineLevel="3">
      <c r="A218" s="9" t="s">
        <v>503</v>
      </c>
      <c r="B218" s="19" t="s">
        <v>123</v>
      </c>
      <c r="C218" s="19" t="s">
        <v>171</v>
      </c>
      <c r="D218" s="10" t="s">
        <v>495</v>
      </c>
      <c r="E218" s="19" t="s">
        <v>13</v>
      </c>
      <c r="F218" s="10" t="s">
        <v>9</v>
      </c>
      <c r="G218" s="10" t="s">
        <v>9</v>
      </c>
      <c r="H218" s="10" t="s">
        <v>3</v>
      </c>
      <c r="I218" s="10" t="s">
        <v>123</v>
      </c>
      <c r="J218" s="3">
        <v>8840280</v>
      </c>
      <c r="K218" s="21">
        <f t="shared" si="6"/>
        <v>8840.2800000000007</v>
      </c>
      <c r="L218" s="3">
        <v>9105490</v>
      </c>
      <c r="M218" s="3">
        <f t="shared" si="7"/>
        <v>9105.49</v>
      </c>
      <c r="N218" s="3">
        <v>9105490</v>
      </c>
      <c r="O218" s="3">
        <f t="shared" si="7"/>
        <v>9105.49</v>
      </c>
      <c r="P218" s="1"/>
    </row>
    <row r="219" spans="1:19" ht="32.25" customHeight="1" outlineLevel="2">
      <c r="A219" s="9" t="s">
        <v>595</v>
      </c>
      <c r="B219" s="19" t="s">
        <v>123</v>
      </c>
      <c r="C219" s="19" t="s">
        <v>171</v>
      </c>
      <c r="D219" s="10" t="s">
        <v>495</v>
      </c>
      <c r="E219" s="19" t="s">
        <v>137</v>
      </c>
      <c r="F219" s="10" t="s">
        <v>9</v>
      </c>
      <c r="G219" s="10" t="s">
        <v>9</v>
      </c>
      <c r="H219" s="10" t="s">
        <v>3</v>
      </c>
      <c r="I219" s="10" t="s">
        <v>123</v>
      </c>
      <c r="J219" s="3">
        <v>23000000</v>
      </c>
      <c r="K219" s="21">
        <f t="shared" si="6"/>
        <v>23000</v>
      </c>
      <c r="L219" s="3">
        <v>23000000</v>
      </c>
      <c r="M219" s="3">
        <f t="shared" si="7"/>
        <v>23000</v>
      </c>
      <c r="N219" s="3">
        <v>23000000</v>
      </c>
      <c r="O219" s="3">
        <f t="shared" si="7"/>
        <v>23000</v>
      </c>
      <c r="P219" s="1"/>
    </row>
    <row r="220" spans="1:19" ht="17.25" customHeight="1" outlineLevel="3">
      <c r="A220" s="9" t="s">
        <v>596</v>
      </c>
      <c r="B220" s="19" t="s">
        <v>123</v>
      </c>
      <c r="C220" s="19" t="s">
        <v>171</v>
      </c>
      <c r="D220" s="10" t="s">
        <v>495</v>
      </c>
      <c r="E220" s="19" t="s">
        <v>136</v>
      </c>
      <c r="F220" s="10" t="s">
        <v>9</v>
      </c>
      <c r="G220" s="10" t="s">
        <v>9</v>
      </c>
      <c r="H220" s="10" t="s">
        <v>3</v>
      </c>
      <c r="I220" s="10" t="s">
        <v>123</v>
      </c>
      <c r="J220" s="3">
        <v>23000000</v>
      </c>
      <c r="K220" s="21">
        <f t="shared" si="6"/>
        <v>23000</v>
      </c>
      <c r="L220" s="3">
        <v>23000000</v>
      </c>
      <c r="M220" s="3">
        <f t="shared" si="7"/>
        <v>23000</v>
      </c>
      <c r="N220" s="3">
        <v>23000000</v>
      </c>
      <c r="O220" s="3">
        <f t="shared" si="7"/>
        <v>23000</v>
      </c>
      <c r="P220" s="1"/>
    </row>
    <row r="221" spans="1:19" ht="16.5" customHeight="1" outlineLevel="2">
      <c r="A221" s="9" t="s">
        <v>598</v>
      </c>
      <c r="B221" s="19" t="s">
        <v>123</v>
      </c>
      <c r="C221" s="19" t="s">
        <v>171</v>
      </c>
      <c r="D221" s="10" t="s">
        <v>495</v>
      </c>
      <c r="E221" s="19" t="s">
        <v>141</v>
      </c>
      <c r="F221" s="10" t="s">
        <v>9</v>
      </c>
      <c r="G221" s="10" t="s">
        <v>9</v>
      </c>
      <c r="H221" s="10" t="s">
        <v>3</v>
      </c>
      <c r="I221" s="10" t="s">
        <v>123</v>
      </c>
      <c r="J221" s="3">
        <v>20000000</v>
      </c>
      <c r="K221" s="21">
        <f t="shared" si="6"/>
        <v>20000</v>
      </c>
      <c r="L221" s="3">
        <v>20000000</v>
      </c>
      <c r="M221" s="3">
        <f t="shared" si="7"/>
        <v>20000</v>
      </c>
      <c r="N221" s="3">
        <v>20000000</v>
      </c>
      <c r="O221" s="3">
        <f t="shared" si="7"/>
        <v>20000</v>
      </c>
      <c r="P221" s="1"/>
    </row>
    <row r="222" spans="1:19" ht="32.25" customHeight="1" outlineLevel="3">
      <c r="A222" s="9" t="s">
        <v>599</v>
      </c>
      <c r="B222" s="19" t="s">
        <v>123</v>
      </c>
      <c r="C222" s="19" t="s">
        <v>171</v>
      </c>
      <c r="D222" s="10" t="s">
        <v>495</v>
      </c>
      <c r="E222" s="19" t="s">
        <v>140</v>
      </c>
      <c r="F222" s="10" t="s">
        <v>9</v>
      </c>
      <c r="G222" s="10" t="s">
        <v>9</v>
      </c>
      <c r="H222" s="10" t="s">
        <v>3</v>
      </c>
      <c r="I222" s="10" t="s">
        <v>123</v>
      </c>
      <c r="J222" s="3">
        <v>20000000</v>
      </c>
      <c r="K222" s="21">
        <f t="shared" si="6"/>
        <v>20000</v>
      </c>
      <c r="L222" s="3">
        <v>20000000</v>
      </c>
      <c r="M222" s="3">
        <f t="shared" si="7"/>
        <v>20000</v>
      </c>
      <c r="N222" s="3">
        <v>20000000</v>
      </c>
      <c r="O222" s="3">
        <f t="shared" si="7"/>
        <v>20000</v>
      </c>
      <c r="P222" s="1"/>
    </row>
    <row r="223" spans="1:19" ht="32.25" customHeight="1" outlineLevel="1">
      <c r="A223" s="11" t="s">
        <v>553</v>
      </c>
      <c r="B223" s="18" t="s">
        <v>123</v>
      </c>
      <c r="C223" s="18" t="s">
        <v>69</v>
      </c>
      <c r="D223" s="10" t="s">
        <v>495</v>
      </c>
      <c r="E223" s="18" t="s">
        <v>8</v>
      </c>
      <c r="F223" s="10" t="s">
        <v>9</v>
      </c>
      <c r="G223" s="10" t="s">
        <v>9</v>
      </c>
      <c r="H223" s="10" t="s">
        <v>3</v>
      </c>
      <c r="I223" s="10" t="s">
        <v>123</v>
      </c>
      <c r="J223" s="3">
        <v>3600000</v>
      </c>
      <c r="K223" s="20">
        <f t="shared" si="6"/>
        <v>3600</v>
      </c>
      <c r="L223" s="3">
        <v>3900000</v>
      </c>
      <c r="M223" s="3">
        <f t="shared" si="7"/>
        <v>3900</v>
      </c>
      <c r="N223" s="3">
        <v>4150000</v>
      </c>
      <c r="O223" s="3">
        <f t="shared" si="7"/>
        <v>4150</v>
      </c>
      <c r="Q223" s="13"/>
      <c r="R223" s="13"/>
      <c r="S223" s="13"/>
    </row>
    <row r="224" spans="1:19" ht="32.25" customHeight="1" outlineLevel="3">
      <c r="A224" s="9" t="s">
        <v>579</v>
      </c>
      <c r="B224" s="19" t="s">
        <v>123</v>
      </c>
      <c r="C224" s="19" t="s">
        <v>69</v>
      </c>
      <c r="D224" s="10" t="s">
        <v>495</v>
      </c>
      <c r="E224" s="19" t="s">
        <v>71</v>
      </c>
      <c r="F224" s="10" t="s">
        <v>9</v>
      </c>
      <c r="G224" s="10" t="s">
        <v>9</v>
      </c>
      <c r="H224" s="10" t="s">
        <v>3</v>
      </c>
      <c r="I224" s="10" t="s">
        <v>123</v>
      </c>
      <c r="J224" s="3">
        <v>3600000</v>
      </c>
      <c r="K224" s="21">
        <f t="shared" si="6"/>
        <v>3600</v>
      </c>
      <c r="L224" s="3">
        <v>3900000</v>
      </c>
      <c r="M224" s="3">
        <f t="shared" si="7"/>
        <v>3900</v>
      </c>
      <c r="N224" s="3">
        <v>4150000</v>
      </c>
      <c r="O224" s="3">
        <f t="shared" si="7"/>
        <v>4150</v>
      </c>
      <c r="P224" s="1"/>
    </row>
    <row r="225" spans="1:19" ht="32.25" customHeight="1">
      <c r="A225" s="11" t="s">
        <v>909</v>
      </c>
      <c r="B225" s="18" t="s">
        <v>173</v>
      </c>
      <c r="C225" s="18" t="s">
        <v>9</v>
      </c>
      <c r="D225" s="10" t="s">
        <v>495</v>
      </c>
      <c r="E225" s="18" t="s">
        <v>8</v>
      </c>
      <c r="F225" s="10" t="s">
        <v>9</v>
      </c>
      <c r="G225" s="10" t="s">
        <v>9</v>
      </c>
      <c r="H225" s="10" t="s">
        <v>3</v>
      </c>
      <c r="I225" s="10" t="s">
        <v>173</v>
      </c>
      <c r="J225" s="3">
        <v>15136517750</v>
      </c>
      <c r="K225" s="20">
        <f>K228+K243+K316+K320</f>
        <v>15136517.75</v>
      </c>
      <c r="L225" s="3">
        <v>15164214890</v>
      </c>
      <c r="M225" s="3">
        <f t="shared" si="7"/>
        <v>15164214.890000001</v>
      </c>
      <c r="N225" s="3">
        <v>15194363790</v>
      </c>
      <c r="O225" s="3">
        <f t="shared" si="7"/>
        <v>15194363.789999999</v>
      </c>
      <c r="P225" s="14">
        <f>K226+K228+K243+K316+K320</f>
        <v>15136517.75</v>
      </c>
      <c r="Q225" s="14">
        <f>M226+M228+M243+M316+M320</f>
        <v>15164214.890000001</v>
      </c>
      <c r="R225" s="14"/>
      <c r="S225" s="14">
        <f>O226+O228+O243+O316+O320</f>
        <v>15194363.789999999</v>
      </c>
    </row>
    <row r="226" spans="1:19" ht="31.5" hidden="1" outlineLevel="1">
      <c r="A226" s="11" t="s">
        <v>629</v>
      </c>
      <c r="B226" s="12" t="s">
        <v>173</v>
      </c>
      <c r="C226" s="12" t="s">
        <v>172</v>
      </c>
      <c r="D226" s="10" t="s">
        <v>495</v>
      </c>
      <c r="E226" s="12" t="s">
        <v>8</v>
      </c>
      <c r="F226" s="10" t="s">
        <v>9</v>
      </c>
      <c r="G226" s="10" t="s">
        <v>9</v>
      </c>
      <c r="H226" s="10" t="s">
        <v>3</v>
      </c>
      <c r="I226" s="10" t="s">
        <v>173</v>
      </c>
      <c r="J226" s="3">
        <v>0</v>
      </c>
      <c r="K226" s="7">
        <f t="shared" si="6"/>
        <v>0</v>
      </c>
      <c r="L226" s="3">
        <v>40000</v>
      </c>
      <c r="M226" s="3">
        <f t="shared" si="7"/>
        <v>40</v>
      </c>
      <c r="N226" s="3">
        <v>40000</v>
      </c>
      <c r="O226" s="3">
        <f t="shared" si="7"/>
        <v>40</v>
      </c>
      <c r="Q226" s="13"/>
      <c r="R226" s="13"/>
      <c r="S226" s="13"/>
    </row>
    <row r="227" spans="1:19" ht="46.5" hidden="1" customHeight="1" outlineLevel="4">
      <c r="A227" s="9" t="s">
        <v>580</v>
      </c>
      <c r="B227" s="10" t="s">
        <v>173</v>
      </c>
      <c r="C227" s="10" t="s">
        <v>172</v>
      </c>
      <c r="D227" s="10" t="s">
        <v>495</v>
      </c>
      <c r="E227" s="10" t="s">
        <v>108</v>
      </c>
      <c r="F227" s="10" t="s">
        <v>9</v>
      </c>
      <c r="G227" s="10" t="s">
        <v>9</v>
      </c>
      <c r="H227" s="10" t="s">
        <v>3</v>
      </c>
      <c r="I227" s="10" t="s">
        <v>173</v>
      </c>
      <c r="J227" s="3">
        <v>0</v>
      </c>
      <c r="K227" s="3">
        <f t="shared" si="6"/>
        <v>0</v>
      </c>
      <c r="L227" s="3">
        <v>40000</v>
      </c>
      <c r="M227" s="3">
        <f t="shared" si="7"/>
        <v>40</v>
      </c>
      <c r="N227" s="3">
        <v>40000</v>
      </c>
      <c r="O227" s="3">
        <f t="shared" si="7"/>
        <v>40</v>
      </c>
      <c r="P227" s="1"/>
    </row>
    <row r="228" spans="1:19" ht="32.25" customHeight="1" outlineLevel="1" collapsed="1">
      <c r="A228" s="11" t="s">
        <v>900</v>
      </c>
      <c r="B228" s="18" t="s">
        <v>173</v>
      </c>
      <c r="C228" s="18" t="s">
        <v>122</v>
      </c>
      <c r="D228" s="10" t="s">
        <v>495</v>
      </c>
      <c r="E228" s="18" t="s">
        <v>8</v>
      </c>
      <c r="F228" s="10" t="s">
        <v>9</v>
      </c>
      <c r="G228" s="10" t="s">
        <v>9</v>
      </c>
      <c r="H228" s="10" t="s">
        <v>3</v>
      </c>
      <c r="I228" s="10" t="s">
        <v>173</v>
      </c>
      <c r="J228" s="3">
        <v>994804940</v>
      </c>
      <c r="K228" s="20">
        <f t="shared" si="6"/>
        <v>994804.94</v>
      </c>
      <c r="L228" s="3">
        <v>1022581600</v>
      </c>
      <c r="M228" s="3">
        <f t="shared" si="7"/>
        <v>1022581.6</v>
      </c>
      <c r="N228" s="3">
        <v>1052440500</v>
      </c>
      <c r="O228" s="3">
        <f t="shared" si="7"/>
        <v>1052440.5</v>
      </c>
      <c r="Q228" s="13"/>
      <c r="R228" s="13"/>
      <c r="S228" s="13"/>
    </row>
    <row r="229" spans="1:19" ht="17.25" customHeight="1" outlineLevel="2">
      <c r="A229" s="9" t="s">
        <v>568</v>
      </c>
      <c r="B229" s="19" t="s">
        <v>173</v>
      </c>
      <c r="C229" s="19" t="s">
        <v>122</v>
      </c>
      <c r="D229" s="10" t="s">
        <v>495</v>
      </c>
      <c r="E229" s="19" t="s">
        <v>97</v>
      </c>
      <c r="F229" s="10" t="s">
        <v>9</v>
      </c>
      <c r="G229" s="10" t="s">
        <v>9</v>
      </c>
      <c r="H229" s="10" t="s">
        <v>3</v>
      </c>
      <c r="I229" s="10" t="s">
        <v>173</v>
      </c>
      <c r="J229" s="3">
        <v>136737400</v>
      </c>
      <c r="K229" s="21">
        <f t="shared" si="6"/>
        <v>136737.4</v>
      </c>
      <c r="L229" s="3">
        <v>144434600</v>
      </c>
      <c r="M229" s="3">
        <f t="shared" si="7"/>
        <v>144434.6</v>
      </c>
      <c r="N229" s="3">
        <v>153613500</v>
      </c>
      <c r="O229" s="3">
        <f t="shared" si="7"/>
        <v>153613.5</v>
      </c>
      <c r="P229" s="1"/>
    </row>
    <row r="230" spans="1:19" ht="48" customHeight="1" outlineLevel="3">
      <c r="A230" s="9" t="s">
        <v>935</v>
      </c>
      <c r="B230" s="19" t="s">
        <v>173</v>
      </c>
      <c r="C230" s="19" t="s">
        <v>122</v>
      </c>
      <c r="D230" s="10" t="s">
        <v>495</v>
      </c>
      <c r="E230" s="19" t="s">
        <v>175</v>
      </c>
      <c r="F230" s="10" t="s">
        <v>9</v>
      </c>
      <c r="G230" s="10" t="s">
        <v>9</v>
      </c>
      <c r="H230" s="10" t="s">
        <v>3</v>
      </c>
      <c r="I230" s="10" t="s">
        <v>173</v>
      </c>
      <c r="J230" s="3">
        <v>7734000</v>
      </c>
      <c r="K230" s="21">
        <f t="shared" si="6"/>
        <v>7734</v>
      </c>
      <c r="L230" s="3">
        <v>7966000</v>
      </c>
      <c r="M230" s="3">
        <f t="shared" si="7"/>
        <v>7966</v>
      </c>
      <c r="N230" s="3">
        <v>8205000</v>
      </c>
      <c r="O230" s="3">
        <f t="shared" si="7"/>
        <v>8205</v>
      </c>
      <c r="P230" s="1"/>
    </row>
    <row r="231" spans="1:19" ht="32.25" customHeight="1" outlineLevel="4">
      <c r="A231" s="9" t="s">
        <v>630</v>
      </c>
      <c r="B231" s="19" t="s">
        <v>173</v>
      </c>
      <c r="C231" s="19" t="s">
        <v>122</v>
      </c>
      <c r="D231" s="10" t="s">
        <v>495</v>
      </c>
      <c r="E231" s="19" t="s">
        <v>174</v>
      </c>
      <c r="F231" s="10" t="s">
        <v>9</v>
      </c>
      <c r="G231" s="10" t="s">
        <v>9</v>
      </c>
      <c r="H231" s="10" t="s">
        <v>3</v>
      </c>
      <c r="I231" s="10" t="s">
        <v>173</v>
      </c>
      <c r="J231" s="3">
        <v>7734000</v>
      </c>
      <c r="K231" s="21">
        <f t="shared" si="6"/>
        <v>7734</v>
      </c>
      <c r="L231" s="3">
        <v>7966000</v>
      </c>
      <c r="M231" s="3">
        <f t="shared" si="7"/>
        <v>7966</v>
      </c>
      <c r="N231" s="3">
        <v>8205000</v>
      </c>
      <c r="O231" s="3">
        <f t="shared" si="7"/>
        <v>8205</v>
      </c>
      <c r="P231" s="1"/>
    </row>
    <row r="232" spans="1:19" ht="47.25" outlineLevel="3">
      <c r="A232" s="9" t="s">
        <v>631</v>
      </c>
      <c r="B232" s="19" t="s">
        <v>173</v>
      </c>
      <c r="C232" s="19" t="s">
        <v>122</v>
      </c>
      <c r="D232" s="10" t="s">
        <v>495</v>
      </c>
      <c r="E232" s="19" t="s">
        <v>177</v>
      </c>
      <c r="F232" s="10" t="s">
        <v>9</v>
      </c>
      <c r="G232" s="10" t="s">
        <v>9</v>
      </c>
      <c r="H232" s="10" t="s">
        <v>3</v>
      </c>
      <c r="I232" s="10" t="s">
        <v>173</v>
      </c>
      <c r="J232" s="3">
        <v>16095400</v>
      </c>
      <c r="K232" s="21">
        <f t="shared" si="6"/>
        <v>16095.4</v>
      </c>
      <c r="L232" s="3">
        <v>17617600</v>
      </c>
      <c r="M232" s="3">
        <f t="shared" si="7"/>
        <v>17617.599999999999</v>
      </c>
      <c r="N232" s="3">
        <v>18498500</v>
      </c>
      <c r="O232" s="3">
        <f t="shared" si="7"/>
        <v>18498.5</v>
      </c>
      <c r="P232" s="1"/>
    </row>
    <row r="233" spans="1:19" ht="48" customHeight="1" outlineLevel="4">
      <c r="A233" s="9" t="s">
        <v>632</v>
      </c>
      <c r="B233" s="19" t="s">
        <v>173</v>
      </c>
      <c r="C233" s="19" t="s">
        <v>122</v>
      </c>
      <c r="D233" s="10" t="s">
        <v>495</v>
      </c>
      <c r="E233" s="19" t="s">
        <v>176</v>
      </c>
      <c r="F233" s="10" t="s">
        <v>9</v>
      </c>
      <c r="G233" s="10" t="s">
        <v>9</v>
      </c>
      <c r="H233" s="10" t="s">
        <v>3</v>
      </c>
      <c r="I233" s="10" t="s">
        <v>173</v>
      </c>
      <c r="J233" s="3">
        <v>16095400</v>
      </c>
      <c r="K233" s="21">
        <f t="shared" si="6"/>
        <v>16095.4</v>
      </c>
      <c r="L233" s="3">
        <v>17617600</v>
      </c>
      <c r="M233" s="3">
        <f t="shared" si="7"/>
        <v>17617.599999999999</v>
      </c>
      <c r="N233" s="3">
        <v>18498500</v>
      </c>
      <c r="O233" s="3">
        <f t="shared" si="7"/>
        <v>18498.5</v>
      </c>
      <c r="P233" s="1"/>
    </row>
    <row r="234" spans="1:19" ht="65.25" customHeight="1" outlineLevel="3">
      <c r="A234" s="9" t="s">
        <v>936</v>
      </c>
      <c r="B234" s="19" t="s">
        <v>173</v>
      </c>
      <c r="C234" s="19" t="s">
        <v>122</v>
      </c>
      <c r="D234" s="10" t="s">
        <v>495</v>
      </c>
      <c r="E234" s="19" t="s">
        <v>179</v>
      </c>
      <c r="F234" s="10" t="s">
        <v>9</v>
      </c>
      <c r="G234" s="10" t="s">
        <v>9</v>
      </c>
      <c r="H234" s="10" t="s">
        <v>3</v>
      </c>
      <c r="I234" s="10" t="s">
        <v>173</v>
      </c>
      <c r="J234" s="3">
        <v>111108000</v>
      </c>
      <c r="K234" s="21">
        <f t="shared" si="6"/>
        <v>111108</v>
      </c>
      <c r="L234" s="3">
        <v>116997000</v>
      </c>
      <c r="M234" s="3">
        <f t="shared" si="7"/>
        <v>116997</v>
      </c>
      <c r="N234" s="3">
        <v>125000000</v>
      </c>
      <c r="O234" s="3">
        <f t="shared" si="7"/>
        <v>125000</v>
      </c>
      <c r="P234" s="1"/>
    </row>
    <row r="235" spans="1:19" ht="78.75" outlineLevel="4">
      <c r="A235" s="9" t="s">
        <v>633</v>
      </c>
      <c r="B235" s="19" t="s">
        <v>173</v>
      </c>
      <c r="C235" s="19" t="s">
        <v>122</v>
      </c>
      <c r="D235" s="10" t="s">
        <v>495</v>
      </c>
      <c r="E235" s="19" t="s">
        <v>178</v>
      </c>
      <c r="F235" s="10" t="s">
        <v>9</v>
      </c>
      <c r="G235" s="10" t="s">
        <v>9</v>
      </c>
      <c r="H235" s="10" t="s">
        <v>3</v>
      </c>
      <c r="I235" s="10" t="s">
        <v>173</v>
      </c>
      <c r="J235" s="3">
        <v>111108000</v>
      </c>
      <c r="K235" s="21">
        <f t="shared" si="6"/>
        <v>111108</v>
      </c>
      <c r="L235" s="3">
        <v>116997000</v>
      </c>
      <c r="M235" s="3">
        <f t="shared" si="7"/>
        <v>116997</v>
      </c>
      <c r="N235" s="3">
        <v>125000000</v>
      </c>
      <c r="O235" s="3">
        <f t="shared" si="7"/>
        <v>125000</v>
      </c>
      <c r="P235" s="1"/>
    </row>
    <row r="236" spans="1:19" ht="48" customHeight="1" outlineLevel="3">
      <c r="A236" s="9" t="s">
        <v>634</v>
      </c>
      <c r="B236" s="19" t="s">
        <v>173</v>
      </c>
      <c r="C236" s="19" t="s">
        <v>122</v>
      </c>
      <c r="D236" s="10" t="s">
        <v>495</v>
      </c>
      <c r="E236" s="19" t="s">
        <v>180</v>
      </c>
      <c r="F236" s="10" t="s">
        <v>9</v>
      </c>
      <c r="G236" s="10" t="s">
        <v>9</v>
      </c>
      <c r="H236" s="10" t="s">
        <v>3</v>
      </c>
      <c r="I236" s="10" t="s">
        <v>173</v>
      </c>
      <c r="J236" s="3">
        <v>1800000</v>
      </c>
      <c r="K236" s="21">
        <f t="shared" si="6"/>
        <v>1800</v>
      </c>
      <c r="L236" s="3">
        <v>1854000</v>
      </c>
      <c r="M236" s="3">
        <f t="shared" si="7"/>
        <v>1854</v>
      </c>
      <c r="N236" s="3">
        <v>1910000</v>
      </c>
      <c r="O236" s="3">
        <f t="shared" si="7"/>
        <v>1910</v>
      </c>
      <c r="P236" s="1"/>
    </row>
    <row r="237" spans="1:19" ht="32.25" customHeight="1" outlineLevel="2">
      <c r="A237" s="9" t="s">
        <v>605</v>
      </c>
      <c r="B237" s="19" t="s">
        <v>173</v>
      </c>
      <c r="C237" s="19" t="s">
        <v>122</v>
      </c>
      <c r="D237" s="10" t="s">
        <v>495</v>
      </c>
      <c r="E237" s="19" t="s">
        <v>49</v>
      </c>
      <c r="F237" s="10" t="s">
        <v>9</v>
      </c>
      <c r="G237" s="10" t="s">
        <v>9</v>
      </c>
      <c r="H237" s="10" t="s">
        <v>3</v>
      </c>
      <c r="I237" s="10" t="s">
        <v>173</v>
      </c>
      <c r="J237" s="3">
        <v>858067540</v>
      </c>
      <c r="K237" s="21">
        <f t="shared" si="6"/>
        <v>858067.54</v>
      </c>
      <c r="L237" s="3">
        <v>878147000</v>
      </c>
      <c r="M237" s="3">
        <f t="shared" si="7"/>
        <v>878147</v>
      </c>
      <c r="N237" s="3">
        <v>898827000</v>
      </c>
      <c r="O237" s="3">
        <f t="shared" si="7"/>
        <v>898827</v>
      </c>
      <c r="P237" s="1"/>
    </row>
    <row r="238" spans="1:19" ht="78.75" customHeight="1" outlineLevel="3">
      <c r="A238" s="9" t="s">
        <v>635</v>
      </c>
      <c r="B238" s="19" t="s">
        <v>173</v>
      </c>
      <c r="C238" s="19" t="s">
        <v>122</v>
      </c>
      <c r="D238" s="10" t="s">
        <v>495</v>
      </c>
      <c r="E238" s="19" t="s">
        <v>151</v>
      </c>
      <c r="F238" s="10" t="s">
        <v>9</v>
      </c>
      <c r="G238" s="10" t="s">
        <v>9</v>
      </c>
      <c r="H238" s="10" t="s">
        <v>3</v>
      </c>
      <c r="I238" s="10" t="s">
        <v>173</v>
      </c>
      <c r="J238" s="3">
        <v>188778000</v>
      </c>
      <c r="K238" s="21">
        <f t="shared" si="6"/>
        <v>188778</v>
      </c>
      <c r="L238" s="3">
        <v>188778000</v>
      </c>
      <c r="M238" s="3">
        <f t="shared" si="7"/>
        <v>188778</v>
      </c>
      <c r="N238" s="3">
        <v>188778000</v>
      </c>
      <c r="O238" s="3">
        <f t="shared" si="7"/>
        <v>188778</v>
      </c>
      <c r="P238" s="1"/>
    </row>
    <row r="239" spans="1:19" ht="48" customHeight="1" outlineLevel="3">
      <c r="A239" s="9" t="s">
        <v>636</v>
      </c>
      <c r="B239" s="19" t="s">
        <v>173</v>
      </c>
      <c r="C239" s="19" t="s">
        <v>122</v>
      </c>
      <c r="D239" s="10" t="s">
        <v>495</v>
      </c>
      <c r="E239" s="19" t="s">
        <v>182</v>
      </c>
      <c r="F239" s="10" t="s">
        <v>9</v>
      </c>
      <c r="G239" s="10" t="s">
        <v>9</v>
      </c>
      <c r="H239" s="10" t="s">
        <v>3</v>
      </c>
      <c r="I239" s="10" t="s">
        <v>173</v>
      </c>
      <c r="J239" s="3">
        <v>669289540</v>
      </c>
      <c r="K239" s="21">
        <f t="shared" si="6"/>
        <v>669289.54</v>
      </c>
      <c r="L239" s="3">
        <v>689369000</v>
      </c>
      <c r="M239" s="3">
        <f t="shared" si="7"/>
        <v>689369</v>
      </c>
      <c r="N239" s="3">
        <v>710049000</v>
      </c>
      <c r="O239" s="3">
        <f t="shared" si="7"/>
        <v>710049</v>
      </c>
      <c r="P239" s="1"/>
    </row>
    <row r="240" spans="1:19" ht="32.25" customHeight="1" outlineLevel="4">
      <c r="A240" s="9" t="s">
        <v>637</v>
      </c>
      <c r="B240" s="19" t="s">
        <v>173</v>
      </c>
      <c r="C240" s="19" t="s">
        <v>122</v>
      </c>
      <c r="D240" s="10" t="s">
        <v>495</v>
      </c>
      <c r="E240" s="19" t="s">
        <v>181</v>
      </c>
      <c r="F240" s="10" t="s">
        <v>9</v>
      </c>
      <c r="G240" s="10" t="s">
        <v>9</v>
      </c>
      <c r="H240" s="10" t="s">
        <v>3</v>
      </c>
      <c r="I240" s="10" t="s">
        <v>173</v>
      </c>
      <c r="J240" s="3">
        <v>104485130</v>
      </c>
      <c r="K240" s="21">
        <f t="shared" si="6"/>
        <v>104485.13</v>
      </c>
      <c r="L240" s="3">
        <v>107620000</v>
      </c>
      <c r="M240" s="3">
        <f t="shared" si="7"/>
        <v>107620</v>
      </c>
      <c r="N240" s="3">
        <v>110848000</v>
      </c>
      <c r="O240" s="3">
        <f t="shared" si="7"/>
        <v>110848</v>
      </c>
      <c r="P240" s="1"/>
    </row>
    <row r="241" spans="1:19" ht="17.25" customHeight="1" outlineLevel="4">
      <c r="A241" s="9" t="s">
        <v>638</v>
      </c>
      <c r="B241" s="19" t="s">
        <v>173</v>
      </c>
      <c r="C241" s="19" t="s">
        <v>122</v>
      </c>
      <c r="D241" s="10" t="s">
        <v>495</v>
      </c>
      <c r="E241" s="19" t="s">
        <v>183</v>
      </c>
      <c r="F241" s="10" t="s">
        <v>9</v>
      </c>
      <c r="G241" s="10" t="s">
        <v>9</v>
      </c>
      <c r="H241" s="10" t="s">
        <v>3</v>
      </c>
      <c r="I241" s="10" t="s">
        <v>173</v>
      </c>
      <c r="J241" s="3">
        <v>135456340</v>
      </c>
      <c r="K241" s="21">
        <f t="shared" si="6"/>
        <v>135456.34</v>
      </c>
      <c r="L241" s="3">
        <v>139520000</v>
      </c>
      <c r="M241" s="3">
        <f t="shared" si="7"/>
        <v>139520</v>
      </c>
      <c r="N241" s="3">
        <v>143706000</v>
      </c>
      <c r="O241" s="3">
        <f t="shared" si="7"/>
        <v>143706</v>
      </c>
      <c r="P241" s="1"/>
    </row>
    <row r="242" spans="1:19" ht="48" customHeight="1" outlineLevel="4">
      <c r="A242" s="9" t="s">
        <v>639</v>
      </c>
      <c r="B242" s="19" t="s">
        <v>173</v>
      </c>
      <c r="C242" s="19" t="s">
        <v>122</v>
      </c>
      <c r="D242" s="10" t="s">
        <v>495</v>
      </c>
      <c r="E242" s="19" t="s">
        <v>184</v>
      </c>
      <c r="F242" s="10" t="s">
        <v>9</v>
      </c>
      <c r="G242" s="10" t="s">
        <v>9</v>
      </c>
      <c r="H242" s="10" t="s">
        <v>3</v>
      </c>
      <c r="I242" s="10" t="s">
        <v>173</v>
      </c>
      <c r="J242" s="3">
        <v>429348070</v>
      </c>
      <c r="K242" s="21">
        <f t="shared" si="6"/>
        <v>429348.07</v>
      </c>
      <c r="L242" s="3">
        <v>442229000</v>
      </c>
      <c r="M242" s="3">
        <f t="shared" si="7"/>
        <v>442229</v>
      </c>
      <c r="N242" s="3">
        <v>455495000</v>
      </c>
      <c r="O242" s="3">
        <f t="shared" si="7"/>
        <v>455495</v>
      </c>
      <c r="P242" s="1"/>
    </row>
    <row r="243" spans="1:19" ht="32.25" customHeight="1" outlineLevel="1">
      <c r="A243" s="11" t="s">
        <v>640</v>
      </c>
      <c r="B243" s="18" t="s">
        <v>173</v>
      </c>
      <c r="C243" s="18" t="s">
        <v>185</v>
      </c>
      <c r="D243" s="10" t="s">
        <v>495</v>
      </c>
      <c r="E243" s="18" t="s">
        <v>8</v>
      </c>
      <c r="F243" s="10" t="s">
        <v>9</v>
      </c>
      <c r="G243" s="10" t="s">
        <v>9</v>
      </c>
      <c r="H243" s="10" t="s">
        <v>3</v>
      </c>
      <c r="I243" s="10" t="s">
        <v>173</v>
      </c>
      <c r="J243" s="3">
        <v>13865707080</v>
      </c>
      <c r="K243" s="20">
        <f t="shared" si="6"/>
        <v>13865707.08</v>
      </c>
      <c r="L243" s="3">
        <v>13796271840</v>
      </c>
      <c r="M243" s="3">
        <f t="shared" si="7"/>
        <v>13796271.84</v>
      </c>
      <c r="N243" s="3">
        <v>14116196290</v>
      </c>
      <c r="O243" s="3">
        <f t="shared" si="7"/>
        <v>14116196.289999999</v>
      </c>
      <c r="Q243" s="13"/>
      <c r="R243" s="13"/>
      <c r="S243" s="13"/>
    </row>
    <row r="244" spans="1:19" ht="65.25" customHeight="1" outlineLevel="2">
      <c r="A244" s="9" t="s">
        <v>501</v>
      </c>
      <c r="B244" s="19" t="s">
        <v>173</v>
      </c>
      <c r="C244" s="19" t="s">
        <v>185</v>
      </c>
      <c r="D244" s="10" t="s">
        <v>495</v>
      </c>
      <c r="E244" s="19" t="s">
        <v>12</v>
      </c>
      <c r="F244" s="10" t="s">
        <v>9</v>
      </c>
      <c r="G244" s="10" t="s">
        <v>9</v>
      </c>
      <c r="H244" s="10" t="s">
        <v>3</v>
      </c>
      <c r="I244" s="10" t="s">
        <v>173</v>
      </c>
      <c r="J244" s="3">
        <v>634965060</v>
      </c>
      <c r="K244" s="21">
        <f t="shared" si="6"/>
        <v>634965.06000000006</v>
      </c>
      <c r="L244" s="3">
        <v>654014010</v>
      </c>
      <c r="M244" s="3">
        <f t="shared" si="7"/>
        <v>654014.01</v>
      </c>
      <c r="N244" s="3">
        <v>654014010</v>
      </c>
      <c r="O244" s="3">
        <f t="shared" si="7"/>
        <v>654014.01</v>
      </c>
      <c r="P244" s="1"/>
    </row>
    <row r="245" spans="1:19" ht="17.25" customHeight="1" outlineLevel="3">
      <c r="A245" s="9" t="s">
        <v>503</v>
      </c>
      <c r="B245" s="19" t="s">
        <v>173</v>
      </c>
      <c r="C245" s="19" t="s">
        <v>185</v>
      </c>
      <c r="D245" s="10" t="s">
        <v>495</v>
      </c>
      <c r="E245" s="19" t="s">
        <v>13</v>
      </c>
      <c r="F245" s="10" t="s">
        <v>9</v>
      </c>
      <c r="G245" s="10" t="s">
        <v>9</v>
      </c>
      <c r="H245" s="10" t="s">
        <v>3</v>
      </c>
      <c r="I245" s="10" t="s">
        <v>173</v>
      </c>
      <c r="J245" s="3">
        <v>634965060</v>
      </c>
      <c r="K245" s="21">
        <f t="shared" si="6"/>
        <v>634965.06000000006</v>
      </c>
      <c r="L245" s="3">
        <v>654014010</v>
      </c>
      <c r="M245" s="3">
        <f t="shared" si="7"/>
        <v>654014.01</v>
      </c>
      <c r="N245" s="3">
        <v>654014010</v>
      </c>
      <c r="O245" s="3">
        <f t="shared" si="7"/>
        <v>654014.01</v>
      </c>
      <c r="P245" s="1"/>
    </row>
    <row r="246" spans="1:19" ht="17.25" customHeight="1" outlineLevel="2">
      <c r="A246" s="9" t="s">
        <v>641</v>
      </c>
      <c r="B246" s="19" t="s">
        <v>173</v>
      </c>
      <c r="C246" s="19" t="s">
        <v>185</v>
      </c>
      <c r="D246" s="10" t="s">
        <v>495</v>
      </c>
      <c r="E246" s="19" t="s">
        <v>187</v>
      </c>
      <c r="F246" s="10" t="s">
        <v>9</v>
      </c>
      <c r="G246" s="10" t="s">
        <v>9</v>
      </c>
      <c r="H246" s="10" t="s">
        <v>3</v>
      </c>
      <c r="I246" s="10" t="s">
        <v>173</v>
      </c>
      <c r="J246" s="3">
        <v>976610</v>
      </c>
      <c r="K246" s="21">
        <f t="shared" si="6"/>
        <v>976.61</v>
      </c>
      <c r="L246" s="3">
        <v>1006000</v>
      </c>
      <c r="M246" s="3">
        <f t="shared" si="7"/>
        <v>1006</v>
      </c>
      <c r="N246" s="3">
        <v>1036000</v>
      </c>
      <c r="O246" s="3">
        <f t="shared" si="7"/>
        <v>1036</v>
      </c>
      <c r="P246" s="1"/>
    </row>
    <row r="247" spans="1:19" ht="32.25" customHeight="1" outlineLevel="3">
      <c r="A247" s="9" t="s">
        <v>642</v>
      </c>
      <c r="B247" s="19" t="s">
        <v>173</v>
      </c>
      <c r="C247" s="19" t="s">
        <v>185</v>
      </c>
      <c r="D247" s="10" t="s">
        <v>495</v>
      </c>
      <c r="E247" s="19" t="s">
        <v>188</v>
      </c>
      <c r="F247" s="10" t="s">
        <v>9</v>
      </c>
      <c r="G247" s="10" t="s">
        <v>9</v>
      </c>
      <c r="H247" s="10" t="s">
        <v>3</v>
      </c>
      <c r="I247" s="10" t="s">
        <v>173</v>
      </c>
      <c r="J247" s="3">
        <v>976610</v>
      </c>
      <c r="K247" s="21">
        <f t="shared" si="6"/>
        <v>976.61</v>
      </c>
      <c r="L247" s="3">
        <v>1006000</v>
      </c>
      <c r="M247" s="3">
        <f t="shared" si="7"/>
        <v>1006</v>
      </c>
      <c r="N247" s="3">
        <v>1036000</v>
      </c>
      <c r="O247" s="3">
        <f t="shared" si="7"/>
        <v>1036</v>
      </c>
      <c r="P247" s="1"/>
    </row>
    <row r="248" spans="1:19" ht="191.25" customHeight="1" outlineLevel="4">
      <c r="A248" s="9" t="s">
        <v>937</v>
      </c>
      <c r="B248" s="19" t="s">
        <v>173</v>
      </c>
      <c r="C248" s="19" t="s">
        <v>185</v>
      </c>
      <c r="D248" s="10" t="s">
        <v>495</v>
      </c>
      <c r="E248" s="19" t="s">
        <v>186</v>
      </c>
      <c r="F248" s="10" t="s">
        <v>9</v>
      </c>
      <c r="G248" s="10" t="s">
        <v>9</v>
      </c>
      <c r="H248" s="10" t="s">
        <v>3</v>
      </c>
      <c r="I248" s="10" t="s">
        <v>173</v>
      </c>
      <c r="J248" s="3">
        <v>976610</v>
      </c>
      <c r="K248" s="21">
        <f t="shared" si="6"/>
        <v>976.61</v>
      </c>
      <c r="L248" s="3">
        <v>1006000</v>
      </c>
      <c r="M248" s="3">
        <f t="shared" si="7"/>
        <v>1006</v>
      </c>
      <c r="N248" s="3">
        <v>1036000</v>
      </c>
      <c r="O248" s="3">
        <f t="shared" si="7"/>
        <v>1036</v>
      </c>
      <c r="P248" s="1"/>
    </row>
    <row r="249" spans="1:19" ht="32.25" customHeight="1" outlineLevel="2">
      <c r="A249" s="9" t="s">
        <v>643</v>
      </c>
      <c r="B249" s="19" t="s">
        <v>173</v>
      </c>
      <c r="C249" s="19" t="s">
        <v>185</v>
      </c>
      <c r="D249" s="10" t="s">
        <v>495</v>
      </c>
      <c r="E249" s="19" t="s">
        <v>191</v>
      </c>
      <c r="F249" s="10" t="s">
        <v>9</v>
      </c>
      <c r="G249" s="10" t="s">
        <v>9</v>
      </c>
      <c r="H249" s="10" t="s">
        <v>3</v>
      </c>
      <c r="I249" s="10" t="s">
        <v>173</v>
      </c>
      <c r="J249" s="3">
        <v>79782000</v>
      </c>
      <c r="K249" s="21">
        <f t="shared" si="6"/>
        <v>79782</v>
      </c>
      <c r="L249" s="3">
        <v>79782000</v>
      </c>
      <c r="M249" s="3">
        <f t="shared" si="7"/>
        <v>79782</v>
      </c>
      <c r="N249" s="3">
        <v>0</v>
      </c>
      <c r="O249" s="3">
        <f t="shared" si="7"/>
        <v>0</v>
      </c>
      <c r="P249" s="1"/>
    </row>
    <row r="250" spans="1:19" ht="17.25" customHeight="1" outlineLevel="3">
      <c r="A250" s="9" t="s">
        <v>644</v>
      </c>
      <c r="B250" s="19" t="s">
        <v>173</v>
      </c>
      <c r="C250" s="19" t="s">
        <v>185</v>
      </c>
      <c r="D250" s="10" t="s">
        <v>495</v>
      </c>
      <c r="E250" s="19" t="s">
        <v>190</v>
      </c>
      <c r="F250" s="10" t="s">
        <v>9</v>
      </c>
      <c r="G250" s="10" t="s">
        <v>9</v>
      </c>
      <c r="H250" s="10" t="s">
        <v>3</v>
      </c>
      <c r="I250" s="10" t="s">
        <v>173</v>
      </c>
      <c r="J250" s="3">
        <v>79782000</v>
      </c>
      <c r="K250" s="21">
        <f t="shared" si="6"/>
        <v>79782</v>
      </c>
      <c r="L250" s="3">
        <v>79782000</v>
      </c>
      <c r="M250" s="3">
        <f t="shared" si="7"/>
        <v>79782</v>
      </c>
      <c r="N250" s="3">
        <v>0</v>
      </c>
      <c r="O250" s="3">
        <f t="shared" si="7"/>
        <v>0</v>
      </c>
      <c r="P250" s="1"/>
    </row>
    <row r="251" spans="1:19" ht="17.25" customHeight="1" outlineLevel="2">
      <c r="A251" s="9" t="s">
        <v>568</v>
      </c>
      <c r="B251" s="19" t="s">
        <v>173</v>
      </c>
      <c r="C251" s="19" t="s">
        <v>185</v>
      </c>
      <c r="D251" s="10" t="s">
        <v>495</v>
      </c>
      <c r="E251" s="19" t="s">
        <v>97</v>
      </c>
      <c r="F251" s="10" t="s">
        <v>9</v>
      </c>
      <c r="G251" s="10" t="s">
        <v>9</v>
      </c>
      <c r="H251" s="10" t="s">
        <v>3</v>
      </c>
      <c r="I251" s="10" t="s">
        <v>173</v>
      </c>
      <c r="J251" s="3">
        <v>7166144350</v>
      </c>
      <c r="K251" s="21">
        <f t="shared" si="6"/>
        <v>7166144.3499999996</v>
      </c>
      <c r="L251" s="3">
        <v>6780728490</v>
      </c>
      <c r="M251" s="3">
        <f t="shared" si="7"/>
        <v>6780728.4900000002</v>
      </c>
      <c r="N251" s="3">
        <v>6937859000</v>
      </c>
      <c r="O251" s="3">
        <f t="shared" si="7"/>
        <v>6937859</v>
      </c>
      <c r="P251" s="1"/>
    </row>
    <row r="252" spans="1:19" ht="78.75" customHeight="1" outlineLevel="3">
      <c r="A252" s="9" t="s">
        <v>645</v>
      </c>
      <c r="B252" s="19" t="s">
        <v>173</v>
      </c>
      <c r="C252" s="19" t="s">
        <v>185</v>
      </c>
      <c r="D252" s="10" t="s">
        <v>495</v>
      </c>
      <c r="E252" s="19" t="s">
        <v>192</v>
      </c>
      <c r="F252" s="10" t="s">
        <v>9</v>
      </c>
      <c r="G252" s="10" t="s">
        <v>9</v>
      </c>
      <c r="H252" s="10" t="s">
        <v>3</v>
      </c>
      <c r="I252" s="10" t="s">
        <v>173</v>
      </c>
      <c r="J252" s="3">
        <v>35983400</v>
      </c>
      <c r="K252" s="21">
        <f t="shared" si="6"/>
        <v>35983.4</v>
      </c>
      <c r="L252" s="3">
        <v>35983400</v>
      </c>
      <c r="M252" s="3">
        <f t="shared" si="7"/>
        <v>35983.4</v>
      </c>
      <c r="N252" s="3">
        <v>37789300</v>
      </c>
      <c r="O252" s="3">
        <f t="shared" si="7"/>
        <v>37789.300000000003</v>
      </c>
      <c r="P252" s="1"/>
    </row>
    <row r="253" spans="1:19" ht="32.25" customHeight="1" outlineLevel="3">
      <c r="A253" s="9" t="s">
        <v>956</v>
      </c>
      <c r="B253" s="19" t="s">
        <v>173</v>
      </c>
      <c r="C253" s="19" t="s">
        <v>185</v>
      </c>
      <c r="D253" s="10" t="s">
        <v>495</v>
      </c>
      <c r="E253" s="19" t="s">
        <v>194</v>
      </c>
      <c r="F253" s="10" t="s">
        <v>9</v>
      </c>
      <c r="G253" s="10" t="s">
        <v>9</v>
      </c>
      <c r="H253" s="10" t="s">
        <v>3</v>
      </c>
      <c r="I253" s="10" t="s">
        <v>173</v>
      </c>
      <c r="J253" s="3">
        <v>22137070</v>
      </c>
      <c r="K253" s="21">
        <f t="shared" si="6"/>
        <v>22137.07</v>
      </c>
      <c r="L253" s="3">
        <v>23485000</v>
      </c>
      <c r="M253" s="3">
        <f t="shared" si="7"/>
        <v>23485</v>
      </c>
      <c r="N253" s="3">
        <v>23485000</v>
      </c>
      <c r="O253" s="3">
        <f t="shared" si="7"/>
        <v>23485</v>
      </c>
      <c r="P253" s="1"/>
    </row>
    <row r="254" spans="1:19" ht="65.25" customHeight="1" outlineLevel="4">
      <c r="A254" s="9" t="s">
        <v>646</v>
      </c>
      <c r="B254" s="19" t="s">
        <v>173</v>
      </c>
      <c r="C254" s="19" t="s">
        <v>185</v>
      </c>
      <c r="D254" s="10" t="s">
        <v>495</v>
      </c>
      <c r="E254" s="19" t="s">
        <v>193</v>
      </c>
      <c r="F254" s="10" t="s">
        <v>9</v>
      </c>
      <c r="G254" s="10" t="s">
        <v>9</v>
      </c>
      <c r="H254" s="10" t="s">
        <v>3</v>
      </c>
      <c r="I254" s="10" t="s">
        <v>173</v>
      </c>
      <c r="J254" s="3">
        <v>22137070</v>
      </c>
      <c r="K254" s="21">
        <f t="shared" si="6"/>
        <v>22137.07</v>
      </c>
      <c r="L254" s="3">
        <v>23485000</v>
      </c>
      <c r="M254" s="3">
        <f t="shared" si="7"/>
        <v>23485</v>
      </c>
      <c r="N254" s="3">
        <v>23485000</v>
      </c>
      <c r="O254" s="3">
        <f t="shared" si="7"/>
        <v>23485</v>
      </c>
      <c r="P254" s="1"/>
    </row>
    <row r="255" spans="1:19" ht="32.25" customHeight="1" outlineLevel="3">
      <c r="A255" s="9" t="s">
        <v>961</v>
      </c>
      <c r="B255" s="19" t="s">
        <v>173</v>
      </c>
      <c r="C255" s="19" t="s">
        <v>185</v>
      </c>
      <c r="D255" s="10" t="s">
        <v>495</v>
      </c>
      <c r="E255" s="19" t="s">
        <v>96</v>
      </c>
      <c r="F255" s="10" t="s">
        <v>9</v>
      </c>
      <c r="G255" s="10" t="s">
        <v>9</v>
      </c>
      <c r="H255" s="10" t="s">
        <v>3</v>
      </c>
      <c r="I255" s="10" t="s">
        <v>173</v>
      </c>
      <c r="J255" s="3">
        <v>61634900</v>
      </c>
      <c r="K255" s="21">
        <f t="shared" si="6"/>
        <v>61634.9</v>
      </c>
      <c r="L255" s="3">
        <v>64715200</v>
      </c>
      <c r="M255" s="3">
        <f t="shared" si="7"/>
        <v>64715.199999999997</v>
      </c>
      <c r="N255" s="3">
        <v>67953700</v>
      </c>
      <c r="O255" s="3">
        <f t="shared" si="7"/>
        <v>67953.7</v>
      </c>
      <c r="P255" s="1"/>
    </row>
    <row r="256" spans="1:19" ht="48" customHeight="1" outlineLevel="4">
      <c r="A256" s="9" t="s">
        <v>647</v>
      </c>
      <c r="B256" s="19" t="s">
        <v>173</v>
      </c>
      <c r="C256" s="19" t="s">
        <v>185</v>
      </c>
      <c r="D256" s="10" t="s">
        <v>495</v>
      </c>
      <c r="E256" s="19" t="s">
        <v>195</v>
      </c>
      <c r="F256" s="10" t="s">
        <v>9</v>
      </c>
      <c r="G256" s="10" t="s">
        <v>9</v>
      </c>
      <c r="H256" s="10" t="s">
        <v>3</v>
      </c>
      <c r="I256" s="10" t="s">
        <v>173</v>
      </c>
      <c r="J256" s="3">
        <v>61634900</v>
      </c>
      <c r="K256" s="21">
        <f t="shared" si="6"/>
        <v>61634.9</v>
      </c>
      <c r="L256" s="3">
        <v>64715200</v>
      </c>
      <c r="M256" s="3">
        <f t="shared" si="7"/>
        <v>64715.199999999997</v>
      </c>
      <c r="N256" s="3">
        <v>67953700</v>
      </c>
      <c r="O256" s="3">
        <f t="shared" si="7"/>
        <v>67953.7</v>
      </c>
      <c r="P256" s="1"/>
    </row>
    <row r="257" spans="1:16" ht="17.25" customHeight="1" outlineLevel="3">
      <c r="A257" s="9" t="s">
        <v>648</v>
      </c>
      <c r="B257" s="19" t="s">
        <v>173</v>
      </c>
      <c r="C257" s="19" t="s">
        <v>185</v>
      </c>
      <c r="D257" s="10" t="s">
        <v>495</v>
      </c>
      <c r="E257" s="19" t="s">
        <v>197</v>
      </c>
      <c r="F257" s="10" t="s">
        <v>9</v>
      </c>
      <c r="G257" s="10" t="s">
        <v>9</v>
      </c>
      <c r="H257" s="10" t="s">
        <v>3</v>
      </c>
      <c r="I257" s="10" t="s">
        <v>173</v>
      </c>
      <c r="J257" s="3">
        <v>3171379650</v>
      </c>
      <c r="K257" s="21">
        <f t="shared" si="6"/>
        <v>3171379.65</v>
      </c>
      <c r="L257" s="3">
        <v>2877521000</v>
      </c>
      <c r="M257" s="3">
        <f t="shared" si="7"/>
        <v>2877521</v>
      </c>
      <c r="N257" s="3">
        <v>2877521000</v>
      </c>
      <c r="O257" s="3">
        <f t="shared" si="7"/>
        <v>2877521</v>
      </c>
      <c r="P257" s="1"/>
    </row>
    <row r="258" spans="1:16" ht="48.75" customHeight="1" outlineLevel="4">
      <c r="A258" s="9" t="s">
        <v>649</v>
      </c>
      <c r="B258" s="19" t="s">
        <v>173</v>
      </c>
      <c r="C258" s="19" t="s">
        <v>185</v>
      </c>
      <c r="D258" s="10" t="s">
        <v>495</v>
      </c>
      <c r="E258" s="19" t="s">
        <v>196</v>
      </c>
      <c r="F258" s="10" t="s">
        <v>9</v>
      </c>
      <c r="G258" s="10" t="s">
        <v>9</v>
      </c>
      <c r="H258" s="10" t="s">
        <v>3</v>
      </c>
      <c r="I258" s="10" t="s">
        <v>173</v>
      </c>
      <c r="J258" s="3">
        <v>23595600</v>
      </c>
      <c r="K258" s="21">
        <f t="shared" si="6"/>
        <v>23595.599999999999</v>
      </c>
      <c r="L258" s="3">
        <v>24303000</v>
      </c>
      <c r="M258" s="3">
        <f t="shared" si="7"/>
        <v>24303</v>
      </c>
      <c r="N258" s="3">
        <v>24303000</v>
      </c>
      <c r="O258" s="3">
        <f t="shared" si="7"/>
        <v>24303</v>
      </c>
      <c r="P258" s="1"/>
    </row>
    <row r="259" spans="1:16" ht="48.75" customHeight="1" outlineLevel="4">
      <c r="A259" s="9" t="s">
        <v>650</v>
      </c>
      <c r="B259" s="19" t="s">
        <v>173</v>
      </c>
      <c r="C259" s="19" t="s">
        <v>185</v>
      </c>
      <c r="D259" s="10" t="s">
        <v>495</v>
      </c>
      <c r="E259" s="19" t="s">
        <v>198</v>
      </c>
      <c r="F259" s="10" t="s">
        <v>9</v>
      </c>
      <c r="G259" s="10" t="s">
        <v>9</v>
      </c>
      <c r="H259" s="10" t="s">
        <v>3</v>
      </c>
      <c r="I259" s="10" t="s">
        <v>173</v>
      </c>
      <c r="J259" s="3">
        <v>3082100000</v>
      </c>
      <c r="K259" s="21">
        <f t="shared" si="6"/>
        <v>3082100</v>
      </c>
      <c r="L259" s="3">
        <v>2785563000</v>
      </c>
      <c r="M259" s="3">
        <f t="shared" si="7"/>
        <v>2785563</v>
      </c>
      <c r="N259" s="3">
        <v>2785563000</v>
      </c>
      <c r="O259" s="3">
        <f t="shared" si="7"/>
        <v>2785563</v>
      </c>
      <c r="P259" s="1"/>
    </row>
    <row r="260" spans="1:16" ht="127.5" customHeight="1" outlineLevel="4">
      <c r="A260" s="9" t="s">
        <v>651</v>
      </c>
      <c r="B260" s="19" t="s">
        <v>173</v>
      </c>
      <c r="C260" s="19" t="s">
        <v>185</v>
      </c>
      <c r="D260" s="10" t="s">
        <v>495</v>
      </c>
      <c r="E260" s="19" t="s">
        <v>199</v>
      </c>
      <c r="F260" s="10" t="s">
        <v>9</v>
      </c>
      <c r="G260" s="10" t="s">
        <v>9</v>
      </c>
      <c r="H260" s="10" t="s">
        <v>3</v>
      </c>
      <c r="I260" s="10" t="s">
        <v>173</v>
      </c>
      <c r="J260" s="3">
        <v>63300000</v>
      </c>
      <c r="K260" s="21">
        <f t="shared" si="6"/>
        <v>63300</v>
      </c>
      <c r="L260" s="3">
        <v>65199000</v>
      </c>
      <c r="M260" s="3">
        <f t="shared" si="7"/>
        <v>65199</v>
      </c>
      <c r="N260" s="3">
        <v>65199000</v>
      </c>
      <c r="O260" s="3">
        <f t="shared" si="7"/>
        <v>65199</v>
      </c>
      <c r="P260" s="1"/>
    </row>
    <row r="261" spans="1:16" ht="48" customHeight="1" outlineLevel="4">
      <c r="A261" s="9" t="s">
        <v>652</v>
      </c>
      <c r="B261" s="19" t="s">
        <v>173</v>
      </c>
      <c r="C261" s="19" t="s">
        <v>185</v>
      </c>
      <c r="D261" s="10" t="s">
        <v>495</v>
      </c>
      <c r="E261" s="19" t="s">
        <v>200</v>
      </c>
      <c r="F261" s="10" t="s">
        <v>9</v>
      </c>
      <c r="G261" s="10" t="s">
        <v>9</v>
      </c>
      <c r="H261" s="10" t="s">
        <v>3</v>
      </c>
      <c r="I261" s="10" t="s">
        <v>173</v>
      </c>
      <c r="J261" s="3">
        <v>2384050</v>
      </c>
      <c r="K261" s="21">
        <f t="shared" si="6"/>
        <v>2384.0500000000002</v>
      </c>
      <c r="L261" s="3">
        <v>2456000</v>
      </c>
      <c r="M261" s="3">
        <f t="shared" si="7"/>
        <v>2456</v>
      </c>
      <c r="N261" s="3">
        <v>2456000</v>
      </c>
      <c r="O261" s="3">
        <f t="shared" si="7"/>
        <v>2456</v>
      </c>
      <c r="P261" s="1"/>
    </row>
    <row r="262" spans="1:16" ht="204" customHeight="1" outlineLevel="3">
      <c r="A262" s="9" t="s">
        <v>929</v>
      </c>
      <c r="B262" s="19" t="s">
        <v>173</v>
      </c>
      <c r="C262" s="19" t="s">
        <v>185</v>
      </c>
      <c r="D262" s="10" t="s">
        <v>495</v>
      </c>
      <c r="E262" s="19" t="s">
        <v>202</v>
      </c>
      <c r="F262" s="10" t="s">
        <v>9</v>
      </c>
      <c r="G262" s="10" t="s">
        <v>9</v>
      </c>
      <c r="H262" s="10" t="s">
        <v>3</v>
      </c>
      <c r="I262" s="10" t="s">
        <v>173</v>
      </c>
      <c r="J262" s="3">
        <v>214717180</v>
      </c>
      <c r="K262" s="21">
        <f t="shared" si="6"/>
        <v>214717.18</v>
      </c>
      <c r="L262" s="3">
        <v>33525190</v>
      </c>
      <c r="M262" s="3">
        <f t="shared" si="7"/>
        <v>33525.19</v>
      </c>
      <c r="N262" s="3">
        <v>26219000</v>
      </c>
      <c r="O262" s="3">
        <f t="shared" si="7"/>
        <v>26219</v>
      </c>
      <c r="P262" s="1"/>
    </row>
    <row r="263" spans="1:16" ht="110.25" customHeight="1" outlineLevel="4">
      <c r="A263" s="9" t="s">
        <v>930</v>
      </c>
      <c r="B263" s="19" t="s">
        <v>173</v>
      </c>
      <c r="C263" s="19" t="s">
        <v>185</v>
      </c>
      <c r="D263" s="10" t="s">
        <v>495</v>
      </c>
      <c r="E263" s="19" t="s">
        <v>201</v>
      </c>
      <c r="F263" s="10" t="s">
        <v>9</v>
      </c>
      <c r="G263" s="10" t="s">
        <v>9</v>
      </c>
      <c r="H263" s="10" t="s">
        <v>3</v>
      </c>
      <c r="I263" s="10" t="s">
        <v>173</v>
      </c>
      <c r="J263" s="3">
        <v>181427400</v>
      </c>
      <c r="K263" s="21">
        <f t="shared" si="6"/>
        <v>181427.4</v>
      </c>
      <c r="L263" s="3">
        <v>0</v>
      </c>
      <c r="M263" s="3">
        <f t="shared" si="7"/>
        <v>0</v>
      </c>
      <c r="N263" s="3">
        <v>0</v>
      </c>
      <c r="O263" s="3">
        <f t="shared" si="7"/>
        <v>0</v>
      </c>
      <c r="P263" s="1"/>
    </row>
    <row r="264" spans="1:16" ht="78.75" customHeight="1" outlineLevel="4">
      <c r="A264" s="9" t="s">
        <v>653</v>
      </c>
      <c r="B264" s="19" t="s">
        <v>173</v>
      </c>
      <c r="C264" s="19" t="s">
        <v>185</v>
      </c>
      <c r="D264" s="10" t="s">
        <v>495</v>
      </c>
      <c r="E264" s="19" t="s">
        <v>203</v>
      </c>
      <c r="F264" s="10" t="s">
        <v>9</v>
      </c>
      <c r="G264" s="10" t="s">
        <v>9</v>
      </c>
      <c r="H264" s="10" t="s">
        <v>3</v>
      </c>
      <c r="I264" s="10" t="s">
        <v>173</v>
      </c>
      <c r="J264" s="3">
        <v>33289780</v>
      </c>
      <c r="K264" s="21">
        <f t="shared" si="6"/>
        <v>33289.78</v>
      </c>
      <c r="L264" s="3">
        <v>33525190</v>
      </c>
      <c r="M264" s="3">
        <f t="shared" si="7"/>
        <v>33525.19</v>
      </c>
      <c r="N264" s="3">
        <v>26219000</v>
      </c>
      <c r="O264" s="3">
        <f t="shared" si="7"/>
        <v>26219</v>
      </c>
      <c r="P264" s="1"/>
    </row>
    <row r="265" spans="1:16" ht="48" customHeight="1" outlineLevel="3">
      <c r="A265" s="9" t="s">
        <v>931</v>
      </c>
      <c r="B265" s="19" t="s">
        <v>173</v>
      </c>
      <c r="C265" s="19" t="s">
        <v>185</v>
      </c>
      <c r="D265" s="10" t="s">
        <v>495</v>
      </c>
      <c r="E265" s="19" t="s">
        <v>205</v>
      </c>
      <c r="F265" s="10" t="s">
        <v>9</v>
      </c>
      <c r="G265" s="10" t="s">
        <v>9</v>
      </c>
      <c r="H265" s="10" t="s">
        <v>3</v>
      </c>
      <c r="I265" s="10" t="s">
        <v>173</v>
      </c>
      <c r="J265" s="3">
        <v>56000</v>
      </c>
      <c r="K265" s="21">
        <f t="shared" ref="K265:K328" si="8">J265/1000</f>
        <v>56</v>
      </c>
      <c r="L265" s="3">
        <v>56000</v>
      </c>
      <c r="M265" s="3">
        <f t="shared" ref="M265:O328" si="9">L265/1000</f>
        <v>56</v>
      </c>
      <c r="N265" s="3">
        <v>56000</v>
      </c>
      <c r="O265" s="3">
        <f t="shared" si="9"/>
        <v>56</v>
      </c>
      <c r="P265" s="1"/>
    </row>
    <row r="266" spans="1:16" ht="63" customHeight="1" outlineLevel="4">
      <c r="A266" s="9" t="s">
        <v>654</v>
      </c>
      <c r="B266" s="19" t="s">
        <v>173</v>
      </c>
      <c r="C266" s="19" t="s">
        <v>185</v>
      </c>
      <c r="D266" s="10" t="s">
        <v>495</v>
      </c>
      <c r="E266" s="19" t="s">
        <v>204</v>
      </c>
      <c r="F266" s="10" t="s">
        <v>9</v>
      </c>
      <c r="G266" s="10" t="s">
        <v>9</v>
      </c>
      <c r="H266" s="10" t="s">
        <v>3</v>
      </c>
      <c r="I266" s="10" t="s">
        <v>173</v>
      </c>
      <c r="J266" s="3">
        <v>56000</v>
      </c>
      <c r="K266" s="21">
        <f t="shared" si="8"/>
        <v>56</v>
      </c>
      <c r="L266" s="3">
        <v>56000</v>
      </c>
      <c r="M266" s="3">
        <f t="shared" si="9"/>
        <v>56</v>
      </c>
      <c r="N266" s="3">
        <v>56000</v>
      </c>
      <c r="O266" s="3">
        <f t="shared" si="9"/>
        <v>56</v>
      </c>
      <c r="P266" s="1"/>
    </row>
    <row r="267" spans="1:16" ht="63.75" customHeight="1" outlineLevel="3">
      <c r="A267" s="9" t="s">
        <v>655</v>
      </c>
      <c r="B267" s="19" t="s">
        <v>173</v>
      </c>
      <c r="C267" s="19" t="s">
        <v>185</v>
      </c>
      <c r="D267" s="10" t="s">
        <v>495</v>
      </c>
      <c r="E267" s="19" t="s">
        <v>206</v>
      </c>
      <c r="F267" s="10" t="s">
        <v>9</v>
      </c>
      <c r="G267" s="10" t="s">
        <v>9</v>
      </c>
      <c r="H267" s="10" t="s">
        <v>3</v>
      </c>
      <c r="I267" s="10" t="s">
        <v>173</v>
      </c>
      <c r="J267" s="3">
        <v>489200</v>
      </c>
      <c r="K267" s="21">
        <f t="shared" si="8"/>
        <v>489.2</v>
      </c>
      <c r="L267" s="3">
        <v>489200</v>
      </c>
      <c r="M267" s="3">
        <f t="shared" si="9"/>
        <v>489.2</v>
      </c>
      <c r="N267" s="3">
        <v>489200</v>
      </c>
      <c r="O267" s="3">
        <f t="shared" si="9"/>
        <v>489.2</v>
      </c>
      <c r="P267" s="1"/>
    </row>
    <row r="268" spans="1:16" ht="32.25" customHeight="1" outlineLevel="3">
      <c r="A268" s="9" t="s">
        <v>656</v>
      </c>
      <c r="B268" s="19" t="s">
        <v>173</v>
      </c>
      <c r="C268" s="19" t="s">
        <v>185</v>
      </c>
      <c r="D268" s="10" t="s">
        <v>495</v>
      </c>
      <c r="E268" s="19" t="s">
        <v>207</v>
      </c>
      <c r="F268" s="10" t="s">
        <v>9</v>
      </c>
      <c r="G268" s="10" t="s">
        <v>9</v>
      </c>
      <c r="H268" s="10" t="s">
        <v>3</v>
      </c>
      <c r="I268" s="10" t="s">
        <v>173</v>
      </c>
      <c r="J268" s="3">
        <v>1237761500</v>
      </c>
      <c r="K268" s="21">
        <f t="shared" si="8"/>
        <v>1237761.5</v>
      </c>
      <c r="L268" s="3">
        <v>1299172500</v>
      </c>
      <c r="M268" s="3">
        <f t="shared" si="9"/>
        <v>1299172.5</v>
      </c>
      <c r="N268" s="3">
        <v>1389279800</v>
      </c>
      <c r="O268" s="3">
        <f t="shared" si="9"/>
        <v>1389279.8</v>
      </c>
      <c r="P268" s="1"/>
    </row>
    <row r="269" spans="1:16" ht="31.5" customHeight="1" outlineLevel="3">
      <c r="A269" s="9" t="s">
        <v>657</v>
      </c>
      <c r="B269" s="19" t="s">
        <v>173</v>
      </c>
      <c r="C269" s="19" t="s">
        <v>185</v>
      </c>
      <c r="D269" s="10" t="s">
        <v>495</v>
      </c>
      <c r="E269" s="19" t="s">
        <v>208</v>
      </c>
      <c r="F269" s="10" t="s">
        <v>9</v>
      </c>
      <c r="G269" s="10" t="s">
        <v>9</v>
      </c>
      <c r="H269" s="10" t="s">
        <v>3</v>
      </c>
      <c r="I269" s="10" t="s">
        <v>173</v>
      </c>
      <c r="J269" s="3">
        <v>1267625320</v>
      </c>
      <c r="K269" s="21">
        <f t="shared" si="8"/>
        <v>1267625.32</v>
      </c>
      <c r="L269" s="3">
        <v>1261954000</v>
      </c>
      <c r="M269" s="3">
        <f t="shared" si="9"/>
        <v>1261954</v>
      </c>
      <c r="N269" s="3">
        <v>1261954000</v>
      </c>
      <c r="O269" s="3">
        <f t="shared" si="9"/>
        <v>1261954</v>
      </c>
      <c r="P269" s="1"/>
    </row>
    <row r="270" spans="1:16" ht="17.25" customHeight="1" outlineLevel="3">
      <c r="A270" s="9" t="s">
        <v>569</v>
      </c>
      <c r="B270" s="19" t="s">
        <v>173</v>
      </c>
      <c r="C270" s="19" t="s">
        <v>185</v>
      </c>
      <c r="D270" s="10" t="s">
        <v>495</v>
      </c>
      <c r="E270" s="19" t="s">
        <v>99</v>
      </c>
      <c r="F270" s="10" t="s">
        <v>9</v>
      </c>
      <c r="G270" s="10" t="s">
        <v>9</v>
      </c>
      <c r="H270" s="10" t="s">
        <v>3</v>
      </c>
      <c r="I270" s="10" t="s">
        <v>173</v>
      </c>
      <c r="J270" s="3">
        <v>1154360130</v>
      </c>
      <c r="K270" s="21">
        <f t="shared" si="8"/>
        <v>1154360.1299999999</v>
      </c>
      <c r="L270" s="3">
        <v>1183827000</v>
      </c>
      <c r="M270" s="3">
        <f t="shared" si="9"/>
        <v>1183827</v>
      </c>
      <c r="N270" s="3">
        <v>1253112000</v>
      </c>
      <c r="O270" s="3">
        <f t="shared" si="9"/>
        <v>1253112</v>
      </c>
      <c r="P270" s="1"/>
    </row>
    <row r="271" spans="1:16" ht="48" customHeight="1" outlineLevel="4">
      <c r="A271" s="9" t="s">
        <v>658</v>
      </c>
      <c r="B271" s="19" t="s">
        <v>173</v>
      </c>
      <c r="C271" s="19" t="s">
        <v>185</v>
      </c>
      <c r="D271" s="10" t="s">
        <v>495</v>
      </c>
      <c r="E271" s="19" t="s">
        <v>209</v>
      </c>
      <c r="F271" s="10" t="s">
        <v>9</v>
      </c>
      <c r="G271" s="10" t="s">
        <v>9</v>
      </c>
      <c r="H271" s="10" t="s">
        <v>3</v>
      </c>
      <c r="I271" s="10" t="s">
        <v>173</v>
      </c>
      <c r="J271" s="3">
        <v>554930</v>
      </c>
      <c r="K271" s="21">
        <f t="shared" si="8"/>
        <v>554.92999999999995</v>
      </c>
      <c r="L271" s="3">
        <v>572000</v>
      </c>
      <c r="M271" s="3">
        <f t="shared" si="9"/>
        <v>572</v>
      </c>
      <c r="N271" s="3">
        <v>589000</v>
      </c>
      <c r="O271" s="3">
        <f t="shared" si="9"/>
        <v>589</v>
      </c>
      <c r="P271" s="1"/>
    </row>
    <row r="272" spans="1:16" ht="251.25" customHeight="1" outlineLevel="4">
      <c r="A272" s="9" t="s">
        <v>659</v>
      </c>
      <c r="B272" s="19" t="s">
        <v>173</v>
      </c>
      <c r="C272" s="19" t="s">
        <v>185</v>
      </c>
      <c r="D272" s="10" t="s">
        <v>495</v>
      </c>
      <c r="E272" s="19" t="s">
        <v>210</v>
      </c>
      <c r="F272" s="10" t="s">
        <v>9</v>
      </c>
      <c r="G272" s="10" t="s">
        <v>9</v>
      </c>
      <c r="H272" s="10" t="s">
        <v>3</v>
      </c>
      <c r="I272" s="10" t="s">
        <v>173</v>
      </c>
      <c r="J272" s="3">
        <v>130635250</v>
      </c>
      <c r="K272" s="21">
        <f t="shared" si="8"/>
        <v>130635.25</v>
      </c>
      <c r="L272" s="3">
        <v>134554000</v>
      </c>
      <c r="M272" s="3">
        <f t="shared" si="9"/>
        <v>134554</v>
      </c>
      <c r="N272" s="3">
        <v>134554000</v>
      </c>
      <c r="O272" s="3">
        <f t="shared" si="9"/>
        <v>134554</v>
      </c>
      <c r="P272" s="1"/>
    </row>
    <row r="273" spans="1:16" ht="157.5" customHeight="1" outlineLevel="4">
      <c r="A273" s="9" t="s">
        <v>660</v>
      </c>
      <c r="B273" s="19" t="s">
        <v>173</v>
      </c>
      <c r="C273" s="19" t="s">
        <v>185</v>
      </c>
      <c r="D273" s="10" t="s">
        <v>495</v>
      </c>
      <c r="E273" s="19" t="s">
        <v>211</v>
      </c>
      <c r="F273" s="10" t="s">
        <v>9</v>
      </c>
      <c r="G273" s="10" t="s">
        <v>9</v>
      </c>
      <c r="H273" s="10" t="s">
        <v>3</v>
      </c>
      <c r="I273" s="10" t="s">
        <v>173</v>
      </c>
      <c r="J273" s="3">
        <v>528367950</v>
      </c>
      <c r="K273" s="21">
        <f t="shared" si="8"/>
        <v>528367.94999999995</v>
      </c>
      <c r="L273" s="3">
        <v>544219000</v>
      </c>
      <c r="M273" s="3">
        <f t="shared" si="9"/>
        <v>544219</v>
      </c>
      <c r="N273" s="3">
        <v>544219000</v>
      </c>
      <c r="O273" s="3">
        <f t="shared" si="9"/>
        <v>544219</v>
      </c>
      <c r="P273" s="1"/>
    </row>
    <row r="274" spans="1:16" ht="32.25" customHeight="1" outlineLevel="4">
      <c r="A274" s="9" t="s">
        <v>661</v>
      </c>
      <c r="B274" s="19" t="s">
        <v>173</v>
      </c>
      <c r="C274" s="19" t="s">
        <v>185</v>
      </c>
      <c r="D274" s="10" t="s">
        <v>495</v>
      </c>
      <c r="E274" s="19" t="s">
        <v>212</v>
      </c>
      <c r="F274" s="10" t="s">
        <v>9</v>
      </c>
      <c r="G274" s="10" t="s">
        <v>9</v>
      </c>
      <c r="H274" s="10" t="s">
        <v>3</v>
      </c>
      <c r="I274" s="10" t="s">
        <v>173</v>
      </c>
      <c r="J274" s="3">
        <v>4452000</v>
      </c>
      <c r="K274" s="21">
        <f t="shared" si="8"/>
        <v>4452</v>
      </c>
      <c r="L274" s="3">
        <v>4586000</v>
      </c>
      <c r="M274" s="3">
        <f t="shared" si="9"/>
        <v>4586</v>
      </c>
      <c r="N274" s="3">
        <v>4586000</v>
      </c>
      <c r="O274" s="3">
        <f t="shared" si="9"/>
        <v>4586</v>
      </c>
      <c r="P274" s="1"/>
    </row>
    <row r="275" spans="1:16" ht="32.25" customHeight="1" outlineLevel="4">
      <c r="A275" s="9" t="s">
        <v>662</v>
      </c>
      <c r="B275" s="19" t="s">
        <v>173</v>
      </c>
      <c r="C275" s="19" t="s">
        <v>185</v>
      </c>
      <c r="D275" s="10" t="s">
        <v>495</v>
      </c>
      <c r="E275" s="19" t="s">
        <v>213</v>
      </c>
      <c r="F275" s="10" t="s">
        <v>9</v>
      </c>
      <c r="G275" s="10" t="s">
        <v>9</v>
      </c>
      <c r="H275" s="10" t="s">
        <v>3</v>
      </c>
      <c r="I275" s="10" t="s">
        <v>173</v>
      </c>
      <c r="J275" s="3">
        <v>10512000</v>
      </c>
      <c r="K275" s="21">
        <f t="shared" si="8"/>
        <v>10512</v>
      </c>
      <c r="L275" s="3">
        <v>10827000</v>
      </c>
      <c r="M275" s="3">
        <f t="shared" si="9"/>
        <v>10827</v>
      </c>
      <c r="N275" s="3">
        <v>10827000</v>
      </c>
      <c r="O275" s="3">
        <f t="shared" si="9"/>
        <v>10827</v>
      </c>
      <c r="P275" s="1"/>
    </row>
    <row r="276" spans="1:16" ht="17.25" customHeight="1" outlineLevel="4">
      <c r="A276" s="9" t="s">
        <v>663</v>
      </c>
      <c r="B276" s="19" t="s">
        <v>173</v>
      </c>
      <c r="C276" s="19" t="s">
        <v>185</v>
      </c>
      <c r="D276" s="10" t="s">
        <v>495</v>
      </c>
      <c r="E276" s="19" t="s">
        <v>214</v>
      </c>
      <c r="F276" s="10" t="s">
        <v>9</v>
      </c>
      <c r="G276" s="10" t="s">
        <v>9</v>
      </c>
      <c r="H276" s="10" t="s">
        <v>3</v>
      </c>
      <c r="I276" s="10" t="s">
        <v>173</v>
      </c>
      <c r="J276" s="3">
        <v>303900000</v>
      </c>
      <c r="K276" s="21">
        <f t="shared" si="8"/>
        <v>303900</v>
      </c>
      <c r="L276" s="3">
        <v>313017000</v>
      </c>
      <c r="M276" s="3">
        <f t="shared" si="9"/>
        <v>313017</v>
      </c>
      <c r="N276" s="3">
        <v>313017000</v>
      </c>
      <c r="O276" s="3">
        <f t="shared" si="9"/>
        <v>313017</v>
      </c>
      <c r="P276" s="1"/>
    </row>
    <row r="277" spans="1:16" ht="32.25" customHeight="1" outlineLevel="4">
      <c r="A277" s="9" t="s">
        <v>664</v>
      </c>
      <c r="B277" s="19" t="s">
        <v>173</v>
      </c>
      <c r="C277" s="19" t="s">
        <v>185</v>
      </c>
      <c r="D277" s="10" t="s">
        <v>495</v>
      </c>
      <c r="E277" s="19" t="s">
        <v>215</v>
      </c>
      <c r="F277" s="10" t="s">
        <v>9</v>
      </c>
      <c r="G277" s="10" t="s">
        <v>9</v>
      </c>
      <c r="H277" s="10" t="s">
        <v>3</v>
      </c>
      <c r="I277" s="10" t="s">
        <v>173</v>
      </c>
      <c r="J277" s="3">
        <v>172130000</v>
      </c>
      <c r="K277" s="21">
        <f t="shared" si="8"/>
        <v>172130</v>
      </c>
      <c r="L277" s="3">
        <v>172130000</v>
      </c>
      <c r="M277" s="3">
        <f t="shared" si="9"/>
        <v>172130</v>
      </c>
      <c r="N277" s="3">
        <v>241398000</v>
      </c>
      <c r="O277" s="3">
        <f t="shared" si="9"/>
        <v>241398</v>
      </c>
      <c r="P277" s="1"/>
    </row>
    <row r="278" spans="1:16" ht="78.75" customHeight="1" outlineLevel="4">
      <c r="A278" s="9" t="s">
        <v>665</v>
      </c>
      <c r="B278" s="19" t="s">
        <v>173</v>
      </c>
      <c r="C278" s="19" t="s">
        <v>185</v>
      </c>
      <c r="D278" s="10" t="s">
        <v>495</v>
      </c>
      <c r="E278" s="19" t="s">
        <v>216</v>
      </c>
      <c r="F278" s="10" t="s">
        <v>9</v>
      </c>
      <c r="G278" s="10" t="s">
        <v>9</v>
      </c>
      <c r="H278" s="10" t="s">
        <v>3</v>
      </c>
      <c r="I278" s="10" t="s">
        <v>173</v>
      </c>
      <c r="J278" s="3">
        <v>3808000</v>
      </c>
      <c r="K278" s="21">
        <f t="shared" si="8"/>
        <v>3808</v>
      </c>
      <c r="L278" s="3">
        <v>3922000</v>
      </c>
      <c r="M278" s="3">
        <f t="shared" si="9"/>
        <v>3922</v>
      </c>
      <c r="N278" s="3">
        <v>3922000</v>
      </c>
      <c r="O278" s="3">
        <f t="shared" si="9"/>
        <v>3922</v>
      </c>
      <c r="P278" s="1"/>
    </row>
    <row r="279" spans="1:16" ht="32.25" customHeight="1" outlineLevel="2">
      <c r="A279" s="9" t="s">
        <v>666</v>
      </c>
      <c r="B279" s="19" t="s">
        <v>173</v>
      </c>
      <c r="C279" s="19" t="s">
        <v>185</v>
      </c>
      <c r="D279" s="10" t="s">
        <v>495</v>
      </c>
      <c r="E279" s="19" t="s">
        <v>218</v>
      </c>
      <c r="F279" s="10" t="s">
        <v>9</v>
      </c>
      <c r="G279" s="10" t="s">
        <v>9</v>
      </c>
      <c r="H279" s="10" t="s">
        <v>3</v>
      </c>
      <c r="I279" s="10" t="s">
        <v>173</v>
      </c>
      <c r="J279" s="3">
        <v>1042600</v>
      </c>
      <c r="K279" s="21">
        <f t="shared" si="8"/>
        <v>1042.5999999999999</v>
      </c>
      <c r="L279" s="3">
        <v>824200</v>
      </c>
      <c r="M279" s="3">
        <f t="shared" si="9"/>
        <v>824.2</v>
      </c>
      <c r="N279" s="3">
        <v>868700</v>
      </c>
      <c r="O279" s="3">
        <f t="shared" si="9"/>
        <v>868.7</v>
      </c>
      <c r="P279" s="1"/>
    </row>
    <row r="280" spans="1:16" ht="65.25" customHeight="1" outlineLevel="3">
      <c r="A280" s="9" t="s">
        <v>667</v>
      </c>
      <c r="B280" s="19" t="s">
        <v>173</v>
      </c>
      <c r="C280" s="19" t="s">
        <v>185</v>
      </c>
      <c r="D280" s="10" t="s">
        <v>495</v>
      </c>
      <c r="E280" s="19" t="s">
        <v>219</v>
      </c>
      <c r="F280" s="10" t="s">
        <v>9</v>
      </c>
      <c r="G280" s="10" t="s">
        <v>9</v>
      </c>
      <c r="H280" s="10" t="s">
        <v>3</v>
      </c>
      <c r="I280" s="10" t="s">
        <v>173</v>
      </c>
      <c r="J280" s="3">
        <v>1042600</v>
      </c>
      <c r="K280" s="21">
        <f t="shared" si="8"/>
        <v>1042.5999999999999</v>
      </c>
      <c r="L280" s="3">
        <v>824200</v>
      </c>
      <c r="M280" s="3">
        <f t="shared" si="9"/>
        <v>824.2</v>
      </c>
      <c r="N280" s="3">
        <v>868700</v>
      </c>
      <c r="O280" s="3">
        <f t="shared" si="9"/>
        <v>868.7</v>
      </c>
      <c r="P280" s="1"/>
    </row>
    <row r="281" spans="1:16" ht="66" customHeight="1" outlineLevel="4">
      <c r="A281" s="9" t="s">
        <v>668</v>
      </c>
      <c r="B281" s="19" t="s">
        <v>173</v>
      </c>
      <c r="C281" s="19" t="s">
        <v>185</v>
      </c>
      <c r="D281" s="10" t="s">
        <v>495</v>
      </c>
      <c r="E281" s="19" t="s">
        <v>217</v>
      </c>
      <c r="F281" s="10" t="s">
        <v>9</v>
      </c>
      <c r="G281" s="10" t="s">
        <v>9</v>
      </c>
      <c r="H281" s="10" t="s">
        <v>3</v>
      </c>
      <c r="I281" s="10" t="s">
        <v>173</v>
      </c>
      <c r="J281" s="3">
        <v>1042600</v>
      </c>
      <c r="K281" s="21">
        <f t="shared" si="8"/>
        <v>1042.5999999999999</v>
      </c>
      <c r="L281" s="3">
        <v>824200</v>
      </c>
      <c r="M281" s="3">
        <f t="shared" si="9"/>
        <v>824.2</v>
      </c>
      <c r="N281" s="3">
        <v>868700</v>
      </c>
      <c r="O281" s="3">
        <f t="shared" si="9"/>
        <v>868.7</v>
      </c>
      <c r="P281" s="1"/>
    </row>
    <row r="282" spans="1:16" ht="32.25" customHeight="1" outlineLevel="2">
      <c r="A282" s="9" t="s">
        <v>669</v>
      </c>
      <c r="B282" s="19" t="s">
        <v>173</v>
      </c>
      <c r="C282" s="19" t="s">
        <v>185</v>
      </c>
      <c r="D282" s="10" t="s">
        <v>495</v>
      </c>
      <c r="E282" s="19" t="s">
        <v>222</v>
      </c>
      <c r="F282" s="10" t="s">
        <v>9</v>
      </c>
      <c r="G282" s="10" t="s">
        <v>9</v>
      </c>
      <c r="H282" s="10" t="s">
        <v>3</v>
      </c>
      <c r="I282" s="10" t="s">
        <v>173</v>
      </c>
      <c r="J282" s="3">
        <v>8122300</v>
      </c>
      <c r="K282" s="21">
        <f t="shared" si="8"/>
        <v>8122.3</v>
      </c>
      <c r="L282" s="3">
        <v>1132000</v>
      </c>
      <c r="M282" s="3">
        <f t="shared" si="9"/>
        <v>1132</v>
      </c>
      <c r="N282" s="3">
        <v>1180000</v>
      </c>
      <c r="O282" s="3">
        <f t="shared" si="9"/>
        <v>1180</v>
      </c>
      <c r="P282" s="1"/>
    </row>
    <row r="283" spans="1:16" ht="17.25" customHeight="1" outlineLevel="3">
      <c r="A283" s="9" t="s">
        <v>648</v>
      </c>
      <c r="B283" s="19" t="s">
        <v>173</v>
      </c>
      <c r="C283" s="19" t="s">
        <v>185</v>
      </c>
      <c r="D283" s="10" t="s">
        <v>495</v>
      </c>
      <c r="E283" s="19" t="s">
        <v>221</v>
      </c>
      <c r="F283" s="10" t="s">
        <v>9</v>
      </c>
      <c r="G283" s="10" t="s">
        <v>9</v>
      </c>
      <c r="H283" s="10" t="s">
        <v>3</v>
      </c>
      <c r="I283" s="10" t="s">
        <v>173</v>
      </c>
      <c r="J283" s="3">
        <v>8122300</v>
      </c>
      <c r="K283" s="21">
        <f t="shared" si="8"/>
        <v>8122.3</v>
      </c>
      <c r="L283" s="3">
        <v>1132000</v>
      </c>
      <c r="M283" s="3">
        <f t="shared" si="9"/>
        <v>1132</v>
      </c>
      <c r="N283" s="3">
        <v>1180000</v>
      </c>
      <c r="O283" s="3">
        <f t="shared" si="9"/>
        <v>1180</v>
      </c>
      <c r="P283" s="1"/>
    </row>
    <row r="284" spans="1:16" ht="32.25" customHeight="1" outlineLevel="3">
      <c r="A284" s="9" t="s">
        <v>552</v>
      </c>
      <c r="B284" s="19" t="s">
        <v>173</v>
      </c>
      <c r="C284" s="19" t="s">
        <v>185</v>
      </c>
      <c r="D284" s="10" t="s">
        <v>495</v>
      </c>
      <c r="E284" s="19" t="s">
        <v>68</v>
      </c>
      <c r="F284" s="10" t="s">
        <v>9</v>
      </c>
      <c r="G284" s="10" t="s">
        <v>9</v>
      </c>
      <c r="H284" s="10" t="s">
        <v>3</v>
      </c>
      <c r="I284" s="10" t="s">
        <v>173</v>
      </c>
      <c r="J284" s="3">
        <v>250000</v>
      </c>
      <c r="K284" s="21">
        <f t="shared" si="8"/>
        <v>250</v>
      </c>
      <c r="L284" s="3">
        <v>250000</v>
      </c>
      <c r="M284" s="3">
        <f t="shared" si="9"/>
        <v>250</v>
      </c>
      <c r="N284" s="3">
        <v>250000</v>
      </c>
      <c r="O284" s="3">
        <f t="shared" si="9"/>
        <v>250</v>
      </c>
      <c r="P284" s="1"/>
    </row>
    <row r="285" spans="1:16" ht="17.25" customHeight="1" outlineLevel="4">
      <c r="A285" s="9" t="s">
        <v>670</v>
      </c>
      <c r="B285" s="19" t="s">
        <v>173</v>
      </c>
      <c r="C285" s="19" t="s">
        <v>185</v>
      </c>
      <c r="D285" s="10" t="s">
        <v>495</v>
      </c>
      <c r="E285" s="19" t="s">
        <v>223</v>
      </c>
      <c r="F285" s="10" t="s">
        <v>9</v>
      </c>
      <c r="G285" s="10" t="s">
        <v>9</v>
      </c>
      <c r="H285" s="10" t="s">
        <v>3</v>
      </c>
      <c r="I285" s="10" t="s">
        <v>173</v>
      </c>
      <c r="J285" s="3">
        <v>1118694020</v>
      </c>
      <c r="K285" s="21">
        <f t="shared" si="8"/>
        <v>1118694.02</v>
      </c>
      <c r="L285" s="3">
        <v>1152255000</v>
      </c>
      <c r="M285" s="3">
        <f t="shared" si="9"/>
        <v>1152255</v>
      </c>
      <c r="N285" s="3">
        <v>1152255000</v>
      </c>
      <c r="O285" s="3">
        <f t="shared" si="9"/>
        <v>1152255</v>
      </c>
      <c r="P285" s="1"/>
    </row>
    <row r="286" spans="1:16" ht="32.25" customHeight="1" outlineLevel="4">
      <c r="A286" s="9" t="s">
        <v>671</v>
      </c>
      <c r="B286" s="19" t="s">
        <v>173</v>
      </c>
      <c r="C286" s="19" t="s">
        <v>185</v>
      </c>
      <c r="D286" s="10" t="s">
        <v>495</v>
      </c>
      <c r="E286" s="19" t="s">
        <v>224</v>
      </c>
      <c r="F286" s="10" t="s">
        <v>9</v>
      </c>
      <c r="G286" s="10" t="s">
        <v>9</v>
      </c>
      <c r="H286" s="10" t="s">
        <v>3</v>
      </c>
      <c r="I286" s="10" t="s">
        <v>173</v>
      </c>
      <c r="J286" s="3">
        <v>1945864620</v>
      </c>
      <c r="K286" s="21">
        <f t="shared" si="8"/>
        <v>1945864.62</v>
      </c>
      <c r="L286" s="3">
        <v>1804241000</v>
      </c>
      <c r="M286" s="3">
        <f t="shared" si="9"/>
        <v>1804241</v>
      </c>
      <c r="N286" s="3">
        <v>1804241000</v>
      </c>
      <c r="O286" s="3">
        <f t="shared" si="9"/>
        <v>1804241</v>
      </c>
      <c r="P286" s="1"/>
    </row>
    <row r="287" spans="1:16" ht="32.25" customHeight="1" outlineLevel="4">
      <c r="A287" s="9" t="s">
        <v>672</v>
      </c>
      <c r="B287" s="19" t="s">
        <v>173</v>
      </c>
      <c r="C287" s="19" t="s">
        <v>185</v>
      </c>
      <c r="D287" s="10" t="s">
        <v>495</v>
      </c>
      <c r="E287" s="19" t="s">
        <v>225</v>
      </c>
      <c r="F287" s="10" t="s">
        <v>9</v>
      </c>
      <c r="G287" s="10" t="s">
        <v>9</v>
      </c>
      <c r="H287" s="10" t="s">
        <v>3</v>
      </c>
      <c r="I287" s="10" t="s">
        <v>173</v>
      </c>
      <c r="J287" s="3">
        <v>70952990</v>
      </c>
      <c r="K287" s="21">
        <f t="shared" si="8"/>
        <v>70952.990000000005</v>
      </c>
      <c r="L287" s="3">
        <v>73082000</v>
      </c>
      <c r="M287" s="3">
        <f t="shared" si="9"/>
        <v>73082</v>
      </c>
      <c r="N287" s="3">
        <v>73082000</v>
      </c>
      <c r="O287" s="3">
        <f t="shared" si="9"/>
        <v>73082</v>
      </c>
      <c r="P287" s="1"/>
    </row>
    <row r="288" spans="1:16" ht="31.5" customHeight="1" outlineLevel="4">
      <c r="A288" s="9" t="s">
        <v>673</v>
      </c>
      <c r="B288" s="19" t="s">
        <v>173</v>
      </c>
      <c r="C288" s="19" t="s">
        <v>185</v>
      </c>
      <c r="D288" s="10" t="s">
        <v>495</v>
      </c>
      <c r="E288" s="19" t="s">
        <v>226</v>
      </c>
      <c r="F288" s="10" t="s">
        <v>9</v>
      </c>
      <c r="G288" s="10" t="s">
        <v>9</v>
      </c>
      <c r="H288" s="10" t="s">
        <v>3</v>
      </c>
      <c r="I288" s="10" t="s">
        <v>173</v>
      </c>
      <c r="J288" s="3">
        <v>32793160</v>
      </c>
      <c r="K288" s="21">
        <f t="shared" si="8"/>
        <v>32793.160000000003</v>
      </c>
      <c r="L288" s="3">
        <v>33777000</v>
      </c>
      <c r="M288" s="3">
        <f t="shared" si="9"/>
        <v>33777</v>
      </c>
      <c r="N288" s="3">
        <v>33777000</v>
      </c>
      <c r="O288" s="3">
        <f t="shared" si="9"/>
        <v>33777</v>
      </c>
      <c r="P288" s="1"/>
    </row>
    <row r="289" spans="1:16" ht="48" customHeight="1" outlineLevel="4">
      <c r="A289" s="9" t="s">
        <v>674</v>
      </c>
      <c r="B289" s="19" t="s">
        <v>173</v>
      </c>
      <c r="C289" s="19" t="s">
        <v>185</v>
      </c>
      <c r="D289" s="10" t="s">
        <v>495</v>
      </c>
      <c r="E289" s="19" t="s">
        <v>227</v>
      </c>
      <c r="F289" s="10" t="s">
        <v>9</v>
      </c>
      <c r="G289" s="10" t="s">
        <v>9</v>
      </c>
      <c r="H289" s="10" t="s">
        <v>3</v>
      </c>
      <c r="I289" s="10" t="s">
        <v>173</v>
      </c>
      <c r="J289" s="3">
        <v>30440020</v>
      </c>
      <c r="K289" s="21">
        <f t="shared" si="8"/>
        <v>30440.02</v>
      </c>
      <c r="L289" s="3">
        <v>31353000</v>
      </c>
      <c r="M289" s="3">
        <f t="shared" si="9"/>
        <v>31353</v>
      </c>
      <c r="N289" s="3">
        <v>31353000</v>
      </c>
      <c r="O289" s="3">
        <f t="shared" si="9"/>
        <v>31353</v>
      </c>
      <c r="P289" s="1"/>
    </row>
    <row r="290" spans="1:16" ht="65.25" customHeight="1" outlineLevel="4">
      <c r="A290" s="9" t="s">
        <v>675</v>
      </c>
      <c r="B290" s="19" t="s">
        <v>173</v>
      </c>
      <c r="C290" s="19" t="s">
        <v>185</v>
      </c>
      <c r="D290" s="10" t="s">
        <v>495</v>
      </c>
      <c r="E290" s="19" t="s">
        <v>228</v>
      </c>
      <c r="F290" s="10" t="s">
        <v>9</v>
      </c>
      <c r="G290" s="10" t="s">
        <v>9</v>
      </c>
      <c r="H290" s="10" t="s">
        <v>3</v>
      </c>
      <c r="I290" s="10" t="s">
        <v>173</v>
      </c>
      <c r="J290" s="3">
        <v>53820130</v>
      </c>
      <c r="K290" s="21">
        <f t="shared" si="8"/>
        <v>53820.13</v>
      </c>
      <c r="L290" s="3">
        <v>55435000</v>
      </c>
      <c r="M290" s="3">
        <f t="shared" si="9"/>
        <v>55435</v>
      </c>
      <c r="N290" s="3">
        <v>55435000</v>
      </c>
      <c r="O290" s="3">
        <f t="shared" si="9"/>
        <v>55435</v>
      </c>
      <c r="P290" s="1"/>
    </row>
    <row r="291" spans="1:16" ht="48" customHeight="1" outlineLevel="4">
      <c r="A291" s="9" t="s">
        <v>676</v>
      </c>
      <c r="B291" s="19" t="s">
        <v>173</v>
      </c>
      <c r="C291" s="19" t="s">
        <v>185</v>
      </c>
      <c r="D291" s="10" t="s">
        <v>495</v>
      </c>
      <c r="E291" s="19" t="s">
        <v>229</v>
      </c>
      <c r="F291" s="10" t="s">
        <v>9</v>
      </c>
      <c r="G291" s="10" t="s">
        <v>9</v>
      </c>
      <c r="H291" s="10" t="s">
        <v>3</v>
      </c>
      <c r="I291" s="10" t="s">
        <v>173</v>
      </c>
      <c r="J291" s="3">
        <v>8383540</v>
      </c>
      <c r="K291" s="21">
        <f t="shared" si="8"/>
        <v>8383.5400000000009</v>
      </c>
      <c r="L291" s="3">
        <v>8635000</v>
      </c>
      <c r="M291" s="3">
        <f t="shared" si="9"/>
        <v>8635</v>
      </c>
      <c r="N291" s="3">
        <v>8635000</v>
      </c>
      <c r="O291" s="3">
        <f t="shared" si="9"/>
        <v>8635</v>
      </c>
      <c r="P291" s="1"/>
    </row>
    <row r="292" spans="1:16" ht="32.25" customHeight="1" outlineLevel="4">
      <c r="A292" s="9" t="s">
        <v>677</v>
      </c>
      <c r="B292" s="19" t="s">
        <v>173</v>
      </c>
      <c r="C292" s="19" t="s">
        <v>185</v>
      </c>
      <c r="D292" s="10" t="s">
        <v>495</v>
      </c>
      <c r="E292" s="19" t="s">
        <v>230</v>
      </c>
      <c r="F292" s="10" t="s">
        <v>9</v>
      </c>
      <c r="G292" s="10" t="s">
        <v>9</v>
      </c>
      <c r="H292" s="10" t="s">
        <v>3</v>
      </c>
      <c r="I292" s="10" t="s">
        <v>173</v>
      </c>
      <c r="J292" s="3">
        <v>346620000</v>
      </c>
      <c r="K292" s="21">
        <f t="shared" si="8"/>
        <v>346620</v>
      </c>
      <c r="L292" s="3">
        <v>356672000</v>
      </c>
      <c r="M292" s="3">
        <f t="shared" si="9"/>
        <v>356672</v>
      </c>
      <c r="N292" s="3">
        <v>356672000</v>
      </c>
      <c r="O292" s="3">
        <f t="shared" si="9"/>
        <v>356672</v>
      </c>
      <c r="P292" s="1"/>
    </row>
    <row r="293" spans="1:16" ht="32.25" customHeight="1" outlineLevel="4">
      <c r="A293" s="9" t="s">
        <v>678</v>
      </c>
      <c r="B293" s="19" t="s">
        <v>173</v>
      </c>
      <c r="C293" s="19" t="s">
        <v>185</v>
      </c>
      <c r="D293" s="10" t="s">
        <v>495</v>
      </c>
      <c r="E293" s="19" t="s">
        <v>231</v>
      </c>
      <c r="F293" s="10" t="s">
        <v>9</v>
      </c>
      <c r="G293" s="10" t="s">
        <v>9</v>
      </c>
      <c r="H293" s="10" t="s">
        <v>3</v>
      </c>
      <c r="I293" s="10" t="s">
        <v>173</v>
      </c>
      <c r="J293" s="3">
        <v>36715440</v>
      </c>
      <c r="K293" s="21">
        <f t="shared" si="8"/>
        <v>36715.440000000002</v>
      </c>
      <c r="L293" s="3">
        <v>37925000</v>
      </c>
      <c r="M293" s="3">
        <f t="shared" si="9"/>
        <v>37925</v>
      </c>
      <c r="N293" s="3">
        <v>40600000</v>
      </c>
      <c r="O293" s="3">
        <f t="shared" si="9"/>
        <v>40600</v>
      </c>
      <c r="P293" s="1"/>
    </row>
    <row r="294" spans="1:16" ht="48" customHeight="1" outlineLevel="4">
      <c r="A294" s="9" t="s">
        <v>679</v>
      </c>
      <c r="B294" s="19" t="s">
        <v>173</v>
      </c>
      <c r="C294" s="19" t="s">
        <v>185</v>
      </c>
      <c r="D294" s="10" t="s">
        <v>495</v>
      </c>
      <c r="E294" s="19" t="s">
        <v>232</v>
      </c>
      <c r="F294" s="10" t="s">
        <v>9</v>
      </c>
      <c r="G294" s="10" t="s">
        <v>9</v>
      </c>
      <c r="H294" s="10" t="s">
        <v>3</v>
      </c>
      <c r="I294" s="10" t="s">
        <v>173</v>
      </c>
      <c r="J294" s="3">
        <v>353208290</v>
      </c>
      <c r="K294" s="21">
        <f t="shared" si="8"/>
        <v>353208.29</v>
      </c>
      <c r="L294" s="3">
        <v>424730000</v>
      </c>
      <c r="M294" s="3">
        <f t="shared" si="9"/>
        <v>424730</v>
      </c>
      <c r="N294" s="3">
        <v>509962000</v>
      </c>
      <c r="O294" s="3">
        <f t="shared" si="9"/>
        <v>509962</v>
      </c>
      <c r="P294" s="1"/>
    </row>
    <row r="295" spans="1:16" ht="48" customHeight="1" outlineLevel="4">
      <c r="A295" s="9" t="s">
        <v>680</v>
      </c>
      <c r="B295" s="19" t="s">
        <v>173</v>
      </c>
      <c r="C295" s="19" t="s">
        <v>185</v>
      </c>
      <c r="D295" s="10" t="s">
        <v>495</v>
      </c>
      <c r="E295" s="19" t="s">
        <v>233</v>
      </c>
      <c r="F295" s="10" t="s">
        <v>9</v>
      </c>
      <c r="G295" s="10" t="s">
        <v>9</v>
      </c>
      <c r="H295" s="10" t="s">
        <v>3</v>
      </c>
      <c r="I295" s="10" t="s">
        <v>173</v>
      </c>
      <c r="J295" s="3">
        <v>409296000</v>
      </c>
      <c r="K295" s="21">
        <f t="shared" si="8"/>
        <v>409296</v>
      </c>
      <c r="L295" s="3">
        <v>518419000</v>
      </c>
      <c r="M295" s="3">
        <f t="shared" si="9"/>
        <v>518419</v>
      </c>
      <c r="N295" s="3">
        <v>533971000</v>
      </c>
      <c r="O295" s="3">
        <f t="shared" si="9"/>
        <v>533971</v>
      </c>
      <c r="P295" s="1"/>
    </row>
    <row r="296" spans="1:16" ht="48" customHeight="1" outlineLevel="4">
      <c r="A296" s="9" t="s">
        <v>681</v>
      </c>
      <c r="B296" s="19" t="s">
        <v>173</v>
      </c>
      <c r="C296" s="19" t="s">
        <v>185</v>
      </c>
      <c r="D296" s="10" t="s">
        <v>495</v>
      </c>
      <c r="E296" s="19" t="s">
        <v>234</v>
      </c>
      <c r="F296" s="10" t="s">
        <v>9</v>
      </c>
      <c r="G296" s="10" t="s">
        <v>9</v>
      </c>
      <c r="H296" s="10" t="s">
        <v>3</v>
      </c>
      <c r="I296" s="10" t="s">
        <v>173</v>
      </c>
      <c r="J296" s="3">
        <v>33148400</v>
      </c>
      <c r="K296" s="21">
        <f t="shared" si="8"/>
        <v>33148.400000000001</v>
      </c>
      <c r="L296" s="3">
        <v>71168000</v>
      </c>
      <c r="M296" s="3">
        <f t="shared" si="9"/>
        <v>71168</v>
      </c>
      <c r="N296" s="3">
        <v>37168000</v>
      </c>
      <c r="O296" s="3">
        <f t="shared" si="9"/>
        <v>37168</v>
      </c>
      <c r="P296" s="1"/>
    </row>
    <row r="297" spans="1:16" ht="48" customHeight="1" outlineLevel="4">
      <c r="A297" s="9" t="s">
        <v>682</v>
      </c>
      <c r="B297" s="19" t="s">
        <v>173</v>
      </c>
      <c r="C297" s="19" t="s">
        <v>185</v>
      </c>
      <c r="D297" s="10" t="s">
        <v>495</v>
      </c>
      <c r="E297" s="19" t="s">
        <v>235</v>
      </c>
      <c r="F297" s="10" t="s">
        <v>9</v>
      </c>
      <c r="G297" s="10" t="s">
        <v>9</v>
      </c>
      <c r="H297" s="10" t="s">
        <v>3</v>
      </c>
      <c r="I297" s="10" t="s">
        <v>173</v>
      </c>
      <c r="J297" s="3">
        <v>27737500</v>
      </c>
      <c r="K297" s="21">
        <f t="shared" si="8"/>
        <v>27737.5</v>
      </c>
      <c r="L297" s="3">
        <v>15600000</v>
      </c>
      <c r="M297" s="3">
        <f t="shared" si="9"/>
        <v>15600</v>
      </c>
      <c r="N297" s="3">
        <v>5604000</v>
      </c>
      <c r="O297" s="3">
        <f t="shared" si="9"/>
        <v>5604</v>
      </c>
      <c r="P297" s="1"/>
    </row>
    <row r="298" spans="1:16" ht="17.25" customHeight="1" outlineLevel="4">
      <c r="A298" s="9" t="s">
        <v>683</v>
      </c>
      <c r="B298" s="19" t="s">
        <v>173</v>
      </c>
      <c r="C298" s="19" t="s">
        <v>185</v>
      </c>
      <c r="D298" s="10" t="s">
        <v>495</v>
      </c>
      <c r="E298" s="19" t="s">
        <v>236</v>
      </c>
      <c r="F298" s="10" t="s">
        <v>9</v>
      </c>
      <c r="G298" s="10" t="s">
        <v>9</v>
      </c>
      <c r="H298" s="10" t="s">
        <v>3</v>
      </c>
      <c r="I298" s="10" t="s">
        <v>173</v>
      </c>
      <c r="J298" s="3">
        <v>329661750</v>
      </c>
      <c r="K298" s="21">
        <f t="shared" si="8"/>
        <v>329661.75</v>
      </c>
      <c r="L298" s="3">
        <v>339552140</v>
      </c>
      <c r="M298" s="3">
        <f t="shared" si="9"/>
        <v>339552.14</v>
      </c>
      <c r="N298" s="3">
        <v>339552140</v>
      </c>
      <c r="O298" s="3">
        <f t="shared" si="9"/>
        <v>339552.14</v>
      </c>
      <c r="P298" s="1"/>
    </row>
    <row r="299" spans="1:16" ht="32.25" customHeight="1" outlineLevel="4">
      <c r="A299" s="9" t="s">
        <v>684</v>
      </c>
      <c r="B299" s="19" t="s">
        <v>173</v>
      </c>
      <c r="C299" s="19" t="s">
        <v>185</v>
      </c>
      <c r="D299" s="10" t="s">
        <v>495</v>
      </c>
      <c r="E299" s="19" t="s">
        <v>237</v>
      </c>
      <c r="F299" s="10" t="s">
        <v>9</v>
      </c>
      <c r="G299" s="10" t="s">
        <v>9</v>
      </c>
      <c r="H299" s="10" t="s">
        <v>3</v>
      </c>
      <c r="I299" s="10" t="s">
        <v>173</v>
      </c>
      <c r="J299" s="3">
        <v>6283980</v>
      </c>
      <c r="K299" s="21">
        <f t="shared" si="8"/>
        <v>6283.98</v>
      </c>
      <c r="L299" s="3">
        <v>6473000</v>
      </c>
      <c r="M299" s="3">
        <f t="shared" si="9"/>
        <v>6473</v>
      </c>
      <c r="N299" s="3">
        <v>6473000</v>
      </c>
      <c r="O299" s="3">
        <f t="shared" si="9"/>
        <v>6473</v>
      </c>
      <c r="P299" s="1"/>
    </row>
    <row r="300" spans="1:16" ht="48" customHeight="1" outlineLevel="4">
      <c r="A300" s="9" t="s">
        <v>685</v>
      </c>
      <c r="B300" s="19" t="s">
        <v>173</v>
      </c>
      <c r="C300" s="19" t="s">
        <v>185</v>
      </c>
      <c r="D300" s="10" t="s">
        <v>495</v>
      </c>
      <c r="E300" s="19" t="s">
        <v>238</v>
      </c>
      <c r="F300" s="10" t="s">
        <v>9</v>
      </c>
      <c r="G300" s="10" t="s">
        <v>9</v>
      </c>
      <c r="H300" s="10" t="s">
        <v>3</v>
      </c>
      <c r="I300" s="10" t="s">
        <v>173</v>
      </c>
      <c r="J300" s="3">
        <v>36057790</v>
      </c>
      <c r="K300" s="21">
        <f t="shared" si="8"/>
        <v>36057.79</v>
      </c>
      <c r="L300" s="3">
        <v>37140000</v>
      </c>
      <c r="M300" s="3">
        <f t="shared" si="9"/>
        <v>37140</v>
      </c>
      <c r="N300" s="3">
        <v>37140000</v>
      </c>
      <c r="O300" s="3">
        <f t="shared" si="9"/>
        <v>37140</v>
      </c>
      <c r="P300" s="1"/>
    </row>
    <row r="301" spans="1:16" ht="65.25" customHeight="1" outlineLevel="4">
      <c r="A301" s="9" t="s">
        <v>686</v>
      </c>
      <c r="B301" s="19" t="s">
        <v>173</v>
      </c>
      <c r="C301" s="19" t="s">
        <v>185</v>
      </c>
      <c r="D301" s="10" t="s">
        <v>495</v>
      </c>
      <c r="E301" s="19" t="s">
        <v>239</v>
      </c>
      <c r="F301" s="10" t="s">
        <v>9</v>
      </c>
      <c r="G301" s="10" t="s">
        <v>9</v>
      </c>
      <c r="H301" s="10" t="s">
        <v>3</v>
      </c>
      <c r="I301" s="10" t="s">
        <v>173</v>
      </c>
      <c r="J301" s="3">
        <v>129800</v>
      </c>
      <c r="K301" s="21">
        <f t="shared" si="8"/>
        <v>129.80000000000001</v>
      </c>
      <c r="L301" s="3">
        <v>37000</v>
      </c>
      <c r="M301" s="3">
        <f t="shared" si="9"/>
        <v>37</v>
      </c>
      <c r="N301" s="3">
        <v>38000</v>
      </c>
      <c r="O301" s="3">
        <f t="shared" si="9"/>
        <v>38</v>
      </c>
      <c r="P301" s="1"/>
    </row>
    <row r="302" spans="1:16" ht="32.25" customHeight="1" outlineLevel="4">
      <c r="A302" s="9" t="s">
        <v>687</v>
      </c>
      <c r="B302" s="19" t="s">
        <v>173</v>
      </c>
      <c r="C302" s="19" t="s">
        <v>185</v>
      </c>
      <c r="D302" s="10" t="s">
        <v>495</v>
      </c>
      <c r="E302" s="19" t="s">
        <v>240</v>
      </c>
      <c r="F302" s="10" t="s">
        <v>9</v>
      </c>
      <c r="G302" s="10" t="s">
        <v>9</v>
      </c>
      <c r="H302" s="10" t="s">
        <v>3</v>
      </c>
      <c r="I302" s="10" t="s">
        <v>173</v>
      </c>
      <c r="J302" s="3">
        <v>482139300</v>
      </c>
      <c r="K302" s="21">
        <f t="shared" si="8"/>
        <v>482139.3</v>
      </c>
      <c r="L302" s="3">
        <v>582674000</v>
      </c>
      <c r="M302" s="3">
        <f t="shared" si="9"/>
        <v>582674</v>
      </c>
      <c r="N302" s="3">
        <v>724927000</v>
      </c>
      <c r="O302" s="3">
        <f t="shared" si="9"/>
        <v>724927</v>
      </c>
      <c r="P302" s="1"/>
    </row>
    <row r="303" spans="1:16" ht="48.75" customHeight="1" outlineLevel="4">
      <c r="A303" s="9" t="s">
        <v>688</v>
      </c>
      <c r="B303" s="19" t="s">
        <v>173</v>
      </c>
      <c r="C303" s="19" t="s">
        <v>185</v>
      </c>
      <c r="D303" s="10" t="s">
        <v>495</v>
      </c>
      <c r="E303" s="19" t="s">
        <v>241</v>
      </c>
      <c r="F303" s="10" t="s">
        <v>9</v>
      </c>
      <c r="G303" s="10" t="s">
        <v>9</v>
      </c>
      <c r="H303" s="10" t="s">
        <v>3</v>
      </c>
      <c r="I303" s="10" t="s">
        <v>173</v>
      </c>
      <c r="J303" s="3">
        <v>43654720</v>
      </c>
      <c r="K303" s="21">
        <f t="shared" si="8"/>
        <v>43654.720000000001</v>
      </c>
      <c r="L303" s="3">
        <v>38682000</v>
      </c>
      <c r="M303" s="3">
        <f t="shared" si="9"/>
        <v>38682</v>
      </c>
      <c r="N303" s="3">
        <v>38682000</v>
      </c>
      <c r="O303" s="3">
        <f t="shared" si="9"/>
        <v>38682</v>
      </c>
      <c r="P303" s="1"/>
    </row>
    <row r="304" spans="1:16" ht="48" customHeight="1" outlineLevel="4">
      <c r="A304" s="9" t="s">
        <v>689</v>
      </c>
      <c r="B304" s="19" t="s">
        <v>173</v>
      </c>
      <c r="C304" s="19" t="s">
        <v>185</v>
      </c>
      <c r="D304" s="10" t="s">
        <v>495</v>
      </c>
      <c r="E304" s="19" t="s">
        <v>242</v>
      </c>
      <c r="F304" s="10" t="s">
        <v>9</v>
      </c>
      <c r="G304" s="10" t="s">
        <v>9</v>
      </c>
      <c r="H304" s="10" t="s">
        <v>3</v>
      </c>
      <c r="I304" s="10" t="s">
        <v>173</v>
      </c>
      <c r="J304" s="3">
        <v>10700000</v>
      </c>
      <c r="K304" s="21">
        <f t="shared" si="8"/>
        <v>10700</v>
      </c>
      <c r="L304" s="3">
        <v>10372000</v>
      </c>
      <c r="M304" s="3">
        <f t="shared" si="9"/>
        <v>10372</v>
      </c>
      <c r="N304" s="3">
        <v>15612000</v>
      </c>
      <c r="O304" s="3">
        <f t="shared" si="9"/>
        <v>15612</v>
      </c>
      <c r="P304" s="1"/>
    </row>
    <row r="305" spans="1:19" ht="32.25" customHeight="1" outlineLevel="4">
      <c r="A305" s="9" t="s">
        <v>690</v>
      </c>
      <c r="B305" s="19" t="s">
        <v>173</v>
      </c>
      <c r="C305" s="19" t="s">
        <v>185</v>
      </c>
      <c r="D305" s="10" t="s">
        <v>495</v>
      </c>
      <c r="E305" s="19" t="s">
        <v>243</v>
      </c>
      <c r="F305" s="10" t="s">
        <v>9</v>
      </c>
      <c r="G305" s="10" t="s">
        <v>9</v>
      </c>
      <c r="H305" s="10" t="s">
        <v>3</v>
      </c>
      <c r="I305" s="10" t="s">
        <v>173</v>
      </c>
      <c r="J305" s="3">
        <v>800000</v>
      </c>
      <c r="K305" s="21">
        <f t="shared" si="8"/>
        <v>800</v>
      </c>
      <c r="L305" s="3">
        <v>800000</v>
      </c>
      <c r="M305" s="3">
        <f t="shared" si="9"/>
        <v>800</v>
      </c>
      <c r="N305" s="3">
        <v>800000</v>
      </c>
      <c r="O305" s="3">
        <f t="shared" si="9"/>
        <v>800</v>
      </c>
      <c r="P305" s="1"/>
    </row>
    <row r="306" spans="1:19" ht="48" customHeight="1" outlineLevel="4">
      <c r="A306" s="9" t="s">
        <v>691</v>
      </c>
      <c r="B306" s="19" t="s">
        <v>173</v>
      </c>
      <c r="C306" s="19" t="s">
        <v>185</v>
      </c>
      <c r="D306" s="10" t="s">
        <v>495</v>
      </c>
      <c r="E306" s="19" t="s">
        <v>244</v>
      </c>
      <c r="F306" s="10" t="s">
        <v>9</v>
      </c>
      <c r="G306" s="10" t="s">
        <v>9</v>
      </c>
      <c r="H306" s="10" t="s">
        <v>3</v>
      </c>
      <c r="I306" s="10" t="s">
        <v>173</v>
      </c>
      <c r="J306" s="3">
        <v>80000</v>
      </c>
      <c r="K306" s="21">
        <f t="shared" si="8"/>
        <v>80</v>
      </c>
      <c r="L306" s="3">
        <v>0</v>
      </c>
      <c r="M306" s="3">
        <f t="shared" si="9"/>
        <v>0</v>
      </c>
      <c r="N306" s="3">
        <v>0</v>
      </c>
      <c r="O306" s="3">
        <f t="shared" si="9"/>
        <v>0</v>
      </c>
      <c r="P306" s="1"/>
    </row>
    <row r="307" spans="1:19" ht="32.25" customHeight="1" outlineLevel="3">
      <c r="A307" s="9" t="s">
        <v>554</v>
      </c>
      <c r="B307" s="19" t="s">
        <v>173</v>
      </c>
      <c r="C307" s="19" t="s">
        <v>185</v>
      </c>
      <c r="D307" s="10" t="s">
        <v>495</v>
      </c>
      <c r="E307" s="19" t="s">
        <v>70</v>
      </c>
      <c r="F307" s="10" t="s">
        <v>9</v>
      </c>
      <c r="G307" s="10" t="s">
        <v>9</v>
      </c>
      <c r="H307" s="10" t="s">
        <v>3</v>
      </c>
      <c r="I307" s="10" t="s">
        <v>173</v>
      </c>
      <c r="J307" s="3">
        <v>300000</v>
      </c>
      <c r="K307" s="21">
        <f t="shared" si="8"/>
        <v>300</v>
      </c>
      <c r="L307" s="3">
        <v>309000</v>
      </c>
      <c r="M307" s="3">
        <f t="shared" si="9"/>
        <v>309</v>
      </c>
      <c r="N307" s="3">
        <v>318000</v>
      </c>
      <c r="O307" s="3">
        <f t="shared" si="9"/>
        <v>318</v>
      </c>
      <c r="P307" s="1"/>
    </row>
    <row r="308" spans="1:19" ht="78.75" outlineLevel="4">
      <c r="A308" s="9" t="s">
        <v>692</v>
      </c>
      <c r="B308" s="19" t="s">
        <v>173</v>
      </c>
      <c r="C308" s="19" t="s">
        <v>185</v>
      </c>
      <c r="D308" s="10" t="s">
        <v>495</v>
      </c>
      <c r="E308" s="19" t="s">
        <v>245</v>
      </c>
      <c r="F308" s="10" t="s">
        <v>9</v>
      </c>
      <c r="G308" s="10" t="s">
        <v>9</v>
      </c>
      <c r="H308" s="10" t="s">
        <v>3</v>
      </c>
      <c r="I308" s="10" t="s">
        <v>173</v>
      </c>
      <c r="J308" s="3">
        <v>16291170</v>
      </c>
      <c r="K308" s="21">
        <f t="shared" si="8"/>
        <v>16291.17</v>
      </c>
      <c r="L308" s="3">
        <v>18528000</v>
      </c>
      <c r="M308" s="3">
        <f t="shared" si="9"/>
        <v>18528</v>
      </c>
      <c r="N308" s="3">
        <v>20709000</v>
      </c>
      <c r="O308" s="3">
        <f t="shared" si="9"/>
        <v>20709</v>
      </c>
      <c r="P308" s="1"/>
    </row>
    <row r="309" spans="1:19" ht="48" customHeight="1" outlineLevel="4">
      <c r="A309" s="9" t="s">
        <v>580</v>
      </c>
      <c r="B309" s="19" t="s">
        <v>173</v>
      </c>
      <c r="C309" s="19" t="s">
        <v>185</v>
      </c>
      <c r="D309" s="10" t="s">
        <v>495</v>
      </c>
      <c r="E309" s="19" t="s">
        <v>108</v>
      </c>
      <c r="F309" s="10" t="s">
        <v>9</v>
      </c>
      <c r="G309" s="10" t="s">
        <v>9</v>
      </c>
      <c r="H309" s="10" t="s">
        <v>3</v>
      </c>
      <c r="I309" s="10" t="s">
        <v>173</v>
      </c>
      <c r="J309" s="3">
        <v>22624910</v>
      </c>
      <c r="K309" s="21">
        <f t="shared" si="8"/>
        <v>22624.91</v>
      </c>
      <c r="L309" s="3">
        <v>19814000</v>
      </c>
      <c r="M309" s="3">
        <f t="shared" si="9"/>
        <v>19814</v>
      </c>
      <c r="N309" s="3">
        <v>19659000</v>
      </c>
      <c r="O309" s="3">
        <f t="shared" si="9"/>
        <v>19659</v>
      </c>
      <c r="P309" s="1"/>
    </row>
    <row r="310" spans="1:19" ht="48" customHeight="1" outlineLevel="4">
      <c r="A310" s="9" t="s">
        <v>693</v>
      </c>
      <c r="B310" s="19" t="s">
        <v>173</v>
      </c>
      <c r="C310" s="19" t="s">
        <v>185</v>
      </c>
      <c r="D310" s="10" t="s">
        <v>495</v>
      </c>
      <c r="E310" s="19" t="s">
        <v>246</v>
      </c>
      <c r="F310" s="10" t="s">
        <v>9</v>
      </c>
      <c r="G310" s="10" t="s">
        <v>9</v>
      </c>
      <c r="H310" s="10" t="s">
        <v>3</v>
      </c>
      <c r="I310" s="10" t="s">
        <v>173</v>
      </c>
      <c r="J310" s="3">
        <v>436689520</v>
      </c>
      <c r="K310" s="21">
        <f t="shared" si="8"/>
        <v>436689.52</v>
      </c>
      <c r="L310" s="3">
        <v>531287000</v>
      </c>
      <c r="M310" s="3">
        <f t="shared" si="9"/>
        <v>531287</v>
      </c>
      <c r="N310" s="3">
        <v>644674000</v>
      </c>
      <c r="O310" s="3">
        <f t="shared" si="9"/>
        <v>644674</v>
      </c>
      <c r="P310" s="1"/>
    </row>
    <row r="311" spans="1:19" ht="32.25" customHeight="1" outlineLevel="4">
      <c r="A311" s="9" t="s">
        <v>694</v>
      </c>
      <c r="B311" s="19" t="s">
        <v>173</v>
      </c>
      <c r="C311" s="19" t="s">
        <v>185</v>
      </c>
      <c r="D311" s="10" t="s">
        <v>495</v>
      </c>
      <c r="E311" s="19" t="s">
        <v>247</v>
      </c>
      <c r="F311" s="10" t="s">
        <v>9</v>
      </c>
      <c r="G311" s="10" t="s">
        <v>9</v>
      </c>
      <c r="H311" s="10" t="s">
        <v>3</v>
      </c>
      <c r="I311" s="10" t="s">
        <v>173</v>
      </c>
      <c r="J311" s="3">
        <v>18792460</v>
      </c>
      <c r="K311" s="21">
        <f t="shared" si="8"/>
        <v>18792.46</v>
      </c>
      <c r="L311" s="3">
        <v>0</v>
      </c>
      <c r="M311" s="3">
        <f t="shared" si="9"/>
        <v>0</v>
      </c>
      <c r="N311" s="3">
        <v>0</v>
      </c>
      <c r="O311" s="3">
        <f t="shared" si="9"/>
        <v>0</v>
      </c>
      <c r="P311" s="1"/>
    </row>
    <row r="312" spans="1:19" ht="47.25" outlineLevel="4">
      <c r="A312" s="9" t="s">
        <v>695</v>
      </c>
      <c r="B312" s="19" t="s">
        <v>173</v>
      </c>
      <c r="C312" s="19" t="s">
        <v>185</v>
      </c>
      <c r="D312" s="10" t="s">
        <v>495</v>
      </c>
      <c r="E312" s="19" t="s">
        <v>248</v>
      </c>
      <c r="F312" s="10" t="s">
        <v>9</v>
      </c>
      <c r="G312" s="10" t="s">
        <v>9</v>
      </c>
      <c r="H312" s="10" t="s">
        <v>3</v>
      </c>
      <c r="I312" s="10" t="s">
        <v>173</v>
      </c>
      <c r="J312" s="3">
        <v>74280650</v>
      </c>
      <c r="K312" s="21">
        <f t="shared" si="8"/>
        <v>74280.649999999994</v>
      </c>
      <c r="L312" s="3">
        <v>67641000</v>
      </c>
      <c r="M312" s="3">
        <f t="shared" si="9"/>
        <v>67641</v>
      </c>
      <c r="N312" s="3">
        <v>17610000</v>
      </c>
      <c r="O312" s="3">
        <f t="shared" si="9"/>
        <v>17610</v>
      </c>
      <c r="P312" s="1"/>
    </row>
    <row r="313" spans="1:19" ht="48" customHeight="1" outlineLevel="4">
      <c r="A313" s="9" t="s">
        <v>696</v>
      </c>
      <c r="B313" s="19" t="s">
        <v>173</v>
      </c>
      <c r="C313" s="19" t="s">
        <v>185</v>
      </c>
      <c r="D313" s="10" t="s">
        <v>495</v>
      </c>
      <c r="E313" s="19" t="s">
        <v>249</v>
      </c>
      <c r="F313" s="10" t="s">
        <v>9</v>
      </c>
      <c r="G313" s="10" t="s">
        <v>9</v>
      </c>
      <c r="H313" s="10" t="s">
        <v>3</v>
      </c>
      <c r="I313" s="10" t="s">
        <v>173</v>
      </c>
      <c r="J313" s="3">
        <v>28264000</v>
      </c>
      <c r="K313" s="21">
        <f t="shared" si="8"/>
        <v>28264</v>
      </c>
      <c r="L313" s="3">
        <v>18944000</v>
      </c>
      <c r="M313" s="3">
        <f t="shared" si="9"/>
        <v>18944</v>
      </c>
      <c r="N313" s="3">
        <v>12039440</v>
      </c>
      <c r="O313" s="3">
        <f t="shared" si="9"/>
        <v>12039.44</v>
      </c>
      <c r="P313" s="1"/>
    </row>
    <row r="314" spans="1:19" ht="63" hidden="1" outlineLevel="4">
      <c r="A314" s="9" t="s">
        <v>697</v>
      </c>
      <c r="B314" s="10" t="s">
        <v>173</v>
      </c>
      <c r="C314" s="10" t="s">
        <v>185</v>
      </c>
      <c r="D314" s="10" t="s">
        <v>495</v>
      </c>
      <c r="E314" s="10" t="s">
        <v>250</v>
      </c>
      <c r="F314" s="10" t="s">
        <v>9</v>
      </c>
      <c r="G314" s="10" t="s">
        <v>9</v>
      </c>
      <c r="H314" s="10" t="s">
        <v>3</v>
      </c>
      <c r="I314" s="10" t="s">
        <v>173</v>
      </c>
      <c r="J314" s="3">
        <v>0</v>
      </c>
      <c r="K314" s="3">
        <f t="shared" si="8"/>
        <v>0</v>
      </c>
      <c r="L314" s="3">
        <v>21800000</v>
      </c>
      <c r="M314" s="3">
        <f t="shared" si="9"/>
        <v>21800</v>
      </c>
      <c r="N314" s="3">
        <v>0</v>
      </c>
      <c r="O314" s="3">
        <f t="shared" si="9"/>
        <v>0</v>
      </c>
      <c r="P314" s="1"/>
    </row>
    <row r="315" spans="1:19" ht="78.75" hidden="1" outlineLevel="4">
      <c r="A315" s="9" t="s">
        <v>698</v>
      </c>
      <c r="B315" s="10" t="s">
        <v>173</v>
      </c>
      <c r="C315" s="10" t="s">
        <v>185</v>
      </c>
      <c r="D315" s="10" t="s">
        <v>495</v>
      </c>
      <c r="E315" s="10" t="s">
        <v>251</v>
      </c>
      <c r="F315" s="10" t="s">
        <v>9</v>
      </c>
      <c r="G315" s="10" t="s">
        <v>9</v>
      </c>
      <c r="H315" s="10" t="s">
        <v>3</v>
      </c>
      <c r="I315" s="10" t="s">
        <v>173</v>
      </c>
      <c r="J315" s="3">
        <v>0</v>
      </c>
      <c r="K315" s="3">
        <f t="shared" si="8"/>
        <v>0</v>
      </c>
      <c r="L315" s="3">
        <v>1190000</v>
      </c>
      <c r="M315" s="3">
        <f t="shared" si="9"/>
        <v>1190</v>
      </c>
      <c r="N315" s="3">
        <v>0</v>
      </c>
      <c r="O315" s="3">
        <f t="shared" si="9"/>
        <v>0</v>
      </c>
      <c r="P315" s="1"/>
    </row>
    <row r="316" spans="1:19" ht="32.25" customHeight="1" outlineLevel="1" collapsed="1">
      <c r="A316" s="11" t="s">
        <v>897</v>
      </c>
      <c r="B316" s="18" t="s">
        <v>173</v>
      </c>
      <c r="C316" s="18" t="s">
        <v>117</v>
      </c>
      <c r="D316" s="10" t="s">
        <v>495</v>
      </c>
      <c r="E316" s="18" t="s">
        <v>8</v>
      </c>
      <c r="F316" s="10" t="s">
        <v>9</v>
      </c>
      <c r="G316" s="10" t="s">
        <v>9</v>
      </c>
      <c r="H316" s="10" t="s">
        <v>3</v>
      </c>
      <c r="I316" s="10" t="s">
        <v>173</v>
      </c>
      <c r="J316" s="3">
        <v>248537730</v>
      </c>
      <c r="K316" s="20">
        <f t="shared" si="8"/>
        <v>248537.73</v>
      </c>
      <c r="L316" s="3">
        <v>319924450</v>
      </c>
      <c r="M316" s="3">
        <f t="shared" si="9"/>
        <v>319924.45</v>
      </c>
      <c r="N316" s="3">
        <v>0</v>
      </c>
      <c r="O316" s="3">
        <f t="shared" si="9"/>
        <v>0</v>
      </c>
      <c r="Q316" s="13"/>
      <c r="R316" s="13"/>
      <c r="S316" s="13"/>
    </row>
    <row r="317" spans="1:19" ht="48" customHeight="1" outlineLevel="4">
      <c r="A317" s="9" t="s">
        <v>699</v>
      </c>
      <c r="B317" s="19" t="s">
        <v>173</v>
      </c>
      <c r="C317" s="19" t="s">
        <v>117</v>
      </c>
      <c r="D317" s="10" t="s">
        <v>495</v>
      </c>
      <c r="E317" s="19" t="s">
        <v>252</v>
      </c>
      <c r="F317" s="10" t="s">
        <v>9</v>
      </c>
      <c r="G317" s="10" t="s">
        <v>9</v>
      </c>
      <c r="H317" s="10" t="s">
        <v>3</v>
      </c>
      <c r="I317" s="10" t="s">
        <v>173</v>
      </c>
      <c r="J317" s="3">
        <v>102096230</v>
      </c>
      <c r="K317" s="21">
        <f t="shared" si="8"/>
        <v>102096.23</v>
      </c>
      <c r="L317" s="3">
        <v>107224450</v>
      </c>
      <c r="M317" s="3">
        <f t="shared" si="9"/>
        <v>107224.45</v>
      </c>
      <c r="N317" s="3">
        <v>0</v>
      </c>
      <c r="O317" s="3">
        <f t="shared" si="9"/>
        <v>0</v>
      </c>
      <c r="P317" s="1"/>
    </row>
    <row r="318" spans="1:19" ht="65.25" customHeight="1" outlineLevel="4">
      <c r="A318" s="9" t="s">
        <v>932</v>
      </c>
      <c r="B318" s="19" t="s">
        <v>173</v>
      </c>
      <c r="C318" s="19" t="s">
        <v>117</v>
      </c>
      <c r="D318" s="10" t="s">
        <v>495</v>
      </c>
      <c r="E318" s="19" t="s">
        <v>253</v>
      </c>
      <c r="F318" s="10" t="s">
        <v>9</v>
      </c>
      <c r="G318" s="10" t="s">
        <v>9</v>
      </c>
      <c r="H318" s="10" t="s">
        <v>3</v>
      </c>
      <c r="I318" s="10" t="s">
        <v>173</v>
      </c>
      <c r="J318" s="3">
        <v>146441500</v>
      </c>
      <c r="K318" s="21">
        <f t="shared" si="8"/>
        <v>146441.5</v>
      </c>
      <c r="L318" s="3">
        <v>163000000</v>
      </c>
      <c r="M318" s="3">
        <f t="shared" si="9"/>
        <v>163000</v>
      </c>
      <c r="N318" s="3">
        <v>0</v>
      </c>
      <c r="O318" s="3">
        <f t="shared" si="9"/>
        <v>0</v>
      </c>
      <c r="P318" s="1"/>
    </row>
    <row r="319" spans="1:19" ht="63" hidden="1" outlineLevel="4">
      <c r="A319" s="9" t="s">
        <v>700</v>
      </c>
      <c r="B319" s="10" t="s">
        <v>173</v>
      </c>
      <c r="C319" s="10" t="s">
        <v>117</v>
      </c>
      <c r="D319" s="10" t="s">
        <v>495</v>
      </c>
      <c r="E319" s="10" t="s">
        <v>254</v>
      </c>
      <c r="F319" s="10" t="s">
        <v>9</v>
      </c>
      <c r="G319" s="10" t="s">
        <v>9</v>
      </c>
      <c r="H319" s="10" t="s">
        <v>3</v>
      </c>
      <c r="I319" s="10" t="s">
        <v>173</v>
      </c>
      <c r="J319" s="3">
        <v>0</v>
      </c>
      <c r="K319" s="3">
        <f t="shared" si="8"/>
        <v>0</v>
      </c>
      <c r="L319" s="3">
        <v>49700000</v>
      </c>
      <c r="M319" s="3">
        <f t="shared" si="9"/>
        <v>49700</v>
      </c>
      <c r="N319" s="3">
        <v>0</v>
      </c>
      <c r="O319" s="3">
        <f t="shared" si="9"/>
        <v>0</v>
      </c>
      <c r="P319" s="1"/>
    </row>
    <row r="320" spans="1:19" ht="32.25" customHeight="1" outlineLevel="1" collapsed="1">
      <c r="A320" s="11" t="s">
        <v>553</v>
      </c>
      <c r="B320" s="18" t="s">
        <v>173</v>
      </c>
      <c r="C320" s="18" t="s">
        <v>69</v>
      </c>
      <c r="D320" s="10" t="s">
        <v>495</v>
      </c>
      <c r="E320" s="18" t="s">
        <v>8</v>
      </c>
      <c r="F320" s="10" t="s">
        <v>9</v>
      </c>
      <c r="G320" s="10" t="s">
        <v>9</v>
      </c>
      <c r="H320" s="10" t="s">
        <v>3</v>
      </c>
      <c r="I320" s="10" t="s">
        <v>173</v>
      </c>
      <c r="J320" s="3">
        <v>27468000</v>
      </c>
      <c r="K320" s="20">
        <f t="shared" si="8"/>
        <v>27468</v>
      </c>
      <c r="L320" s="3">
        <v>25397000</v>
      </c>
      <c r="M320" s="3">
        <f t="shared" si="9"/>
        <v>25397</v>
      </c>
      <c r="N320" s="3">
        <v>25687000</v>
      </c>
      <c r="O320" s="3">
        <f t="shared" si="9"/>
        <v>25687</v>
      </c>
      <c r="Q320" s="13"/>
      <c r="R320" s="13"/>
      <c r="S320" s="13"/>
    </row>
    <row r="321" spans="1:19" ht="32.25" customHeight="1" outlineLevel="2">
      <c r="A321" s="9" t="s">
        <v>669</v>
      </c>
      <c r="B321" s="19" t="s">
        <v>173</v>
      </c>
      <c r="C321" s="19" t="s">
        <v>69</v>
      </c>
      <c r="D321" s="10" t="s">
        <v>495</v>
      </c>
      <c r="E321" s="19" t="s">
        <v>222</v>
      </c>
      <c r="F321" s="10" t="s">
        <v>9</v>
      </c>
      <c r="G321" s="10" t="s">
        <v>9</v>
      </c>
      <c r="H321" s="10" t="s">
        <v>3</v>
      </c>
      <c r="I321" s="10" t="s">
        <v>173</v>
      </c>
      <c r="J321" s="3">
        <v>20000000</v>
      </c>
      <c r="K321" s="21">
        <f t="shared" si="8"/>
        <v>20000</v>
      </c>
      <c r="L321" s="3">
        <v>20000000</v>
      </c>
      <c r="M321" s="3">
        <f t="shared" si="9"/>
        <v>20000</v>
      </c>
      <c r="N321" s="3">
        <v>20000000</v>
      </c>
      <c r="O321" s="3">
        <f t="shared" si="9"/>
        <v>20000</v>
      </c>
      <c r="P321" s="1"/>
    </row>
    <row r="322" spans="1:19" ht="48" customHeight="1" outlineLevel="3">
      <c r="A322" s="9" t="s">
        <v>701</v>
      </c>
      <c r="B322" s="19" t="s">
        <v>173</v>
      </c>
      <c r="C322" s="19" t="s">
        <v>69</v>
      </c>
      <c r="D322" s="10" t="s">
        <v>495</v>
      </c>
      <c r="E322" s="19" t="s">
        <v>256</v>
      </c>
      <c r="F322" s="10" t="s">
        <v>9</v>
      </c>
      <c r="G322" s="10" t="s">
        <v>9</v>
      </c>
      <c r="H322" s="10" t="s">
        <v>3</v>
      </c>
      <c r="I322" s="10" t="s">
        <v>173</v>
      </c>
      <c r="J322" s="3">
        <v>10000000</v>
      </c>
      <c r="K322" s="21">
        <f t="shared" si="8"/>
        <v>10000</v>
      </c>
      <c r="L322" s="3">
        <v>10000000</v>
      </c>
      <c r="M322" s="3">
        <f t="shared" si="9"/>
        <v>10000</v>
      </c>
      <c r="N322" s="3">
        <v>10000000</v>
      </c>
      <c r="O322" s="3">
        <f t="shared" si="9"/>
        <v>10000</v>
      </c>
      <c r="P322" s="1"/>
    </row>
    <row r="323" spans="1:19" ht="48" customHeight="1" outlineLevel="4">
      <c r="A323" s="9" t="s">
        <v>702</v>
      </c>
      <c r="B323" s="19" t="s">
        <v>173</v>
      </c>
      <c r="C323" s="19" t="s">
        <v>69</v>
      </c>
      <c r="D323" s="10" t="s">
        <v>495</v>
      </c>
      <c r="E323" s="19" t="s">
        <v>255</v>
      </c>
      <c r="F323" s="10" t="s">
        <v>9</v>
      </c>
      <c r="G323" s="10" t="s">
        <v>9</v>
      </c>
      <c r="H323" s="10" t="s">
        <v>3</v>
      </c>
      <c r="I323" s="10" t="s">
        <v>173</v>
      </c>
      <c r="J323" s="3">
        <v>9000000</v>
      </c>
      <c r="K323" s="21">
        <f t="shared" si="8"/>
        <v>9000</v>
      </c>
      <c r="L323" s="3">
        <v>9000000</v>
      </c>
      <c r="M323" s="3">
        <f t="shared" si="9"/>
        <v>9000</v>
      </c>
      <c r="N323" s="3">
        <v>9000000</v>
      </c>
      <c r="O323" s="3">
        <f t="shared" si="9"/>
        <v>9000</v>
      </c>
      <c r="P323" s="1"/>
    </row>
    <row r="324" spans="1:19" ht="65.25" customHeight="1" outlineLevel="4">
      <c r="A324" s="9" t="s">
        <v>703</v>
      </c>
      <c r="B324" s="19" t="s">
        <v>173</v>
      </c>
      <c r="C324" s="19" t="s">
        <v>69</v>
      </c>
      <c r="D324" s="10" t="s">
        <v>495</v>
      </c>
      <c r="E324" s="19" t="s">
        <v>257</v>
      </c>
      <c r="F324" s="10" t="s">
        <v>9</v>
      </c>
      <c r="G324" s="10" t="s">
        <v>9</v>
      </c>
      <c r="H324" s="10" t="s">
        <v>3</v>
      </c>
      <c r="I324" s="10" t="s">
        <v>173</v>
      </c>
      <c r="J324" s="3">
        <v>550000</v>
      </c>
      <c r="K324" s="21">
        <f t="shared" si="8"/>
        <v>550</v>
      </c>
      <c r="L324" s="3">
        <v>550000</v>
      </c>
      <c r="M324" s="3">
        <f t="shared" si="9"/>
        <v>550</v>
      </c>
      <c r="N324" s="3">
        <v>550000</v>
      </c>
      <c r="O324" s="3">
        <f t="shared" si="9"/>
        <v>550</v>
      </c>
      <c r="P324" s="1"/>
    </row>
    <row r="325" spans="1:19" ht="48" customHeight="1" outlineLevel="4">
      <c r="A325" s="9" t="s">
        <v>704</v>
      </c>
      <c r="B325" s="19" t="s">
        <v>173</v>
      </c>
      <c r="C325" s="19" t="s">
        <v>69</v>
      </c>
      <c r="D325" s="10" t="s">
        <v>495</v>
      </c>
      <c r="E325" s="19" t="s">
        <v>258</v>
      </c>
      <c r="F325" s="10" t="s">
        <v>9</v>
      </c>
      <c r="G325" s="10" t="s">
        <v>9</v>
      </c>
      <c r="H325" s="10" t="s">
        <v>3</v>
      </c>
      <c r="I325" s="10" t="s">
        <v>173</v>
      </c>
      <c r="J325" s="3">
        <v>450000</v>
      </c>
      <c r="K325" s="21">
        <f t="shared" si="8"/>
        <v>450</v>
      </c>
      <c r="L325" s="3">
        <v>450000</v>
      </c>
      <c r="M325" s="3">
        <f t="shared" si="9"/>
        <v>450</v>
      </c>
      <c r="N325" s="3">
        <v>450000</v>
      </c>
      <c r="O325" s="3">
        <f t="shared" si="9"/>
        <v>450</v>
      </c>
      <c r="P325" s="1"/>
    </row>
    <row r="326" spans="1:19" ht="32.25" customHeight="1" outlineLevel="3">
      <c r="A326" s="9" t="s">
        <v>705</v>
      </c>
      <c r="B326" s="19" t="s">
        <v>173</v>
      </c>
      <c r="C326" s="19" t="s">
        <v>69</v>
      </c>
      <c r="D326" s="10" t="s">
        <v>495</v>
      </c>
      <c r="E326" s="19" t="s">
        <v>260</v>
      </c>
      <c r="F326" s="10" t="s">
        <v>9</v>
      </c>
      <c r="G326" s="10" t="s">
        <v>9</v>
      </c>
      <c r="H326" s="10" t="s">
        <v>3</v>
      </c>
      <c r="I326" s="10" t="s">
        <v>173</v>
      </c>
      <c r="J326" s="3">
        <v>10000000</v>
      </c>
      <c r="K326" s="21">
        <f t="shared" si="8"/>
        <v>10000</v>
      </c>
      <c r="L326" s="3">
        <v>10000000</v>
      </c>
      <c r="M326" s="3">
        <f t="shared" si="9"/>
        <v>10000</v>
      </c>
      <c r="N326" s="3">
        <v>10000000</v>
      </c>
      <c r="O326" s="3">
        <f t="shared" si="9"/>
        <v>10000</v>
      </c>
      <c r="P326" s="1"/>
    </row>
    <row r="327" spans="1:19" ht="48" customHeight="1" outlineLevel="4">
      <c r="A327" s="9" t="s">
        <v>706</v>
      </c>
      <c r="B327" s="19" t="s">
        <v>173</v>
      </c>
      <c r="C327" s="19" t="s">
        <v>69</v>
      </c>
      <c r="D327" s="10" t="s">
        <v>495</v>
      </c>
      <c r="E327" s="19" t="s">
        <v>259</v>
      </c>
      <c r="F327" s="10" t="s">
        <v>9</v>
      </c>
      <c r="G327" s="10" t="s">
        <v>9</v>
      </c>
      <c r="H327" s="10" t="s">
        <v>3</v>
      </c>
      <c r="I327" s="10" t="s">
        <v>173</v>
      </c>
      <c r="J327" s="3">
        <v>10000000</v>
      </c>
      <c r="K327" s="21">
        <f t="shared" si="8"/>
        <v>10000</v>
      </c>
      <c r="L327" s="3">
        <v>10000000</v>
      </c>
      <c r="M327" s="3">
        <f t="shared" si="9"/>
        <v>10000</v>
      </c>
      <c r="N327" s="3">
        <v>10000000</v>
      </c>
      <c r="O327" s="3">
        <f t="shared" si="9"/>
        <v>10000</v>
      </c>
      <c r="P327" s="1"/>
    </row>
    <row r="328" spans="1:19" ht="32.25" customHeight="1" outlineLevel="4">
      <c r="A328" s="9" t="s">
        <v>707</v>
      </c>
      <c r="B328" s="19" t="s">
        <v>173</v>
      </c>
      <c r="C328" s="19" t="s">
        <v>69</v>
      </c>
      <c r="D328" s="10" t="s">
        <v>495</v>
      </c>
      <c r="E328" s="19" t="s">
        <v>261</v>
      </c>
      <c r="F328" s="10" t="s">
        <v>9</v>
      </c>
      <c r="G328" s="10" t="s">
        <v>9</v>
      </c>
      <c r="H328" s="10" t="s">
        <v>3</v>
      </c>
      <c r="I328" s="10" t="s">
        <v>173</v>
      </c>
      <c r="J328" s="3">
        <v>500000</v>
      </c>
      <c r="K328" s="21">
        <f t="shared" si="8"/>
        <v>500</v>
      </c>
      <c r="L328" s="3">
        <v>0</v>
      </c>
      <c r="M328" s="3">
        <f t="shared" si="9"/>
        <v>0</v>
      </c>
      <c r="N328" s="3">
        <v>0</v>
      </c>
      <c r="O328" s="3">
        <f t="shared" si="9"/>
        <v>0</v>
      </c>
      <c r="P328" s="1"/>
    </row>
    <row r="329" spans="1:19" ht="32.25" customHeight="1" outlineLevel="4">
      <c r="A329" s="9" t="s">
        <v>708</v>
      </c>
      <c r="B329" s="19" t="s">
        <v>173</v>
      </c>
      <c r="C329" s="19" t="s">
        <v>69</v>
      </c>
      <c r="D329" s="10" t="s">
        <v>495</v>
      </c>
      <c r="E329" s="19" t="s">
        <v>262</v>
      </c>
      <c r="F329" s="10" t="s">
        <v>9</v>
      </c>
      <c r="G329" s="10" t="s">
        <v>9</v>
      </c>
      <c r="H329" s="10" t="s">
        <v>3</v>
      </c>
      <c r="I329" s="10" t="s">
        <v>173</v>
      </c>
      <c r="J329" s="3">
        <v>1300000</v>
      </c>
      <c r="K329" s="21">
        <f t="shared" ref="K329:K392" si="10">J329/1000</f>
        <v>1300</v>
      </c>
      <c r="L329" s="3">
        <v>0</v>
      </c>
      <c r="M329" s="3">
        <f t="shared" ref="M329:O392" si="11">L329/1000</f>
        <v>0</v>
      </c>
      <c r="N329" s="3">
        <v>0</v>
      </c>
      <c r="O329" s="3">
        <f t="shared" si="11"/>
        <v>0</v>
      </c>
      <c r="P329" s="1"/>
    </row>
    <row r="330" spans="1:19" ht="65.25" customHeight="1" outlineLevel="4">
      <c r="A330" s="9" t="s">
        <v>709</v>
      </c>
      <c r="B330" s="19" t="s">
        <v>173</v>
      </c>
      <c r="C330" s="19" t="s">
        <v>69</v>
      </c>
      <c r="D330" s="10" t="s">
        <v>495</v>
      </c>
      <c r="E330" s="19" t="s">
        <v>263</v>
      </c>
      <c r="F330" s="10" t="s">
        <v>9</v>
      </c>
      <c r="G330" s="10" t="s">
        <v>9</v>
      </c>
      <c r="H330" s="10" t="s">
        <v>3</v>
      </c>
      <c r="I330" s="10" t="s">
        <v>173</v>
      </c>
      <c r="J330" s="3">
        <v>4614000</v>
      </c>
      <c r="K330" s="21">
        <f t="shared" si="10"/>
        <v>4614</v>
      </c>
      <c r="L330" s="3">
        <v>4286000</v>
      </c>
      <c r="M330" s="3">
        <f t="shared" si="11"/>
        <v>4286</v>
      </c>
      <c r="N330" s="3">
        <v>4517000</v>
      </c>
      <c r="O330" s="3">
        <f t="shared" si="11"/>
        <v>4517</v>
      </c>
      <c r="P330" s="1"/>
    </row>
    <row r="331" spans="1:19" ht="78.75" customHeight="1" outlineLevel="4">
      <c r="A331" s="9" t="s">
        <v>710</v>
      </c>
      <c r="B331" s="19" t="s">
        <v>173</v>
      </c>
      <c r="C331" s="19" t="s">
        <v>69</v>
      </c>
      <c r="D331" s="10" t="s">
        <v>495</v>
      </c>
      <c r="E331" s="19" t="s">
        <v>264</v>
      </c>
      <c r="F331" s="10" t="s">
        <v>9</v>
      </c>
      <c r="G331" s="10" t="s">
        <v>9</v>
      </c>
      <c r="H331" s="10" t="s">
        <v>3</v>
      </c>
      <c r="I331" s="10" t="s">
        <v>173</v>
      </c>
      <c r="J331" s="3">
        <v>1054000</v>
      </c>
      <c r="K331" s="21">
        <f t="shared" si="10"/>
        <v>1054</v>
      </c>
      <c r="L331" s="3">
        <v>1111000</v>
      </c>
      <c r="M331" s="3">
        <f t="shared" si="11"/>
        <v>1111</v>
      </c>
      <c r="N331" s="3">
        <v>1170000</v>
      </c>
      <c r="O331" s="3">
        <f t="shared" si="11"/>
        <v>1170</v>
      </c>
      <c r="P331" s="1"/>
    </row>
    <row r="332" spans="1:19" ht="32.25" customHeight="1">
      <c r="A332" s="11" t="s">
        <v>910</v>
      </c>
      <c r="B332" s="18" t="s">
        <v>266</v>
      </c>
      <c r="C332" s="18" t="s">
        <v>9</v>
      </c>
      <c r="D332" s="10" t="s">
        <v>495</v>
      </c>
      <c r="E332" s="18" t="s">
        <v>8</v>
      </c>
      <c r="F332" s="10" t="s">
        <v>9</v>
      </c>
      <c r="G332" s="10" t="s">
        <v>9</v>
      </c>
      <c r="H332" s="10" t="s">
        <v>3</v>
      </c>
      <c r="I332" s="10" t="s">
        <v>266</v>
      </c>
      <c r="J332" s="3">
        <v>1310924400</v>
      </c>
      <c r="K332" s="20">
        <f>K333+K336</f>
        <v>1310924.3999999999</v>
      </c>
      <c r="L332" s="3">
        <v>1173771710</v>
      </c>
      <c r="M332" s="3">
        <f t="shared" si="11"/>
        <v>1173771.71</v>
      </c>
      <c r="N332" s="3">
        <v>1189693610</v>
      </c>
      <c r="O332" s="3">
        <f t="shared" si="11"/>
        <v>1189693.6100000001</v>
      </c>
      <c r="P332" s="14">
        <f>K333+K336</f>
        <v>1310924.3999999999</v>
      </c>
      <c r="Q332" s="14">
        <f>M333+M336</f>
        <v>1173771.71</v>
      </c>
      <c r="R332" s="14"/>
      <c r="S332" s="14">
        <f>O333+O336</f>
        <v>1189693.6100000001</v>
      </c>
    </row>
    <row r="333" spans="1:19" ht="17.25" customHeight="1" outlineLevel="1">
      <c r="A333" s="11" t="s">
        <v>903</v>
      </c>
      <c r="B333" s="18" t="s">
        <v>266</v>
      </c>
      <c r="C333" s="18" t="s">
        <v>28</v>
      </c>
      <c r="D333" s="10" t="s">
        <v>495</v>
      </c>
      <c r="E333" s="18" t="s">
        <v>8</v>
      </c>
      <c r="F333" s="10" t="s">
        <v>9</v>
      </c>
      <c r="G333" s="10" t="s">
        <v>9</v>
      </c>
      <c r="H333" s="10" t="s">
        <v>3</v>
      </c>
      <c r="I333" s="10" t="s">
        <v>266</v>
      </c>
      <c r="J333" s="3">
        <v>148000000</v>
      </c>
      <c r="K333" s="20">
        <f t="shared" si="10"/>
        <v>148000</v>
      </c>
      <c r="L333" s="3">
        <v>0</v>
      </c>
      <c r="M333" s="3">
        <f t="shared" si="11"/>
        <v>0</v>
      </c>
      <c r="N333" s="3">
        <v>0</v>
      </c>
      <c r="O333" s="3">
        <f t="shared" si="11"/>
        <v>0</v>
      </c>
      <c r="Q333" s="13"/>
      <c r="R333" s="13"/>
      <c r="S333" s="13"/>
    </row>
    <row r="334" spans="1:19" ht="32.25" customHeight="1" outlineLevel="2">
      <c r="A334" s="9" t="s">
        <v>605</v>
      </c>
      <c r="B334" s="19" t="s">
        <v>266</v>
      </c>
      <c r="C334" s="19" t="s">
        <v>28</v>
      </c>
      <c r="D334" s="10" t="s">
        <v>495</v>
      </c>
      <c r="E334" s="19" t="s">
        <v>49</v>
      </c>
      <c r="F334" s="10" t="s">
        <v>9</v>
      </c>
      <c r="G334" s="10" t="s">
        <v>9</v>
      </c>
      <c r="H334" s="10" t="s">
        <v>3</v>
      </c>
      <c r="I334" s="10" t="s">
        <v>266</v>
      </c>
      <c r="J334" s="3">
        <v>148000000</v>
      </c>
      <c r="K334" s="21">
        <f t="shared" si="10"/>
        <v>148000</v>
      </c>
      <c r="L334" s="3">
        <v>0</v>
      </c>
      <c r="M334" s="3">
        <f t="shared" si="11"/>
        <v>0</v>
      </c>
      <c r="N334" s="3">
        <v>0</v>
      </c>
      <c r="O334" s="3">
        <f t="shared" si="11"/>
        <v>0</v>
      </c>
      <c r="P334" s="1"/>
    </row>
    <row r="335" spans="1:19" ht="48" customHeight="1" outlineLevel="3">
      <c r="A335" s="9" t="s">
        <v>711</v>
      </c>
      <c r="B335" s="19" t="s">
        <v>266</v>
      </c>
      <c r="C335" s="19" t="s">
        <v>28</v>
      </c>
      <c r="D335" s="10" t="s">
        <v>495</v>
      </c>
      <c r="E335" s="19" t="s">
        <v>265</v>
      </c>
      <c r="F335" s="10" t="s">
        <v>9</v>
      </c>
      <c r="G335" s="10" t="s">
        <v>9</v>
      </c>
      <c r="H335" s="10" t="s">
        <v>3</v>
      </c>
      <c r="I335" s="10" t="s">
        <v>266</v>
      </c>
      <c r="J335" s="3">
        <v>148000000</v>
      </c>
      <c r="K335" s="21">
        <f t="shared" si="10"/>
        <v>148000</v>
      </c>
      <c r="L335" s="3">
        <v>0</v>
      </c>
      <c r="M335" s="3">
        <f t="shared" si="11"/>
        <v>0</v>
      </c>
      <c r="N335" s="3">
        <v>0</v>
      </c>
      <c r="O335" s="3">
        <f t="shared" si="11"/>
        <v>0</v>
      </c>
      <c r="P335" s="1"/>
    </row>
    <row r="336" spans="1:19" ht="32.25" customHeight="1" outlineLevel="1">
      <c r="A336" s="11" t="s">
        <v>640</v>
      </c>
      <c r="B336" s="18" t="s">
        <v>266</v>
      </c>
      <c r="C336" s="18" t="s">
        <v>185</v>
      </c>
      <c r="D336" s="10" t="s">
        <v>495</v>
      </c>
      <c r="E336" s="18" t="s">
        <v>8</v>
      </c>
      <c r="F336" s="10" t="s">
        <v>9</v>
      </c>
      <c r="G336" s="10" t="s">
        <v>9</v>
      </c>
      <c r="H336" s="10" t="s">
        <v>3</v>
      </c>
      <c r="I336" s="10" t="s">
        <v>266</v>
      </c>
      <c r="J336" s="3">
        <v>1162924400</v>
      </c>
      <c r="K336" s="20">
        <f t="shared" si="10"/>
        <v>1162924.3999999999</v>
      </c>
      <c r="L336" s="3">
        <v>1173771710</v>
      </c>
      <c r="M336" s="3">
        <f t="shared" si="11"/>
        <v>1173771.71</v>
      </c>
      <c r="N336" s="3">
        <v>1189693610</v>
      </c>
      <c r="O336" s="3">
        <f t="shared" si="11"/>
        <v>1189693.6100000001</v>
      </c>
      <c r="Q336" s="13"/>
      <c r="R336" s="13"/>
      <c r="S336" s="13"/>
    </row>
    <row r="337" spans="1:19" ht="32.25" customHeight="1" outlineLevel="2">
      <c r="A337" s="9" t="s">
        <v>712</v>
      </c>
      <c r="B337" s="19" t="s">
        <v>266</v>
      </c>
      <c r="C337" s="19" t="s">
        <v>185</v>
      </c>
      <c r="D337" s="10" t="s">
        <v>495</v>
      </c>
      <c r="E337" s="19" t="s">
        <v>220</v>
      </c>
      <c r="F337" s="10" t="s">
        <v>9</v>
      </c>
      <c r="G337" s="10" t="s">
        <v>9</v>
      </c>
      <c r="H337" s="10" t="s">
        <v>3</v>
      </c>
      <c r="I337" s="10" t="s">
        <v>266</v>
      </c>
      <c r="J337" s="3">
        <v>772320000</v>
      </c>
      <c r="K337" s="21">
        <f t="shared" si="10"/>
        <v>772320</v>
      </c>
      <c r="L337" s="3">
        <v>780839600</v>
      </c>
      <c r="M337" s="3">
        <f t="shared" si="11"/>
        <v>780839.6</v>
      </c>
      <c r="N337" s="3">
        <v>797409600</v>
      </c>
      <c r="O337" s="3">
        <f t="shared" si="11"/>
        <v>797409.6</v>
      </c>
      <c r="P337" s="1"/>
    </row>
    <row r="338" spans="1:19" ht="32.25" customHeight="1" outlineLevel="3">
      <c r="A338" s="9" t="s">
        <v>713</v>
      </c>
      <c r="B338" s="19" t="s">
        <v>266</v>
      </c>
      <c r="C338" s="19" t="s">
        <v>185</v>
      </c>
      <c r="D338" s="10" t="s">
        <v>495</v>
      </c>
      <c r="E338" s="19" t="s">
        <v>268</v>
      </c>
      <c r="F338" s="10" t="s">
        <v>9</v>
      </c>
      <c r="G338" s="10" t="s">
        <v>9</v>
      </c>
      <c r="H338" s="10" t="s">
        <v>3</v>
      </c>
      <c r="I338" s="10" t="s">
        <v>266</v>
      </c>
      <c r="J338" s="3">
        <v>772320000</v>
      </c>
      <c r="K338" s="21">
        <f t="shared" si="10"/>
        <v>772320</v>
      </c>
      <c r="L338" s="3">
        <v>780839600</v>
      </c>
      <c r="M338" s="3">
        <f t="shared" si="11"/>
        <v>780839.6</v>
      </c>
      <c r="N338" s="3">
        <v>797409600</v>
      </c>
      <c r="O338" s="3">
        <f t="shared" si="11"/>
        <v>797409.6</v>
      </c>
      <c r="P338" s="1"/>
    </row>
    <row r="339" spans="1:19" ht="17.25" customHeight="1" outlineLevel="4">
      <c r="A339" s="9" t="s">
        <v>714</v>
      </c>
      <c r="B339" s="19" t="s">
        <v>266</v>
      </c>
      <c r="C339" s="19" t="s">
        <v>185</v>
      </c>
      <c r="D339" s="10" t="s">
        <v>495</v>
      </c>
      <c r="E339" s="19" t="s">
        <v>267</v>
      </c>
      <c r="F339" s="10" t="s">
        <v>9</v>
      </c>
      <c r="G339" s="10" t="s">
        <v>9</v>
      </c>
      <c r="H339" s="10" t="s">
        <v>3</v>
      </c>
      <c r="I339" s="10" t="s">
        <v>266</v>
      </c>
      <c r="J339" s="3">
        <v>772320000</v>
      </c>
      <c r="K339" s="21">
        <f t="shared" si="10"/>
        <v>772320</v>
      </c>
      <c r="L339" s="3">
        <v>780839600</v>
      </c>
      <c r="M339" s="3">
        <f t="shared" si="11"/>
        <v>780839.6</v>
      </c>
      <c r="N339" s="3">
        <v>797409600</v>
      </c>
      <c r="O339" s="3">
        <f t="shared" si="11"/>
        <v>797409.6</v>
      </c>
      <c r="P339" s="1"/>
    </row>
    <row r="340" spans="1:19" ht="17.25" customHeight="1" outlineLevel="2">
      <c r="A340" s="9" t="s">
        <v>532</v>
      </c>
      <c r="B340" s="19" t="s">
        <v>266</v>
      </c>
      <c r="C340" s="19" t="s">
        <v>185</v>
      </c>
      <c r="D340" s="10" t="s">
        <v>495</v>
      </c>
      <c r="E340" s="19" t="s">
        <v>47</v>
      </c>
      <c r="F340" s="10" t="s">
        <v>9</v>
      </c>
      <c r="G340" s="10" t="s">
        <v>9</v>
      </c>
      <c r="H340" s="10" t="s">
        <v>3</v>
      </c>
      <c r="I340" s="10" t="s">
        <v>266</v>
      </c>
      <c r="J340" s="3">
        <v>21666750</v>
      </c>
      <c r="K340" s="21">
        <f t="shared" si="10"/>
        <v>21666.75</v>
      </c>
      <c r="L340" s="3">
        <v>22317000</v>
      </c>
      <c r="M340" s="3">
        <f t="shared" si="11"/>
        <v>22317</v>
      </c>
      <c r="N340" s="3">
        <v>22317000</v>
      </c>
      <c r="O340" s="3">
        <f t="shared" si="11"/>
        <v>22317</v>
      </c>
      <c r="P340" s="1"/>
    </row>
    <row r="341" spans="1:19" ht="127.5" customHeight="1" outlineLevel="3">
      <c r="A341" s="9" t="s">
        <v>533</v>
      </c>
      <c r="B341" s="19" t="s">
        <v>266</v>
      </c>
      <c r="C341" s="19" t="s">
        <v>185</v>
      </c>
      <c r="D341" s="10" t="s">
        <v>495</v>
      </c>
      <c r="E341" s="19" t="s">
        <v>48</v>
      </c>
      <c r="F341" s="10" t="s">
        <v>9</v>
      </c>
      <c r="G341" s="10" t="s">
        <v>9</v>
      </c>
      <c r="H341" s="10" t="s">
        <v>3</v>
      </c>
      <c r="I341" s="10" t="s">
        <v>266</v>
      </c>
      <c r="J341" s="3">
        <v>21666750</v>
      </c>
      <c r="K341" s="21">
        <f t="shared" si="10"/>
        <v>21666.75</v>
      </c>
      <c r="L341" s="3">
        <v>22317000</v>
      </c>
      <c r="M341" s="3">
        <f t="shared" si="11"/>
        <v>22317</v>
      </c>
      <c r="N341" s="3">
        <v>22317000</v>
      </c>
      <c r="O341" s="3">
        <f t="shared" si="11"/>
        <v>22317</v>
      </c>
      <c r="P341" s="1"/>
    </row>
    <row r="342" spans="1:19" ht="65.25" customHeight="1" outlineLevel="4">
      <c r="A342" s="9" t="s">
        <v>715</v>
      </c>
      <c r="B342" s="19" t="s">
        <v>266</v>
      </c>
      <c r="C342" s="19" t="s">
        <v>185</v>
      </c>
      <c r="D342" s="10" t="s">
        <v>495</v>
      </c>
      <c r="E342" s="19" t="s">
        <v>269</v>
      </c>
      <c r="F342" s="10" t="s">
        <v>9</v>
      </c>
      <c r="G342" s="10" t="s">
        <v>9</v>
      </c>
      <c r="H342" s="10" t="s">
        <v>3</v>
      </c>
      <c r="I342" s="10" t="s">
        <v>266</v>
      </c>
      <c r="J342" s="3">
        <v>21666750</v>
      </c>
      <c r="K342" s="21">
        <f t="shared" si="10"/>
        <v>21666.75</v>
      </c>
      <c r="L342" s="3">
        <v>22317000</v>
      </c>
      <c r="M342" s="3">
        <f t="shared" si="11"/>
        <v>22317</v>
      </c>
      <c r="N342" s="3">
        <v>22317000</v>
      </c>
      <c r="O342" s="3">
        <f t="shared" si="11"/>
        <v>22317</v>
      </c>
      <c r="P342" s="1"/>
    </row>
    <row r="343" spans="1:19" ht="32.25" customHeight="1" outlineLevel="3">
      <c r="A343" s="9" t="s">
        <v>716</v>
      </c>
      <c r="B343" s="19" t="s">
        <v>266</v>
      </c>
      <c r="C343" s="19" t="s">
        <v>185</v>
      </c>
      <c r="D343" s="10" t="s">
        <v>495</v>
      </c>
      <c r="E343" s="19" t="s">
        <v>270</v>
      </c>
      <c r="F343" s="10" t="s">
        <v>9</v>
      </c>
      <c r="G343" s="10" t="s">
        <v>9</v>
      </c>
      <c r="H343" s="10" t="s">
        <v>3</v>
      </c>
      <c r="I343" s="10" t="s">
        <v>266</v>
      </c>
      <c r="J343" s="3">
        <v>660100</v>
      </c>
      <c r="K343" s="21">
        <f t="shared" si="10"/>
        <v>660.1</v>
      </c>
      <c r="L343" s="3">
        <v>648100</v>
      </c>
      <c r="M343" s="3">
        <f t="shared" si="11"/>
        <v>648.1</v>
      </c>
      <c r="N343" s="3">
        <v>0</v>
      </c>
      <c r="O343" s="3">
        <f t="shared" si="11"/>
        <v>0</v>
      </c>
      <c r="P343" s="1"/>
    </row>
    <row r="344" spans="1:19" ht="32.25" customHeight="1" outlineLevel="3">
      <c r="A344" s="9" t="s">
        <v>717</v>
      </c>
      <c r="B344" s="19" t="s">
        <v>266</v>
      </c>
      <c r="C344" s="19" t="s">
        <v>185</v>
      </c>
      <c r="D344" s="10" t="s">
        <v>495</v>
      </c>
      <c r="E344" s="19" t="s">
        <v>271</v>
      </c>
      <c r="F344" s="10" t="s">
        <v>9</v>
      </c>
      <c r="G344" s="10" t="s">
        <v>9</v>
      </c>
      <c r="H344" s="10" t="s">
        <v>3</v>
      </c>
      <c r="I344" s="10" t="s">
        <v>266</v>
      </c>
      <c r="J344" s="3">
        <v>108765240</v>
      </c>
      <c r="K344" s="21">
        <f t="shared" si="10"/>
        <v>108765.24</v>
      </c>
      <c r="L344" s="3">
        <v>102669340</v>
      </c>
      <c r="M344" s="3">
        <f t="shared" si="11"/>
        <v>102669.34</v>
      </c>
      <c r="N344" s="3">
        <v>102669340</v>
      </c>
      <c r="O344" s="3">
        <f t="shared" si="11"/>
        <v>102669.34</v>
      </c>
      <c r="P344" s="1"/>
    </row>
    <row r="345" spans="1:19" ht="78.75" customHeight="1" outlineLevel="2">
      <c r="A345" s="9" t="s">
        <v>718</v>
      </c>
      <c r="B345" s="19" t="s">
        <v>266</v>
      </c>
      <c r="C345" s="19" t="s">
        <v>185</v>
      </c>
      <c r="D345" s="10" t="s">
        <v>495</v>
      </c>
      <c r="E345" s="19" t="s">
        <v>273</v>
      </c>
      <c r="F345" s="10" t="s">
        <v>9</v>
      </c>
      <c r="G345" s="10" t="s">
        <v>9</v>
      </c>
      <c r="H345" s="10" t="s">
        <v>3</v>
      </c>
      <c r="I345" s="10" t="s">
        <v>266</v>
      </c>
      <c r="J345" s="3">
        <v>259512310</v>
      </c>
      <c r="K345" s="21">
        <f t="shared" si="10"/>
        <v>259512.31</v>
      </c>
      <c r="L345" s="3">
        <v>267297670</v>
      </c>
      <c r="M345" s="3">
        <f t="shared" si="11"/>
        <v>267297.67</v>
      </c>
      <c r="N345" s="3">
        <v>267297670</v>
      </c>
      <c r="O345" s="3">
        <f t="shared" si="11"/>
        <v>267297.67</v>
      </c>
      <c r="P345" s="1"/>
    </row>
    <row r="346" spans="1:19" ht="32.25" customHeight="1" outlineLevel="3">
      <c r="A346" s="9" t="s">
        <v>505</v>
      </c>
      <c r="B346" s="19" t="s">
        <v>266</v>
      </c>
      <c r="C346" s="19" t="s">
        <v>185</v>
      </c>
      <c r="D346" s="10" t="s">
        <v>495</v>
      </c>
      <c r="E346" s="19" t="s">
        <v>272</v>
      </c>
      <c r="F346" s="10" t="s">
        <v>9</v>
      </c>
      <c r="G346" s="10" t="s">
        <v>9</v>
      </c>
      <c r="H346" s="10" t="s">
        <v>3</v>
      </c>
      <c r="I346" s="10" t="s">
        <v>266</v>
      </c>
      <c r="J346" s="3">
        <v>259512310</v>
      </c>
      <c r="K346" s="21">
        <f t="shared" si="10"/>
        <v>259512.31</v>
      </c>
      <c r="L346" s="3">
        <v>267297670</v>
      </c>
      <c r="M346" s="3">
        <f t="shared" si="11"/>
        <v>267297.67</v>
      </c>
      <c r="N346" s="3">
        <v>267297670</v>
      </c>
      <c r="O346" s="3">
        <f t="shared" si="11"/>
        <v>267297.67</v>
      </c>
      <c r="P346" s="1"/>
    </row>
    <row r="347" spans="1:19" ht="33" customHeight="1">
      <c r="A347" s="11" t="s">
        <v>911</v>
      </c>
      <c r="B347" s="18" t="s">
        <v>275</v>
      </c>
      <c r="C347" s="18" t="s">
        <v>9</v>
      </c>
      <c r="D347" s="10" t="s">
        <v>495</v>
      </c>
      <c r="E347" s="18" t="s">
        <v>8</v>
      </c>
      <c r="F347" s="10" t="s">
        <v>9</v>
      </c>
      <c r="G347" s="10" t="s">
        <v>9</v>
      </c>
      <c r="H347" s="10" t="s">
        <v>3</v>
      </c>
      <c r="I347" s="10" t="s">
        <v>275</v>
      </c>
      <c r="J347" s="3">
        <v>1672696830</v>
      </c>
      <c r="K347" s="20">
        <f>K348+K353+K389</f>
        <v>1672696.83</v>
      </c>
      <c r="L347" s="3">
        <v>1458274260</v>
      </c>
      <c r="M347" s="3">
        <f t="shared" si="11"/>
        <v>1458274.26</v>
      </c>
      <c r="N347" s="3">
        <v>1136540630</v>
      </c>
      <c r="O347" s="3">
        <f t="shared" si="11"/>
        <v>1136540.6299999999</v>
      </c>
      <c r="P347" s="14">
        <f>K348+K353+K389</f>
        <v>1672696.83</v>
      </c>
      <c r="Q347" s="14">
        <f>M348+M353+M389</f>
        <v>1458274.26</v>
      </c>
      <c r="R347" s="14"/>
      <c r="S347" s="14">
        <f>O348+O353+O389</f>
        <v>1136540.6299999999</v>
      </c>
    </row>
    <row r="348" spans="1:19" ht="17.25" customHeight="1" outlineLevel="1">
      <c r="A348" s="11" t="s">
        <v>923</v>
      </c>
      <c r="B348" s="18" t="s">
        <v>275</v>
      </c>
      <c r="C348" s="18" t="s">
        <v>274</v>
      </c>
      <c r="D348" s="10" t="s">
        <v>495</v>
      </c>
      <c r="E348" s="18" t="s">
        <v>8</v>
      </c>
      <c r="F348" s="10" t="s">
        <v>9</v>
      </c>
      <c r="G348" s="10" t="s">
        <v>9</v>
      </c>
      <c r="H348" s="10" t="s">
        <v>3</v>
      </c>
      <c r="I348" s="10" t="s">
        <v>275</v>
      </c>
      <c r="J348" s="3">
        <v>50020510</v>
      </c>
      <c r="K348" s="20">
        <f t="shared" si="10"/>
        <v>50020.51</v>
      </c>
      <c r="L348" s="3">
        <v>51521130</v>
      </c>
      <c r="M348" s="3">
        <f t="shared" si="11"/>
        <v>51521.13</v>
      </c>
      <c r="N348" s="3">
        <v>52887430</v>
      </c>
      <c r="O348" s="3">
        <f t="shared" si="11"/>
        <v>52887.43</v>
      </c>
      <c r="Q348" s="13"/>
      <c r="R348" s="13"/>
      <c r="S348" s="13"/>
    </row>
    <row r="349" spans="1:19" ht="65.25" customHeight="1" outlineLevel="2">
      <c r="A349" s="9" t="s">
        <v>501</v>
      </c>
      <c r="B349" s="19" t="s">
        <v>275</v>
      </c>
      <c r="C349" s="19" t="s">
        <v>274</v>
      </c>
      <c r="D349" s="10" t="s">
        <v>495</v>
      </c>
      <c r="E349" s="19" t="s">
        <v>12</v>
      </c>
      <c r="F349" s="10" t="s">
        <v>9</v>
      </c>
      <c r="G349" s="10" t="s">
        <v>9</v>
      </c>
      <c r="H349" s="10" t="s">
        <v>3</v>
      </c>
      <c r="I349" s="10" t="s">
        <v>275</v>
      </c>
      <c r="J349" s="3">
        <v>5803590</v>
      </c>
      <c r="K349" s="21">
        <f t="shared" si="10"/>
        <v>5803.59</v>
      </c>
      <c r="L349" s="3">
        <v>5977700</v>
      </c>
      <c r="M349" s="3">
        <f t="shared" si="11"/>
        <v>5977.7</v>
      </c>
      <c r="N349" s="3">
        <v>5977700</v>
      </c>
      <c r="O349" s="3">
        <f t="shared" si="11"/>
        <v>5977.7</v>
      </c>
      <c r="P349" s="1"/>
    </row>
    <row r="350" spans="1:19" ht="17.25" customHeight="1" outlineLevel="3">
      <c r="A350" s="9" t="s">
        <v>503</v>
      </c>
      <c r="B350" s="19" t="s">
        <v>275</v>
      </c>
      <c r="C350" s="19" t="s">
        <v>274</v>
      </c>
      <c r="D350" s="10" t="s">
        <v>495</v>
      </c>
      <c r="E350" s="19" t="s">
        <v>13</v>
      </c>
      <c r="F350" s="10" t="s">
        <v>9</v>
      </c>
      <c r="G350" s="10" t="s">
        <v>9</v>
      </c>
      <c r="H350" s="10" t="s">
        <v>3</v>
      </c>
      <c r="I350" s="10" t="s">
        <v>275</v>
      </c>
      <c r="J350" s="3">
        <v>5803590</v>
      </c>
      <c r="K350" s="21">
        <f t="shared" si="10"/>
        <v>5803.59</v>
      </c>
      <c r="L350" s="3">
        <v>5977700</v>
      </c>
      <c r="M350" s="3">
        <f t="shared" si="11"/>
        <v>5977.7</v>
      </c>
      <c r="N350" s="3">
        <v>5977700</v>
      </c>
      <c r="O350" s="3">
        <f t="shared" si="11"/>
        <v>5977.7</v>
      </c>
      <c r="P350" s="1"/>
    </row>
    <row r="351" spans="1:19" ht="32.25" customHeight="1" outlineLevel="2">
      <c r="A351" s="9" t="s">
        <v>719</v>
      </c>
      <c r="B351" s="19" t="s">
        <v>275</v>
      </c>
      <c r="C351" s="19" t="s">
        <v>274</v>
      </c>
      <c r="D351" s="10" t="s">
        <v>495</v>
      </c>
      <c r="E351" s="19" t="s">
        <v>36</v>
      </c>
      <c r="F351" s="10" t="s">
        <v>9</v>
      </c>
      <c r="G351" s="10" t="s">
        <v>9</v>
      </c>
      <c r="H351" s="10" t="s">
        <v>3</v>
      </c>
      <c r="I351" s="10" t="s">
        <v>275</v>
      </c>
      <c r="J351" s="3">
        <v>44216920</v>
      </c>
      <c r="K351" s="21">
        <f t="shared" si="10"/>
        <v>44216.92</v>
      </c>
      <c r="L351" s="3">
        <v>45543430</v>
      </c>
      <c r="M351" s="3">
        <f t="shared" si="11"/>
        <v>45543.43</v>
      </c>
      <c r="N351" s="3">
        <v>46909730</v>
      </c>
      <c r="O351" s="3">
        <f t="shared" si="11"/>
        <v>46909.73</v>
      </c>
      <c r="P351" s="1"/>
    </row>
    <row r="352" spans="1:19" ht="32.25" customHeight="1" outlineLevel="3">
      <c r="A352" s="9" t="s">
        <v>505</v>
      </c>
      <c r="B352" s="19" t="s">
        <v>275</v>
      </c>
      <c r="C352" s="19" t="s">
        <v>274</v>
      </c>
      <c r="D352" s="10" t="s">
        <v>495</v>
      </c>
      <c r="E352" s="19" t="s">
        <v>276</v>
      </c>
      <c r="F352" s="10" t="s">
        <v>9</v>
      </c>
      <c r="G352" s="10" t="s">
        <v>9</v>
      </c>
      <c r="H352" s="10" t="s">
        <v>3</v>
      </c>
      <c r="I352" s="10" t="s">
        <v>275</v>
      </c>
      <c r="J352" s="3">
        <v>44216920</v>
      </c>
      <c r="K352" s="21">
        <f t="shared" si="10"/>
        <v>44216.92</v>
      </c>
      <c r="L352" s="3">
        <v>45543430</v>
      </c>
      <c r="M352" s="3">
        <f t="shared" si="11"/>
        <v>45543.43</v>
      </c>
      <c r="N352" s="3">
        <v>46909730</v>
      </c>
      <c r="O352" s="3">
        <f t="shared" si="11"/>
        <v>46909.73</v>
      </c>
      <c r="P352" s="1"/>
    </row>
    <row r="353" spans="1:19" ht="17.25" customHeight="1" outlineLevel="1">
      <c r="A353" s="11" t="s">
        <v>720</v>
      </c>
      <c r="B353" s="18" t="s">
        <v>275</v>
      </c>
      <c r="C353" s="18" t="s">
        <v>278</v>
      </c>
      <c r="D353" s="10" t="s">
        <v>495</v>
      </c>
      <c r="E353" s="18" t="s">
        <v>8</v>
      </c>
      <c r="F353" s="10" t="s">
        <v>9</v>
      </c>
      <c r="G353" s="10" t="s">
        <v>9</v>
      </c>
      <c r="H353" s="10" t="s">
        <v>3</v>
      </c>
      <c r="I353" s="10" t="s">
        <v>275</v>
      </c>
      <c r="J353" s="3">
        <v>872676320</v>
      </c>
      <c r="K353" s="20">
        <f t="shared" si="10"/>
        <v>872676.32</v>
      </c>
      <c r="L353" s="3">
        <v>1406753130</v>
      </c>
      <c r="M353" s="3">
        <f t="shared" si="11"/>
        <v>1406753.13</v>
      </c>
      <c r="N353" s="3">
        <v>1083653200</v>
      </c>
      <c r="O353" s="3">
        <f t="shared" si="11"/>
        <v>1083653.2</v>
      </c>
      <c r="Q353" s="13"/>
      <c r="R353" s="13"/>
      <c r="S353" s="13"/>
    </row>
    <row r="354" spans="1:19" ht="32.25" customHeight="1" outlineLevel="2">
      <c r="A354" s="9" t="s">
        <v>498</v>
      </c>
      <c r="B354" s="19" t="s">
        <v>275</v>
      </c>
      <c r="C354" s="19" t="s">
        <v>278</v>
      </c>
      <c r="D354" s="10" t="s">
        <v>495</v>
      </c>
      <c r="E354" s="19" t="s">
        <v>6</v>
      </c>
      <c r="F354" s="10" t="s">
        <v>9</v>
      </c>
      <c r="G354" s="10" t="s">
        <v>9</v>
      </c>
      <c r="H354" s="10" t="s">
        <v>3</v>
      </c>
      <c r="I354" s="10" t="s">
        <v>275</v>
      </c>
      <c r="J354" s="3">
        <v>3704700</v>
      </c>
      <c r="K354" s="21">
        <f t="shared" si="10"/>
        <v>3704.7</v>
      </c>
      <c r="L354" s="3">
        <v>3868600</v>
      </c>
      <c r="M354" s="3">
        <f t="shared" si="11"/>
        <v>3868.6</v>
      </c>
      <c r="N354" s="3">
        <v>3921300</v>
      </c>
      <c r="O354" s="3">
        <f t="shared" si="11"/>
        <v>3921.3</v>
      </c>
      <c r="P354" s="1"/>
    </row>
    <row r="355" spans="1:19" ht="48" customHeight="1" outlineLevel="3">
      <c r="A355" s="9" t="s">
        <v>721</v>
      </c>
      <c r="B355" s="19" t="s">
        <v>275</v>
      </c>
      <c r="C355" s="19" t="s">
        <v>278</v>
      </c>
      <c r="D355" s="10" t="s">
        <v>495</v>
      </c>
      <c r="E355" s="19" t="s">
        <v>277</v>
      </c>
      <c r="F355" s="10" t="s">
        <v>9</v>
      </c>
      <c r="G355" s="10" t="s">
        <v>9</v>
      </c>
      <c r="H355" s="10" t="s">
        <v>3</v>
      </c>
      <c r="I355" s="10" t="s">
        <v>275</v>
      </c>
      <c r="J355" s="3">
        <v>3704700</v>
      </c>
      <c r="K355" s="21">
        <f t="shared" si="10"/>
        <v>3704.7</v>
      </c>
      <c r="L355" s="3">
        <v>3868600</v>
      </c>
      <c r="M355" s="3">
        <f t="shared" si="11"/>
        <v>3868.6</v>
      </c>
      <c r="N355" s="3">
        <v>3921300</v>
      </c>
      <c r="O355" s="3">
        <f t="shared" si="11"/>
        <v>3921.3</v>
      </c>
      <c r="P355" s="1"/>
    </row>
    <row r="356" spans="1:19" ht="65.25" customHeight="1" outlineLevel="2">
      <c r="A356" s="9" t="s">
        <v>501</v>
      </c>
      <c r="B356" s="19" t="s">
        <v>275</v>
      </c>
      <c r="C356" s="19" t="s">
        <v>278</v>
      </c>
      <c r="D356" s="10" t="s">
        <v>495</v>
      </c>
      <c r="E356" s="19" t="s">
        <v>12</v>
      </c>
      <c r="F356" s="10" t="s">
        <v>9</v>
      </c>
      <c r="G356" s="10" t="s">
        <v>9</v>
      </c>
      <c r="H356" s="10" t="s">
        <v>3</v>
      </c>
      <c r="I356" s="10" t="s">
        <v>275</v>
      </c>
      <c r="J356" s="3">
        <v>24386560</v>
      </c>
      <c r="K356" s="21">
        <f t="shared" si="10"/>
        <v>24386.560000000001</v>
      </c>
      <c r="L356" s="3">
        <v>25118160</v>
      </c>
      <c r="M356" s="3">
        <f t="shared" si="11"/>
        <v>25118.16</v>
      </c>
      <c r="N356" s="3">
        <v>25118160</v>
      </c>
      <c r="O356" s="3">
        <f t="shared" si="11"/>
        <v>25118.16</v>
      </c>
      <c r="P356" s="1"/>
    </row>
    <row r="357" spans="1:19" ht="17.25" customHeight="1" outlineLevel="3">
      <c r="A357" s="9" t="s">
        <v>503</v>
      </c>
      <c r="B357" s="19" t="s">
        <v>275</v>
      </c>
      <c r="C357" s="19" t="s">
        <v>278</v>
      </c>
      <c r="D357" s="10" t="s">
        <v>495</v>
      </c>
      <c r="E357" s="19" t="s">
        <v>13</v>
      </c>
      <c r="F357" s="10" t="s">
        <v>9</v>
      </c>
      <c r="G357" s="10" t="s">
        <v>9</v>
      </c>
      <c r="H357" s="10" t="s">
        <v>3</v>
      </c>
      <c r="I357" s="10" t="s">
        <v>275</v>
      </c>
      <c r="J357" s="3">
        <v>24386560</v>
      </c>
      <c r="K357" s="21">
        <f t="shared" si="10"/>
        <v>24386.560000000001</v>
      </c>
      <c r="L357" s="3">
        <v>25118160</v>
      </c>
      <c r="M357" s="3">
        <f t="shared" si="11"/>
        <v>25118.16</v>
      </c>
      <c r="N357" s="3">
        <v>25118160</v>
      </c>
      <c r="O357" s="3">
        <f t="shared" si="11"/>
        <v>25118.16</v>
      </c>
      <c r="P357" s="1"/>
    </row>
    <row r="358" spans="1:19" ht="17.25" customHeight="1" outlineLevel="2">
      <c r="A358" s="9" t="s">
        <v>591</v>
      </c>
      <c r="B358" s="19" t="s">
        <v>275</v>
      </c>
      <c r="C358" s="19" t="s">
        <v>278</v>
      </c>
      <c r="D358" s="10" t="s">
        <v>495</v>
      </c>
      <c r="E358" s="19" t="s">
        <v>129</v>
      </c>
      <c r="F358" s="10" t="s">
        <v>9</v>
      </c>
      <c r="G358" s="10" t="s">
        <v>9</v>
      </c>
      <c r="H358" s="10" t="s">
        <v>3</v>
      </c>
      <c r="I358" s="10" t="s">
        <v>275</v>
      </c>
      <c r="J358" s="3">
        <v>12628000</v>
      </c>
      <c r="K358" s="21">
        <f t="shared" si="10"/>
        <v>12628</v>
      </c>
      <c r="L358" s="3">
        <v>13001440</v>
      </c>
      <c r="M358" s="3">
        <f t="shared" si="11"/>
        <v>13001.44</v>
      </c>
      <c r="N358" s="3">
        <v>13386080</v>
      </c>
      <c r="O358" s="3">
        <f t="shared" si="11"/>
        <v>13386.08</v>
      </c>
      <c r="P358" s="1"/>
    </row>
    <row r="359" spans="1:19" ht="32.25" customHeight="1" outlineLevel="3">
      <c r="A359" s="9" t="s">
        <v>505</v>
      </c>
      <c r="B359" s="19" t="s">
        <v>275</v>
      </c>
      <c r="C359" s="19" t="s">
        <v>278</v>
      </c>
      <c r="D359" s="10" t="s">
        <v>495</v>
      </c>
      <c r="E359" s="19" t="s">
        <v>128</v>
      </c>
      <c r="F359" s="10" t="s">
        <v>9</v>
      </c>
      <c r="G359" s="10" t="s">
        <v>9</v>
      </c>
      <c r="H359" s="10" t="s">
        <v>3</v>
      </c>
      <c r="I359" s="10" t="s">
        <v>275</v>
      </c>
      <c r="J359" s="3">
        <v>12628000</v>
      </c>
      <c r="K359" s="21">
        <f t="shared" si="10"/>
        <v>12628</v>
      </c>
      <c r="L359" s="3">
        <v>13001440</v>
      </c>
      <c r="M359" s="3">
        <f t="shared" si="11"/>
        <v>13001.44</v>
      </c>
      <c r="N359" s="3">
        <v>13386080</v>
      </c>
      <c r="O359" s="3">
        <f t="shared" si="11"/>
        <v>13386.08</v>
      </c>
      <c r="P359" s="1"/>
    </row>
    <row r="360" spans="1:19" ht="17.25" customHeight="1" outlineLevel="2">
      <c r="A360" s="9" t="s">
        <v>556</v>
      </c>
      <c r="B360" s="19" t="s">
        <v>275</v>
      </c>
      <c r="C360" s="19" t="s">
        <v>278</v>
      </c>
      <c r="D360" s="10" t="s">
        <v>495</v>
      </c>
      <c r="E360" s="19" t="s">
        <v>76</v>
      </c>
      <c r="F360" s="10" t="s">
        <v>9</v>
      </c>
      <c r="G360" s="10" t="s">
        <v>9</v>
      </c>
      <c r="H360" s="10" t="s">
        <v>3</v>
      </c>
      <c r="I360" s="10" t="s">
        <v>275</v>
      </c>
      <c r="J360" s="3">
        <v>201299000</v>
      </c>
      <c r="K360" s="21">
        <f t="shared" si="10"/>
        <v>201299</v>
      </c>
      <c r="L360" s="3">
        <v>199699980</v>
      </c>
      <c r="M360" s="3">
        <f t="shared" si="11"/>
        <v>199699.98</v>
      </c>
      <c r="N360" s="3">
        <v>205656450</v>
      </c>
      <c r="O360" s="3">
        <f t="shared" si="11"/>
        <v>205656.45</v>
      </c>
      <c r="P360" s="1"/>
    </row>
    <row r="361" spans="1:19" ht="32.25" customHeight="1" outlineLevel="3">
      <c r="A361" s="9" t="s">
        <v>505</v>
      </c>
      <c r="B361" s="19" t="s">
        <v>275</v>
      </c>
      <c r="C361" s="19" t="s">
        <v>278</v>
      </c>
      <c r="D361" s="10" t="s">
        <v>495</v>
      </c>
      <c r="E361" s="19" t="s">
        <v>75</v>
      </c>
      <c r="F361" s="10" t="s">
        <v>9</v>
      </c>
      <c r="G361" s="10" t="s">
        <v>9</v>
      </c>
      <c r="H361" s="10" t="s">
        <v>3</v>
      </c>
      <c r="I361" s="10" t="s">
        <v>275</v>
      </c>
      <c r="J361" s="3">
        <v>201299000</v>
      </c>
      <c r="K361" s="21">
        <f t="shared" si="10"/>
        <v>201299</v>
      </c>
      <c r="L361" s="3">
        <v>199699980</v>
      </c>
      <c r="M361" s="3">
        <f t="shared" si="11"/>
        <v>199699.98</v>
      </c>
      <c r="N361" s="3">
        <v>205656450</v>
      </c>
      <c r="O361" s="3">
        <f t="shared" si="11"/>
        <v>205656.45</v>
      </c>
      <c r="P361" s="1"/>
    </row>
    <row r="362" spans="1:19" ht="32.25" customHeight="1" outlineLevel="2">
      <c r="A362" s="9" t="s">
        <v>719</v>
      </c>
      <c r="B362" s="19" t="s">
        <v>275</v>
      </c>
      <c r="C362" s="19" t="s">
        <v>278</v>
      </c>
      <c r="D362" s="10" t="s">
        <v>495</v>
      </c>
      <c r="E362" s="19" t="s">
        <v>36</v>
      </c>
      <c r="F362" s="10" t="s">
        <v>9</v>
      </c>
      <c r="G362" s="10" t="s">
        <v>9</v>
      </c>
      <c r="H362" s="10" t="s">
        <v>3</v>
      </c>
      <c r="I362" s="10" t="s">
        <v>275</v>
      </c>
      <c r="J362" s="3">
        <v>83168000</v>
      </c>
      <c r="K362" s="21">
        <f t="shared" si="10"/>
        <v>83168</v>
      </c>
      <c r="L362" s="3">
        <v>440782920</v>
      </c>
      <c r="M362" s="3">
        <f t="shared" si="11"/>
        <v>440782.92</v>
      </c>
      <c r="N362" s="3">
        <v>91022830</v>
      </c>
      <c r="O362" s="3">
        <f t="shared" si="11"/>
        <v>91022.83</v>
      </c>
      <c r="P362" s="1"/>
    </row>
    <row r="363" spans="1:19" ht="17.25" customHeight="1" outlineLevel="3">
      <c r="A363" s="9" t="s">
        <v>722</v>
      </c>
      <c r="B363" s="19" t="s">
        <v>275</v>
      </c>
      <c r="C363" s="19" t="s">
        <v>278</v>
      </c>
      <c r="D363" s="10" t="s">
        <v>495</v>
      </c>
      <c r="E363" s="19" t="s">
        <v>280</v>
      </c>
      <c r="F363" s="10" t="s">
        <v>9</v>
      </c>
      <c r="G363" s="10" t="s">
        <v>9</v>
      </c>
      <c r="H363" s="10" t="s">
        <v>3</v>
      </c>
      <c r="I363" s="10" t="s">
        <v>275</v>
      </c>
      <c r="J363" s="3">
        <v>70000000</v>
      </c>
      <c r="K363" s="21">
        <f t="shared" si="10"/>
        <v>70000</v>
      </c>
      <c r="L363" s="3">
        <v>427382000</v>
      </c>
      <c r="M363" s="3">
        <f t="shared" si="11"/>
        <v>427382</v>
      </c>
      <c r="N363" s="3">
        <v>77382000</v>
      </c>
      <c r="O363" s="3">
        <f t="shared" si="11"/>
        <v>77382</v>
      </c>
      <c r="P363" s="1"/>
    </row>
    <row r="364" spans="1:19" ht="17.25" customHeight="1" outlineLevel="4">
      <c r="A364" s="9" t="s">
        <v>723</v>
      </c>
      <c r="B364" s="19" t="s">
        <v>275</v>
      </c>
      <c r="C364" s="19" t="s">
        <v>278</v>
      </c>
      <c r="D364" s="10" t="s">
        <v>495</v>
      </c>
      <c r="E364" s="19" t="s">
        <v>279</v>
      </c>
      <c r="F364" s="10" t="s">
        <v>9</v>
      </c>
      <c r="G364" s="10" t="s">
        <v>9</v>
      </c>
      <c r="H364" s="10" t="s">
        <v>3</v>
      </c>
      <c r="I364" s="10" t="s">
        <v>275</v>
      </c>
      <c r="J364" s="3">
        <v>50000000</v>
      </c>
      <c r="K364" s="21">
        <f t="shared" si="10"/>
        <v>50000</v>
      </c>
      <c r="L364" s="3">
        <v>50000000</v>
      </c>
      <c r="M364" s="3">
        <f t="shared" si="11"/>
        <v>50000</v>
      </c>
      <c r="N364" s="3">
        <v>50000000</v>
      </c>
      <c r="O364" s="3">
        <f t="shared" si="11"/>
        <v>50000</v>
      </c>
      <c r="P364" s="1"/>
    </row>
    <row r="365" spans="1:19" ht="17.25" customHeight="1" outlineLevel="4">
      <c r="A365" s="9" t="s">
        <v>724</v>
      </c>
      <c r="B365" s="19" t="s">
        <v>275</v>
      </c>
      <c r="C365" s="19" t="s">
        <v>278</v>
      </c>
      <c r="D365" s="10" t="s">
        <v>495</v>
      </c>
      <c r="E365" s="19" t="s">
        <v>281</v>
      </c>
      <c r="F365" s="10" t="s">
        <v>9</v>
      </c>
      <c r="G365" s="10" t="s">
        <v>9</v>
      </c>
      <c r="H365" s="10" t="s">
        <v>3</v>
      </c>
      <c r="I365" s="10" t="s">
        <v>275</v>
      </c>
      <c r="J365" s="3">
        <v>20000000</v>
      </c>
      <c r="K365" s="21">
        <f t="shared" si="10"/>
        <v>20000</v>
      </c>
      <c r="L365" s="3">
        <v>20000000</v>
      </c>
      <c r="M365" s="3">
        <f t="shared" si="11"/>
        <v>20000</v>
      </c>
      <c r="N365" s="3">
        <v>20000000</v>
      </c>
      <c r="O365" s="3">
        <f t="shared" si="11"/>
        <v>20000</v>
      </c>
      <c r="P365" s="1"/>
    </row>
    <row r="366" spans="1:19" ht="47.25" hidden="1" outlineLevel="4">
      <c r="A366" s="9" t="s">
        <v>725</v>
      </c>
      <c r="B366" s="10" t="s">
        <v>275</v>
      </c>
      <c r="C366" s="10" t="s">
        <v>278</v>
      </c>
      <c r="D366" s="10" t="s">
        <v>495</v>
      </c>
      <c r="E366" s="10" t="s">
        <v>282</v>
      </c>
      <c r="F366" s="10" t="s">
        <v>9</v>
      </c>
      <c r="G366" s="10" t="s">
        <v>9</v>
      </c>
      <c r="H366" s="10" t="s">
        <v>3</v>
      </c>
      <c r="I366" s="10" t="s">
        <v>275</v>
      </c>
      <c r="J366" s="3">
        <v>0</v>
      </c>
      <c r="K366" s="3">
        <f t="shared" si="10"/>
        <v>0</v>
      </c>
      <c r="L366" s="3">
        <v>7382000</v>
      </c>
      <c r="M366" s="3">
        <f t="shared" si="11"/>
        <v>7382</v>
      </c>
      <c r="N366" s="3">
        <v>7382000</v>
      </c>
      <c r="O366" s="3">
        <f t="shared" si="11"/>
        <v>7382</v>
      </c>
      <c r="P366" s="1"/>
    </row>
    <row r="367" spans="1:19" ht="31.5" hidden="1" outlineLevel="4">
      <c r="A367" s="9" t="s">
        <v>726</v>
      </c>
      <c r="B367" s="10" t="s">
        <v>275</v>
      </c>
      <c r="C367" s="10" t="s">
        <v>278</v>
      </c>
      <c r="D367" s="10" t="s">
        <v>495</v>
      </c>
      <c r="E367" s="10" t="s">
        <v>283</v>
      </c>
      <c r="F367" s="10" t="s">
        <v>9</v>
      </c>
      <c r="G367" s="10" t="s">
        <v>9</v>
      </c>
      <c r="H367" s="10" t="s">
        <v>3</v>
      </c>
      <c r="I367" s="10" t="s">
        <v>275</v>
      </c>
      <c r="J367" s="3">
        <v>0</v>
      </c>
      <c r="K367" s="3">
        <f t="shared" si="10"/>
        <v>0</v>
      </c>
      <c r="L367" s="3">
        <v>350000000</v>
      </c>
      <c r="M367" s="3">
        <f t="shared" si="11"/>
        <v>350000</v>
      </c>
      <c r="N367" s="3">
        <v>0</v>
      </c>
      <c r="O367" s="3">
        <f t="shared" si="11"/>
        <v>0</v>
      </c>
      <c r="P367" s="1"/>
    </row>
    <row r="368" spans="1:19" ht="48" customHeight="1" outlineLevel="3" collapsed="1">
      <c r="A368" s="9" t="s">
        <v>727</v>
      </c>
      <c r="B368" s="19" t="s">
        <v>275</v>
      </c>
      <c r="C368" s="19" t="s">
        <v>278</v>
      </c>
      <c r="D368" s="10" t="s">
        <v>495</v>
      </c>
      <c r="E368" s="19" t="s">
        <v>284</v>
      </c>
      <c r="F368" s="10" t="s">
        <v>9</v>
      </c>
      <c r="G368" s="10" t="s">
        <v>9</v>
      </c>
      <c r="H368" s="10" t="s">
        <v>3</v>
      </c>
      <c r="I368" s="10" t="s">
        <v>275</v>
      </c>
      <c r="J368" s="3">
        <v>4784000</v>
      </c>
      <c r="K368" s="21">
        <f t="shared" si="10"/>
        <v>4784</v>
      </c>
      <c r="L368" s="3">
        <v>4784000</v>
      </c>
      <c r="M368" s="3">
        <f t="shared" si="11"/>
        <v>4784</v>
      </c>
      <c r="N368" s="3">
        <v>4784000</v>
      </c>
      <c r="O368" s="3">
        <f t="shared" si="11"/>
        <v>4784</v>
      </c>
      <c r="P368" s="1"/>
    </row>
    <row r="369" spans="1:16" ht="32.25" customHeight="1" outlineLevel="3">
      <c r="A369" s="9" t="s">
        <v>505</v>
      </c>
      <c r="B369" s="19" t="s">
        <v>275</v>
      </c>
      <c r="C369" s="19" t="s">
        <v>278</v>
      </c>
      <c r="D369" s="10" t="s">
        <v>495</v>
      </c>
      <c r="E369" s="19" t="s">
        <v>276</v>
      </c>
      <c r="F369" s="10" t="s">
        <v>9</v>
      </c>
      <c r="G369" s="10" t="s">
        <v>9</v>
      </c>
      <c r="H369" s="10" t="s">
        <v>3</v>
      </c>
      <c r="I369" s="10" t="s">
        <v>275</v>
      </c>
      <c r="J369" s="3">
        <v>8384000</v>
      </c>
      <c r="K369" s="21">
        <f t="shared" si="10"/>
        <v>8384</v>
      </c>
      <c r="L369" s="3">
        <v>8616920</v>
      </c>
      <c r="M369" s="3">
        <f t="shared" si="11"/>
        <v>8616.92</v>
      </c>
      <c r="N369" s="3">
        <v>8856830</v>
      </c>
      <c r="O369" s="3">
        <f t="shared" si="11"/>
        <v>8856.83</v>
      </c>
      <c r="P369" s="1"/>
    </row>
    <row r="370" spans="1:16" ht="17.25" customHeight="1" outlineLevel="2">
      <c r="A370" s="9" t="s">
        <v>728</v>
      </c>
      <c r="B370" s="19" t="s">
        <v>275</v>
      </c>
      <c r="C370" s="19" t="s">
        <v>278</v>
      </c>
      <c r="D370" s="10" t="s">
        <v>495</v>
      </c>
      <c r="E370" s="19" t="s">
        <v>286</v>
      </c>
      <c r="F370" s="10" t="s">
        <v>9</v>
      </c>
      <c r="G370" s="10" t="s">
        <v>9</v>
      </c>
      <c r="H370" s="10" t="s">
        <v>3</v>
      </c>
      <c r="I370" s="10" t="s">
        <v>275</v>
      </c>
      <c r="J370" s="3">
        <v>96292000</v>
      </c>
      <c r="K370" s="21">
        <f t="shared" si="10"/>
        <v>96292</v>
      </c>
      <c r="L370" s="3">
        <v>98662720</v>
      </c>
      <c r="M370" s="3">
        <f t="shared" si="11"/>
        <v>98662.720000000001</v>
      </c>
      <c r="N370" s="3">
        <v>101104560</v>
      </c>
      <c r="O370" s="3">
        <f t="shared" si="11"/>
        <v>101104.56</v>
      </c>
      <c r="P370" s="1"/>
    </row>
    <row r="371" spans="1:16" ht="32.25" customHeight="1" outlineLevel="3">
      <c r="A371" s="9" t="s">
        <v>505</v>
      </c>
      <c r="B371" s="19" t="s">
        <v>275</v>
      </c>
      <c r="C371" s="19" t="s">
        <v>278</v>
      </c>
      <c r="D371" s="10" t="s">
        <v>495</v>
      </c>
      <c r="E371" s="19" t="s">
        <v>285</v>
      </c>
      <c r="F371" s="10" t="s">
        <v>9</v>
      </c>
      <c r="G371" s="10" t="s">
        <v>9</v>
      </c>
      <c r="H371" s="10" t="s">
        <v>3</v>
      </c>
      <c r="I371" s="10" t="s">
        <v>275</v>
      </c>
      <c r="J371" s="3">
        <v>96292000</v>
      </c>
      <c r="K371" s="21">
        <f t="shared" si="10"/>
        <v>96292</v>
      </c>
      <c r="L371" s="3">
        <v>98662720</v>
      </c>
      <c r="M371" s="3">
        <f t="shared" si="11"/>
        <v>98662.720000000001</v>
      </c>
      <c r="N371" s="3">
        <v>101104560</v>
      </c>
      <c r="O371" s="3">
        <f t="shared" si="11"/>
        <v>101104.56</v>
      </c>
      <c r="P371" s="1"/>
    </row>
    <row r="372" spans="1:16" ht="17.25" customHeight="1" outlineLevel="2">
      <c r="A372" s="9" t="s">
        <v>729</v>
      </c>
      <c r="B372" s="19" t="s">
        <v>275</v>
      </c>
      <c r="C372" s="19" t="s">
        <v>278</v>
      </c>
      <c r="D372" s="10" t="s">
        <v>495</v>
      </c>
      <c r="E372" s="19" t="s">
        <v>288</v>
      </c>
      <c r="F372" s="10" t="s">
        <v>9</v>
      </c>
      <c r="G372" s="10" t="s">
        <v>9</v>
      </c>
      <c r="H372" s="10" t="s">
        <v>3</v>
      </c>
      <c r="I372" s="10" t="s">
        <v>275</v>
      </c>
      <c r="J372" s="3">
        <v>56482000</v>
      </c>
      <c r="K372" s="21">
        <f t="shared" si="10"/>
        <v>56482</v>
      </c>
      <c r="L372" s="3">
        <v>58116460</v>
      </c>
      <c r="M372" s="3">
        <f t="shared" si="11"/>
        <v>58116.46</v>
      </c>
      <c r="N372" s="3">
        <v>59799960</v>
      </c>
      <c r="O372" s="3">
        <f t="shared" si="11"/>
        <v>59799.96</v>
      </c>
      <c r="P372" s="1"/>
    </row>
    <row r="373" spans="1:16" ht="32.25" customHeight="1" outlineLevel="3">
      <c r="A373" s="9" t="s">
        <v>505</v>
      </c>
      <c r="B373" s="19" t="s">
        <v>275</v>
      </c>
      <c r="C373" s="19" t="s">
        <v>278</v>
      </c>
      <c r="D373" s="10" t="s">
        <v>495</v>
      </c>
      <c r="E373" s="19" t="s">
        <v>287</v>
      </c>
      <c r="F373" s="10" t="s">
        <v>9</v>
      </c>
      <c r="G373" s="10" t="s">
        <v>9</v>
      </c>
      <c r="H373" s="10" t="s">
        <v>3</v>
      </c>
      <c r="I373" s="10" t="s">
        <v>275</v>
      </c>
      <c r="J373" s="3">
        <v>56482000</v>
      </c>
      <c r="K373" s="21">
        <f t="shared" si="10"/>
        <v>56482</v>
      </c>
      <c r="L373" s="3">
        <v>58116460</v>
      </c>
      <c r="M373" s="3">
        <f t="shared" si="11"/>
        <v>58116.46</v>
      </c>
      <c r="N373" s="3">
        <v>59799960</v>
      </c>
      <c r="O373" s="3">
        <f t="shared" si="11"/>
        <v>59799.96</v>
      </c>
      <c r="P373" s="1"/>
    </row>
    <row r="374" spans="1:16" ht="32.25" customHeight="1" outlineLevel="2">
      <c r="A374" s="9" t="s">
        <v>730</v>
      </c>
      <c r="B374" s="19" t="s">
        <v>275</v>
      </c>
      <c r="C374" s="19" t="s">
        <v>278</v>
      </c>
      <c r="D374" s="10" t="s">
        <v>495</v>
      </c>
      <c r="E374" s="19" t="s">
        <v>290</v>
      </c>
      <c r="F374" s="10" t="s">
        <v>9</v>
      </c>
      <c r="G374" s="10" t="s">
        <v>9</v>
      </c>
      <c r="H374" s="10" t="s">
        <v>3</v>
      </c>
      <c r="I374" s="10" t="s">
        <v>275</v>
      </c>
      <c r="J374" s="3">
        <v>382376560</v>
      </c>
      <c r="K374" s="21">
        <f t="shared" si="10"/>
        <v>382376.56</v>
      </c>
      <c r="L374" s="3">
        <v>557503760</v>
      </c>
      <c r="M374" s="3">
        <f t="shared" si="11"/>
        <v>557503.76</v>
      </c>
      <c r="N374" s="3">
        <v>573884770</v>
      </c>
      <c r="O374" s="3">
        <f t="shared" si="11"/>
        <v>573884.77</v>
      </c>
      <c r="P374" s="1"/>
    </row>
    <row r="375" spans="1:16" ht="32.25" customHeight="1" outlineLevel="3">
      <c r="A375" s="9" t="s">
        <v>505</v>
      </c>
      <c r="B375" s="19" t="s">
        <v>275</v>
      </c>
      <c r="C375" s="19" t="s">
        <v>278</v>
      </c>
      <c r="D375" s="10" t="s">
        <v>495</v>
      </c>
      <c r="E375" s="19" t="s">
        <v>289</v>
      </c>
      <c r="F375" s="10" t="s">
        <v>9</v>
      </c>
      <c r="G375" s="10" t="s">
        <v>9</v>
      </c>
      <c r="H375" s="10" t="s">
        <v>3</v>
      </c>
      <c r="I375" s="10" t="s">
        <v>275</v>
      </c>
      <c r="J375" s="3">
        <v>382376560</v>
      </c>
      <c r="K375" s="21">
        <f t="shared" si="10"/>
        <v>382376.56</v>
      </c>
      <c r="L375" s="3">
        <v>557503760</v>
      </c>
      <c r="M375" s="3">
        <f t="shared" si="11"/>
        <v>557503.76</v>
      </c>
      <c r="N375" s="3">
        <v>573884770</v>
      </c>
      <c r="O375" s="3">
        <f t="shared" si="11"/>
        <v>573884.77</v>
      </c>
      <c r="P375" s="1"/>
    </row>
    <row r="376" spans="1:16" ht="17.25" customHeight="1" outlineLevel="2">
      <c r="A376" s="9" t="s">
        <v>568</v>
      </c>
      <c r="B376" s="19" t="s">
        <v>275</v>
      </c>
      <c r="C376" s="19" t="s">
        <v>278</v>
      </c>
      <c r="D376" s="10" t="s">
        <v>495</v>
      </c>
      <c r="E376" s="19" t="s">
        <v>97</v>
      </c>
      <c r="F376" s="10" t="s">
        <v>9</v>
      </c>
      <c r="G376" s="10" t="s">
        <v>9</v>
      </c>
      <c r="H376" s="10" t="s">
        <v>3</v>
      </c>
      <c r="I376" s="10" t="s">
        <v>275</v>
      </c>
      <c r="J376" s="3">
        <v>1819500</v>
      </c>
      <c r="K376" s="21">
        <f t="shared" si="10"/>
        <v>1819.5</v>
      </c>
      <c r="L376" s="3">
        <v>1874090</v>
      </c>
      <c r="M376" s="3">
        <f t="shared" si="11"/>
        <v>1874.09</v>
      </c>
      <c r="N376" s="3">
        <v>1874090</v>
      </c>
      <c r="O376" s="3">
        <f t="shared" si="11"/>
        <v>1874.09</v>
      </c>
      <c r="P376" s="1"/>
    </row>
    <row r="377" spans="1:16" ht="78.75" customHeight="1" outlineLevel="3">
      <c r="A377" s="9" t="s">
        <v>571</v>
      </c>
      <c r="B377" s="19" t="s">
        <v>275</v>
      </c>
      <c r="C377" s="19" t="s">
        <v>278</v>
      </c>
      <c r="D377" s="10" t="s">
        <v>495</v>
      </c>
      <c r="E377" s="19" t="s">
        <v>101</v>
      </c>
      <c r="F377" s="10" t="s">
        <v>9</v>
      </c>
      <c r="G377" s="10" t="s">
        <v>9</v>
      </c>
      <c r="H377" s="10" t="s">
        <v>3</v>
      </c>
      <c r="I377" s="10" t="s">
        <v>275</v>
      </c>
      <c r="J377" s="3">
        <v>1819500</v>
      </c>
      <c r="K377" s="21">
        <f t="shared" si="10"/>
        <v>1819.5</v>
      </c>
      <c r="L377" s="3">
        <v>1874090</v>
      </c>
      <c r="M377" s="3">
        <f t="shared" si="11"/>
        <v>1874.09</v>
      </c>
      <c r="N377" s="3">
        <v>1874090</v>
      </c>
      <c r="O377" s="3">
        <f t="shared" si="11"/>
        <v>1874.09</v>
      </c>
      <c r="P377" s="1"/>
    </row>
    <row r="378" spans="1:16" ht="78.75" customHeight="1" outlineLevel="4">
      <c r="A378" s="9" t="s">
        <v>573</v>
      </c>
      <c r="B378" s="19" t="s">
        <v>275</v>
      </c>
      <c r="C378" s="19" t="s">
        <v>278</v>
      </c>
      <c r="D378" s="10" t="s">
        <v>495</v>
      </c>
      <c r="E378" s="19" t="s">
        <v>102</v>
      </c>
      <c r="F378" s="10" t="s">
        <v>9</v>
      </c>
      <c r="G378" s="10" t="s">
        <v>9</v>
      </c>
      <c r="H378" s="10" t="s">
        <v>3</v>
      </c>
      <c r="I378" s="10" t="s">
        <v>275</v>
      </c>
      <c r="J378" s="3">
        <v>1819500</v>
      </c>
      <c r="K378" s="21">
        <f t="shared" si="10"/>
        <v>1819.5</v>
      </c>
      <c r="L378" s="3">
        <v>1874090</v>
      </c>
      <c r="M378" s="3">
        <f t="shared" si="11"/>
        <v>1874.09</v>
      </c>
      <c r="N378" s="3">
        <v>1874090</v>
      </c>
      <c r="O378" s="3">
        <f t="shared" si="11"/>
        <v>1874.09</v>
      </c>
      <c r="P378" s="1"/>
    </row>
    <row r="379" spans="1:16" ht="17.25" customHeight="1" outlineLevel="2">
      <c r="A379" s="9" t="s">
        <v>532</v>
      </c>
      <c r="B379" s="19" t="s">
        <v>275</v>
      </c>
      <c r="C379" s="19" t="s">
        <v>278</v>
      </c>
      <c r="D379" s="10" t="s">
        <v>495</v>
      </c>
      <c r="E379" s="19" t="s">
        <v>47</v>
      </c>
      <c r="F379" s="10" t="s">
        <v>9</v>
      </c>
      <c r="G379" s="10" t="s">
        <v>9</v>
      </c>
      <c r="H379" s="10" t="s">
        <v>3</v>
      </c>
      <c r="I379" s="10" t="s">
        <v>275</v>
      </c>
      <c r="J379" s="3">
        <v>1000000</v>
      </c>
      <c r="K379" s="21">
        <f t="shared" si="10"/>
        <v>1000</v>
      </c>
      <c r="L379" s="3">
        <v>0</v>
      </c>
      <c r="M379" s="3">
        <f t="shared" si="11"/>
        <v>0</v>
      </c>
      <c r="N379" s="3">
        <v>0</v>
      </c>
      <c r="O379" s="3">
        <f t="shared" si="11"/>
        <v>0</v>
      </c>
      <c r="P379" s="1"/>
    </row>
    <row r="380" spans="1:16" ht="78.75" customHeight="1" outlineLevel="3">
      <c r="A380" s="9" t="s">
        <v>731</v>
      </c>
      <c r="B380" s="19" t="s">
        <v>275</v>
      </c>
      <c r="C380" s="19" t="s">
        <v>278</v>
      </c>
      <c r="D380" s="10" t="s">
        <v>495</v>
      </c>
      <c r="E380" s="19" t="s">
        <v>292</v>
      </c>
      <c r="F380" s="10" t="s">
        <v>9</v>
      </c>
      <c r="G380" s="10" t="s">
        <v>9</v>
      </c>
      <c r="H380" s="10" t="s">
        <v>3</v>
      </c>
      <c r="I380" s="10" t="s">
        <v>275</v>
      </c>
      <c r="J380" s="3">
        <v>1000000</v>
      </c>
      <c r="K380" s="21">
        <f t="shared" si="10"/>
        <v>1000</v>
      </c>
      <c r="L380" s="3">
        <v>0</v>
      </c>
      <c r="M380" s="3">
        <f t="shared" si="11"/>
        <v>0</v>
      </c>
      <c r="N380" s="3">
        <v>0</v>
      </c>
      <c r="O380" s="3">
        <f t="shared" si="11"/>
        <v>0</v>
      </c>
      <c r="P380" s="1"/>
    </row>
    <row r="381" spans="1:16" ht="78.75" outlineLevel="4">
      <c r="A381" s="9" t="s">
        <v>732</v>
      </c>
      <c r="B381" s="19" t="s">
        <v>275</v>
      </c>
      <c r="C381" s="19" t="s">
        <v>278</v>
      </c>
      <c r="D381" s="10" t="s">
        <v>495</v>
      </c>
      <c r="E381" s="19" t="s">
        <v>291</v>
      </c>
      <c r="F381" s="10" t="s">
        <v>9</v>
      </c>
      <c r="G381" s="10" t="s">
        <v>9</v>
      </c>
      <c r="H381" s="10" t="s">
        <v>3</v>
      </c>
      <c r="I381" s="10" t="s">
        <v>275</v>
      </c>
      <c r="J381" s="3">
        <v>1000000</v>
      </c>
      <c r="K381" s="21">
        <f t="shared" si="10"/>
        <v>1000</v>
      </c>
      <c r="L381" s="3">
        <v>0</v>
      </c>
      <c r="M381" s="3">
        <f t="shared" si="11"/>
        <v>0</v>
      </c>
      <c r="N381" s="3">
        <v>0</v>
      </c>
      <c r="O381" s="3">
        <f t="shared" si="11"/>
        <v>0</v>
      </c>
      <c r="P381" s="1"/>
    </row>
    <row r="382" spans="1:16" ht="32.25" customHeight="1" outlineLevel="3">
      <c r="A382" s="9" t="s">
        <v>574</v>
      </c>
      <c r="B382" s="19" t="s">
        <v>275</v>
      </c>
      <c r="C382" s="19" t="s">
        <v>278</v>
      </c>
      <c r="D382" s="10" t="s">
        <v>495</v>
      </c>
      <c r="E382" s="19" t="s">
        <v>103</v>
      </c>
      <c r="F382" s="10" t="s">
        <v>9</v>
      </c>
      <c r="G382" s="10" t="s">
        <v>9</v>
      </c>
      <c r="H382" s="10" t="s">
        <v>3</v>
      </c>
      <c r="I382" s="10" t="s">
        <v>275</v>
      </c>
      <c r="J382" s="3">
        <v>300000</v>
      </c>
      <c r="K382" s="21">
        <f t="shared" si="10"/>
        <v>300</v>
      </c>
      <c r="L382" s="3">
        <v>300000</v>
      </c>
      <c r="M382" s="3">
        <f t="shared" si="11"/>
        <v>300</v>
      </c>
      <c r="N382" s="3">
        <v>300000</v>
      </c>
      <c r="O382" s="3">
        <f t="shared" si="11"/>
        <v>300</v>
      </c>
      <c r="P382" s="1"/>
    </row>
    <row r="383" spans="1:16" ht="32.25" customHeight="1" outlineLevel="3">
      <c r="A383" s="9" t="s">
        <v>579</v>
      </c>
      <c r="B383" s="19" t="s">
        <v>275</v>
      </c>
      <c r="C383" s="19" t="s">
        <v>278</v>
      </c>
      <c r="D383" s="10" t="s">
        <v>495</v>
      </c>
      <c r="E383" s="19" t="s">
        <v>71</v>
      </c>
      <c r="F383" s="10" t="s">
        <v>9</v>
      </c>
      <c r="G383" s="10" t="s">
        <v>9</v>
      </c>
      <c r="H383" s="10" t="s">
        <v>3</v>
      </c>
      <c r="I383" s="10" t="s">
        <v>275</v>
      </c>
      <c r="J383" s="3">
        <v>200000</v>
      </c>
      <c r="K383" s="21">
        <f t="shared" si="10"/>
        <v>200</v>
      </c>
      <c r="L383" s="3">
        <v>200000</v>
      </c>
      <c r="M383" s="3">
        <f t="shared" si="11"/>
        <v>200</v>
      </c>
      <c r="N383" s="3">
        <v>200000</v>
      </c>
      <c r="O383" s="3">
        <f t="shared" si="11"/>
        <v>200</v>
      </c>
      <c r="P383" s="1"/>
    </row>
    <row r="384" spans="1:16" ht="31.5" outlineLevel="3">
      <c r="A384" s="9" t="s">
        <v>554</v>
      </c>
      <c r="B384" s="19" t="s">
        <v>275</v>
      </c>
      <c r="C384" s="19" t="s">
        <v>278</v>
      </c>
      <c r="D384" s="10" t="s">
        <v>495</v>
      </c>
      <c r="E384" s="19" t="s">
        <v>70</v>
      </c>
      <c r="F384" s="10" t="s">
        <v>9</v>
      </c>
      <c r="G384" s="10" t="s">
        <v>9</v>
      </c>
      <c r="H384" s="10" t="s">
        <v>3</v>
      </c>
      <c r="I384" s="10" t="s">
        <v>275</v>
      </c>
      <c r="J384" s="3">
        <v>1700000</v>
      </c>
      <c r="K384" s="21">
        <f t="shared" si="10"/>
        <v>1700</v>
      </c>
      <c r="L384" s="3">
        <v>2500000</v>
      </c>
      <c r="M384" s="3">
        <f t="shared" si="11"/>
        <v>2500</v>
      </c>
      <c r="N384" s="3">
        <v>1700000</v>
      </c>
      <c r="O384" s="3">
        <f t="shared" si="11"/>
        <v>1700</v>
      </c>
      <c r="P384" s="1"/>
    </row>
    <row r="385" spans="1:19" ht="65.25" customHeight="1" outlineLevel="4">
      <c r="A385" s="9" t="s">
        <v>626</v>
      </c>
      <c r="B385" s="19" t="s">
        <v>275</v>
      </c>
      <c r="C385" s="19" t="s">
        <v>278</v>
      </c>
      <c r="D385" s="10" t="s">
        <v>495</v>
      </c>
      <c r="E385" s="19" t="s">
        <v>169</v>
      </c>
      <c r="F385" s="10" t="s">
        <v>9</v>
      </c>
      <c r="G385" s="10" t="s">
        <v>9</v>
      </c>
      <c r="H385" s="10" t="s">
        <v>3</v>
      </c>
      <c r="I385" s="10" t="s">
        <v>275</v>
      </c>
      <c r="J385" s="3">
        <v>3000000</v>
      </c>
      <c r="K385" s="21">
        <f t="shared" si="10"/>
        <v>3000</v>
      </c>
      <c r="L385" s="3">
        <v>3000000</v>
      </c>
      <c r="M385" s="3">
        <f t="shared" si="11"/>
        <v>3000</v>
      </c>
      <c r="N385" s="3">
        <v>3000000</v>
      </c>
      <c r="O385" s="3">
        <f t="shared" si="11"/>
        <v>3000</v>
      </c>
      <c r="P385" s="1"/>
    </row>
    <row r="386" spans="1:19" ht="48" customHeight="1" outlineLevel="4">
      <c r="A386" s="9" t="s">
        <v>580</v>
      </c>
      <c r="B386" s="19" t="s">
        <v>275</v>
      </c>
      <c r="C386" s="19" t="s">
        <v>278</v>
      </c>
      <c r="D386" s="10" t="s">
        <v>495</v>
      </c>
      <c r="E386" s="19" t="s">
        <v>108</v>
      </c>
      <c r="F386" s="10" t="s">
        <v>9</v>
      </c>
      <c r="G386" s="10" t="s">
        <v>9</v>
      </c>
      <c r="H386" s="10" t="s">
        <v>3</v>
      </c>
      <c r="I386" s="10" t="s">
        <v>275</v>
      </c>
      <c r="J386" s="3">
        <v>1480000</v>
      </c>
      <c r="K386" s="21">
        <f t="shared" si="10"/>
        <v>1480</v>
      </c>
      <c r="L386" s="3">
        <v>280000</v>
      </c>
      <c r="M386" s="3">
        <f t="shared" si="11"/>
        <v>280</v>
      </c>
      <c r="N386" s="3">
        <v>285000</v>
      </c>
      <c r="O386" s="3">
        <f t="shared" si="11"/>
        <v>285</v>
      </c>
      <c r="P386" s="1"/>
    </row>
    <row r="387" spans="1:19" ht="65.25" customHeight="1" outlineLevel="4">
      <c r="A387" s="9" t="s">
        <v>709</v>
      </c>
      <c r="B387" s="19" t="s">
        <v>275</v>
      </c>
      <c r="C387" s="19" t="s">
        <v>278</v>
      </c>
      <c r="D387" s="10" t="s">
        <v>495</v>
      </c>
      <c r="E387" s="19" t="s">
        <v>263</v>
      </c>
      <c r="F387" s="10" t="s">
        <v>9</v>
      </c>
      <c r="G387" s="10" t="s">
        <v>9</v>
      </c>
      <c r="H387" s="10" t="s">
        <v>3</v>
      </c>
      <c r="I387" s="10" t="s">
        <v>275</v>
      </c>
      <c r="J387" s="3">
        <v>2640000</v>
      </c>
      <c r="K387" s="21">
        <f t="shared" si="10"/>
        <v>2640</v>
      </c>
      <c r="L387" s="3">
        <v>1845000</v>
      </c>
      <c r="M387" s="3">
        <f t="shared" si="11"/>
        <v>1845</v>
      </c>
      <c r="N387" s="3">
        <v>2400000</v>
      </c>
      <c r="O387" s="3">
        <f t="shared" si="11"/>
        <v>2400</v>
      </c>
      <c r="P387" s="1"/>
    </row>
    <row r="388" spans="1:19" ht="17.25" customHeight="1" outlineLevel="4">
      <c r="A388" s="9" t="s">
        <v>733</v>
      </c>
      <c r="B388" s="19" t="s">
        <v>275</v>
      </c>
      <c r="C388" s="19" t="s">
        <v>278</v>
      </c>
      <c r="D388" s="10" t="s">
        <v>495</v>
      </c>
      <c r="E388" s="19" t="s">
        <v>293</v>
      </c>
      <c r="F388" s="10" t="s">
        <v>9</v>
      </c>
      <c r="G388" s="10" t="s">
        <v>9</v>
      </c>
      <c r="H388" s="10" t="s">
        <v>3</v>
      </c>
      <c r="I388" s="10" t="s">
        <v>275</v>
      </c>
      <c r="J388" s="3">
        <v>200000</v>
      </c>
      <c r="K388" s="21">
        <f t="shared" si="10"/>
        <v>200</v>
      </c>
      <c r="L388" s="3">
        <v>0</v>
      </c>
      <c r="M388" s="3">
        <f t="shared" si="11"/>
        <v>0</v>
      </c>
      <c r="N388" s="3">
        <v>0</v>
      </c>
      <c r="O388" s="3">
        <f t="shared" si="11"/>
        <v>0</v>
      </c>
      <c r="P388" s="1"/>
    </row>
    <row r="389" spans="1:19" ht="33" customHeight="1" outlineLevel="1">
      <c r="A389" s="11" t="s">
        <v>897</v>
      </c>
      <c r="B389" s="18" t="s">
        <v>275</v>
      </c>
      <c r="C389" s="18" t="s">
        <v>117</v>
      </c>
      <c r="D389" s="10" t="s">
        <v>495</v>
      </c>
      <c r="E389" s="18" t="s">
        <v>8</v>
      </c>
      <c r="F389" s="10" t="s">
        <v>9</v>
      </c>
      <c r="G389" s="10" t="s">
        <v>9</v>
      </c>
      <c r="H389" s="10" t="s">
        <v>3</v>
      </c>
      <c r="I389" s="10" t="s">
        <v>275</v>
      </c>
      <c r="J389" s="3">
        <v>750000000</v>
      </c>
      <c r="K389" s="20">
        <f t="shared" si="10"/>
        <v>750000</v>
      </c>
      <c r="L389" s="3">
        <v>0</v>
      </c>
      <c r="M389" s="3">
        <f t="shared" si="11"/>
        <v>0</v>
      </c>
      <c r="N389" s="3">
        <v>0</v>
      </c>
      <c r="O389" s="3">
        <f t="shared" si="11"/>
        <v>0</v>
      </c>
      <c r="Q389" s="13"/>
      <c r="R389" s="13"/>
      <c r="S389" s="13"/>
    </row>
    <row r="390" spans="1:19" ht="17.25" customHeight="1" outlineLevel="4">
      <c r="A390" s="9" t="s">
        <v>734</v>
      </c>
      <c r="B390" s="19" t="s">
        <v>275</v>
      </c>
      <c r="C390" s="19" t="s">
        <v>117</v>
      </c>
      <c r="D390" s="10" t="s">
        <v>495</v>
      </c>
      <c r="E390" s="19" t="s">
        <v>294</v>
      </c>
      <c r="F390" s="10" t="s">
        <v>9</v>
      </c>
      <c r="G390" s="10" t="s">
        <v>9</v>
      </c>
      <c r="H390" s="10" t="s">
        <v>3</v>
      </c>
      <c r="I390" s="10" t="s">
        <v>275</v>
      </c>
      <c r="J390" s="3">
        <v>750000000</v>
      </c>
      <c r="K390" s="21">
        <f t="shared" si="10"/>
        <v>750000</v>
      </c>
      <c r="L390" s="3">
        <v>0</v>
      </c>
      <c r="M390" s="3">
        <f t="shared" si="11"/>
        <v>0</v>
      </c>
      <c r="N390" s="3">
        <v>0</v>
      </c>
      <c r="O390" s="3">
        <f t="shared" si="11"/>
        <v>0</v>
      </c>
      <c r="P390" s="1"/>
    </row>
    <row r="391" spans="1:19" ht="78.75">
      <c r="A391" s="11" t="s">
        <v>944</v>
      </c>
      <c r="B391" s="18" t="s">
        <v>296</v>
      </c>
      <c r="C391" s="18" t="s">
        <v>9</v>
      </c>
      <c r="D391" s="10" t="s">
        <v>495</v>
      </c>
      <c r="E391" s="18" t="s">
        <v>8</v>
      </c>
      <c r="F391" s="10" t="s">
        <v>9</v>
      </c>
      <c r="G391" s="10" t="s">
        <v>9</v>
      </c>
      <c r="H391" s="10" t="s">
        <v>3</v>
      </c>
      <c r="I391" s="10" t="s">
        <v>296</v>
      </c>
      <c r="J391" s="3">
        <v>5775589570</v>
      </c>
      <c r="K391" s="20">
        <f>K392+K403+K405+K408+K412+K428+K436</f>
        <v>5775589.5700000003</v>
      </c>
      <c r="L391" s="3">
        <v>3459009750</v>
      </c>
      <c r="M391" s="3">
        <f t="shared" si="11"/>
        <v>3459009.75</v>
      </c>
      <c r="N391" s="3">
        <v>3499724750</v>
      </c>
      <c r="O391" s="3">
        <f t="shared" si="11"/>
        <v>3499724.75</v>
      </c>
      <c r="P391" s="14">
        <f>K392+K403+K405+K408+K412+K428+K436</f>
        <v>5775589.5700000003</v>
      </c>
      <c r="Q391" s="14">
        <f>M392+M403+M405+M408+M412+M428+M436</f>
        <v>3459009.75</v>
      </c>
      <c r="R391" s="14"/>
      <c r="S391" s="14">
        <f>O392+O403+O405+O408+O412+O428+O436</f>
        <v>3499724.75</v>
      </c>
    </row>
    <row r="392" spans="1:19" ht="48" customHeight="1" outlineLevel="1">
      <c r="A392" s="11" t="s">
        <v>901</v>
      </c>
      <c r="B392" s="18" t="s">
        <v>296</v>
      </c>
      <c r="C392" s="18" t="s">
        <v>295</v>
      </c>
      <c r="D392" s="10" t="s">
        <v>495</v>
      </c>
      <c r="E392" s="18" t="s">
        <v>8</v>
      </c>
      <c r="F392" s="10" t="s">
        <v>9</v>
      </c>
      <c r="G392" s="10" t="s">
        <v>9</v>
      </c>
      <c r="H392" s="10" t="s">
        <v>3</v>
      </c>
      <c r="I392" s="10" t="s">
        <v>296</v>
      </c>
      <c r="J392" s="3">
        <v>3853522870</v>
      </c>
      <c r="K392" s="20">
        <f t="shared" si="10"/>
        <v>3853522.87</v>
      </c>
      <c r="L392" s="3">
        <v>1577147030</v>
      </c>
      <c r="M392" s="3">
        <f t="shared" si="11"/>
        <v>1577147.03</v>
      </c>
      <c r="N392" s="3">
        <v>1598572030</v>
      </c>
      <c r="O392" s="3">
        <f t="shared" si="11"/>
        <v>1598572.03</v>
      </c>
      <c r="Q392" s="13"/>
      <c r="R392" s="13"/>
      <c r="S392" s="13"/>
    </row>
    <row r="393" spans="1:19" ht="65.25" customHeight="1" outlineLevel="2">
      <c r="A393" s="9" t="s">
        <v>501</v>
      </c>
      <c r="B393" s="19" t="s">
        <v>296</v>
      </c>
      <c r="C393" s="19" t="s">
        <v>295</v>
      </c>
      <c r="D393" s="10" t="s">
        <v>495</v>
      </c>
      <c r="E393" s="19" t="s">
        <v>12</v>
      </c>
      <c r="F393" s="10" t="s">
        <v>9</v>
      </c>
      <c r="G393" s="10" t="s">
        <v>9</v>
      </c>
      <c r="H393" s="10" t="s">
        <v>3</v>
      </c>
      <c r="I393" s="10" t="s">
        <v>296</v>
      </c>
      <c r="J393" s="3">
        <v>31487410</v>
      </c>
      <c r="K393" s="21">
        <f t="shared" ref="K393:K456" si="12">J393/1000</f>
        <v>31487.41</v>
      </c>
      <c r="L393" s="3">
        <v>32432030</v>
      </c>
      <c r="M393" s="3">
        <f t="shared" ref="M393:O456" si="13">L393/1000</f>
        <v>32432.03</v>
      </c>
      <c r="N393" s="3">
        <v>32432030</v>
      </c>
      <c r="O393" s="3">
        <f t="shared" si="13"/>
        <v>32432.03</v>
      </c>
      <c r="P393" s="1"/>
    </row>
    <row r="394" spans="1:19" ht="17.25" customHeight="1" outlineLevel="3">
      <c r="A394" s="9" t="s">
        <v>503</v>
      </c>
      <c r="B394" s="19" t="s">
        <v>296</v>
      </c>
      <c r="C394" s="19" t="s">
        <v>295</v>
      </c>
      <c r="D394" s="10" t="s">
        <v>495</v>
      </c>
      <c r="E394" s="19" t="s">
        <v>13</v>
      </c>
      <c r="F394" s="10" t="s">
        <v>9</v>
      </c>
      <c r="G394" s="10" t="s">
        <v>9</v>
      </c>
      <c r="H394" s="10" t="s">
        <v>3</v>
      </c>
      <c r="I394" s="10" t="s">
        <v>296</v>
      </c>
      <c r="J394" s="3">
        <v>31487410</v>
      </c>
      <c r="K394" s="21">
        <f t="shared" si="12"/>
        <v>31487.41</v>
      </c>
      <c r="L394" s="3">
        <v>32432030</v>
      </c>
      <c r="M394" s="3">
        <f t="shared" si="13"/>
        <v>32432.03</v>
      </c>
      <c r="N394" s="3">
        <v>32432030</v>
      </c>
      <c r="O394" s="3">
        <f t="shared" si="13"/>
        <v>32432.03</v>
      </c>
      <c r="P394" s="1"/>
    </row>
    <row r="395" spans="1:19" ht="17.25" customHeight="1" outlineLevel="2">
      <c r="A395" s="9" t="s">
        <v>735</v>
      </c>
      <c r="B395" s="19" t="s">
        <v>296</v>
      </c>
      <c r="C395" s="19" t="s">
        <v>295</v>
      </c>
      <c r="D395" s="10" t="s">
        <v>495</v>
      </c>
      <c r="E395" s="19" t="s">
        <v>298</v>
      </c>
      <c r="F395" s="10" t="s">
        <v>9</v>
      </c>
      <c r="G395" s="10" t="s">
        <v>9</v>
      </c>
      <c r="H395" s="10" t="s">
        <v>3</v>
      </c>
      <c r="I395" s="10" t="s">
        <v>296</v>
      </c>
      <c r="J395" s="3">
        <v>2991485460</v>
      </c>
      <c r="K395" s="21">
        <f t="shared" si="12"/>
        <v>2991485.46</v>
      </c>
      <c r="L395" s="3">
        <v>714165000</v>
      </c>
      <c r="M395" s="3">
        <f t="shared" si="13"/>
        <v>714165</v>
      </c>
      <c r="N395" s="3">
        <v>735590000</v>
      </c>
      <c r="O395" s="3">
        <f t="shared" si="13"/>
        <v>735590</v>
      </c>
      <c r="P395" s="1"/>
    </row>
    <row r="396" spans="1:19" ht="32.25" customHeight="1" outlineLevel="4">
      <c r="A396" s="9" t="s">
        <v>736</v>
      </c>
      <c r="B396" s="19" t="s">
        <v>296</v>
      </c>
      <c r="C396" s="19" t="s">
        <v>295</v>
      </c>
      <c r="D396" s="10" t="s">
        <v>495</v>
      </c>
      <c r="E396" s="19" t="s">
        <v>297</v>
      </c>
      <c r="F396" s="10" t="s">
        <v>9</v>
      </c>
      <c r="G396" s="10" t="s">
        <v>9</v>
      </c>
      <c r="H396" s="10" t="s">
        <v>3</v>
      </c>
      <c r="I396" s="10" t="s">
        <v>296</v>
      </c>
      <c r="J396" s="3">
        <v>2298121460</v>
      </c>
      <c r="K396" s="21">
        <f t="shared" si="12"/>
        <v>2298121.46</v>
      </c>
      <c r="L396" s="3">
        <v>0</v>
      </c>
      <c r="M396" s="3">
        <f t="shared" si="13"/>
        <v>0</v>
      </c>
      <c r="N396" s="3">
        <v>0</v>
      </c>
      <c r="O396" s="3">
        <f t="shared" si="13"/>
        <v>0</v>
      </c>
      <c r="P396" s="1"/>
    </row>
    <row r="397" spans="1:19" ht="143.25" customHeight="1" outlineLevel="4">
      <c r="A397" s="9" t="s">
        <v>737</v>
      </c>
      <c r="B397" s="19" t="s">
        <v>296</v>
      </c>
      <c r="C397" s="19" t="s">
        <v>295</v>
      </c>
      <c r="D397" s="10" t="s">
        <v>495</v>
      </c>
      <c r="E397" s="19" t="s">
        <v>299</v>
      </c>
      <c r="F397" s="10" t="s">
        <v>9</v>
      </c>
      <c r="G397" s="10" t="s">
        <v>9</v>
      </c>
      <c r="H397" s="10" t="s">
        <v>3</v>
      </c>
      <c r="I397" s="10" t="s">
        <v>296</v>
      </c>
      <c r="J397" s="3">
        <v>693364000</v>
      </c>
      <c r="K397" s="21">
        <f t="shared" si="12"/>
        <v>693364</v>
      </c>
      <c r="L397" s="3">
        <v>714165000</v>
      </c>
      <c r="M397" s="3">
        <f t="shared" si="13"/>
        <v>714165</v>
      </c>
      <c r="N397" s="3">
        <v>735590000</v>
      </c>
      <c r="O397" s="3">
        <f t="shared" si="13"/>
        <v>735590</v>
      </c>
      <c r="P397" s="1"/>
    </row>
    <row r="398" spans="1:19" ht="17.25" customHeight="1" outlineLevel="2">
      <c r="A398" s="9" t="s">
        <v>532</v>
      </c>
      <c r="B398" s="19" t="s">
        <v>296</v>
      </c>
      <c r="C398" s="19" t="s">
        <v>295</v>
      </c>
      <c r="D398" s="10" t="s">
        <v>495</v>
      </c>
      <c r="E398" s="19" t="s">
        <v>47</v>
      </c>
      <c r="F398" s="10" t="s">
        <v>9</v>
      </c>
      <c r="G398" s="10" t="s">
        <v>9</v>
      </c>
      <c r="H398" s="10" t="s">
        <v>3</v>
      </c>
      <c r="I398" s="10" t="s">
        <v>296</v>
      </c>
      <c r="J398" s="3">
        <v>249060000</v>
      </c>
      <c r="K398" s="21">
        <f t="shared" si="12"/>
        <v>249060</v>
      </c>
      <c r="L398" s="3">
        <v>249060000</v>
      </c>
      <c r="M398" s="3">
        <f t="shared" si="13"/>
        <v>249060</v>
      </c>
      <c r="N398" s="3">
        <v>249060000</v>
      </c>
      <c r="O398" s="3">
        <f t="shared" si="13"/>
        <v>249060</v>
      </c>
      <c r="P398" s="1"/>
    </row>
    <row r="399" spans="1:19" ht="78.75" customHeight="1" outlineLevel="3">
      <c r="A399" s="9" t="s">
        <v>731</v>
      </c>
      <c r="B399" s="19" t="s">
        <v>296</v>
      </c>
      <c r="C399" s="19" t="s">
        <v>295</v>
      </c>
      <c r="D399" s="10" t="s">
        <v>495</v>
      </c>
      <c r="E399" s="19" t="s">
        <v>292</v>
      </c>
      <c r="F399" s="10" t="s">
        <v>9</v>
      </c>
      <c r="G399" s="10" t="s">
        <v>9</v>
      </c>
      <c r="H399" s="10" t="s">
        <v>3</v>
      </c>
      <c r="I399" s="10" t="s">
        <v>296</v>
      </c>
      <c r="J399" s="3">
        <v>249060000</v>
      </c>
      <c r="K399" s="21">
        <f t="shared" si="12"/>
        <v>249060</v>
      </c>
      <c r="L399" s="3">
        <v>249060000</v>
      </c>
      <c r="M399" s="3">
        <f t="shared" si="13"/>
        <v>249060</v>
      </c>
      <c r="N399" s="3">
        <v>249060000</v>
      </c>
      <c r="O399" s="3">
        <f t="shared" si="13"/>
        <v>249060</v>
      </c>
      <c r="P399" s="1"/>
    </row>
    <row r="400" spans="1:19" ht="78.75" outlineLevel="4">
      <c r="A400" s="9" t="s">
        <v>738</v>
      </c>
      <c r="B400" s="19" t="s">
        <v>296</v>
      </c>
      <c r="C400" s="19" t="s">
        <v>295</v>
      </c>
      <c r="D400" s="10" t="s">
        <v>495</v>
      </c>
      <c r="E400" s="19" t="s">
        <v>300</v>
      </c>
      <c r="F400" s="10" t="s">
        <v>9</v>
      </c>
      <c r="G400" s="10" t="s">
        <v>9</v>
      </c>
      <c r="H400" s="10" t="s">
        <v>3</v>
      </c>
      <c r="I400" s="10" t="s">
        <v>296</v>
      </c>
      <c r="J400" s="3">
        <v>249060000</v>
      </c>
      <c r="K400" s="21">
        <f t="shared" si="12"/>
        <v>249060</v>
      </c>
      <c r="L400" s="3">
        <v>249060000</v>
      </c>
      <c r="M400" s="3">
        <f t="shared" si="13"/>
        <v>249060</v>
      </c>
      <c r="N400" s="3">
        <v>249060000</v>
      </c>
      <c r="O400" s="3">
        <f t="shared" si="13"/>
        <v>249060</v>
      </c>
      <c r="P400" s="1"/>
    </row>
    <row r="401" spans="1:19" ht="48" customHeight="1" outlineLevel="3">
      <c r="A401" s="9" t="s">
        <v>739</v>
      </c>
      <c r="B401" s="19" t="s">
        <v>296</v>
      </c>
      <c r="C401" s="19" t="s">
        <v>295</v>
      </c>
      <c r="D401" s="10" t="s">
        <v>495</v>
      </c>
      <c r="E401" s="19" t="s">
        <v>301</v>
      </c>
      <c r="F401" s="10" t="s">
        <v>9</v>
      </c>
      <c r="G401" s="10" t="s">
        <v>9</v>
      </c>
      <c r="H401" s="10" t="s">
        <v>3</v>
      </c>
      <c r="I401" s="10" t="s">
        <v>296</v>
      </c>
      <c r="J401" s="3">
        <v>382402800</v>
      </c>
      <c r="K401" s="21">
        <f t="shared" si="12"/>
        <v>382402.8</v>
      </c>
      <c r="L401" s="3">
        <v>382402800</v>
      </c>
      <c r="M401" s="3">
        <f t="shared" si="13"/>
        <v>382402.8</v>
      </c>
      <c r="N401" s="3">
        <v>382402800</v>
      </c>
      <c r="O401" s="3">
        <f t="shared" si="13"/>
        <v>382402.8</v>
      </c>
      <c r="P401" s="1"/>
    </row>
    <row r="402" spans="1:19" ht="32.25" customHeight="1" outlineLevel="3">
      <c r="A402" s="9" t="s">
        <v>740</v>
      </c>
      <c r="B402" s="19" t="s">
        <v>296</v>
      </c>
      <c r="C402" s="19" t="s">
        <v>295</v>
      </c>
      <c r="D402" s="10" t="s">
        <v>495</v>
      </c>
      <c r="E402" s="19" t="s">
        <v>302</v>
      </c>
      <c r="F402" s="10" t="s">
        <v>9</v>
      </c>
      <c r="G402" s="10" t="s">
        <v>9</v>
      </c>
      <c r="H402" s="10" t="s">
        <v>3</v>
      </c>
      <c r="I402" s="10" t="s">
        <v>296</v>
      </c>
      <c r="J402" s="3">
        <v>199087200</v>
      </c>
      <c r="K402" s="21">
        <f t="shared" si="12"/>
        <v>199087.2</v>
      </c>
      <c r="L402" s="3">
        <v>199087200</v>
      </c>
      <c r="M402" s="3">
        <f t="shared" si="13"/>
        <v>199087.2</v>
      </c>
      <c r="N402" s="3">
        <v>199087200</v>
      </c>
      <c r="O402" s="3">
        <f t="shared" si="13"/>
        <v>199087.2</v>
      </c>
      <c r="P402" s="1"/>
    </row>
    <row r="403" spans="1:19" ht="32.25" customHeight="1" outlineLevel="1">
      <c r="A403" s="11" t="s">
        <v>741</v>
      </c>
      <c r="B403" s="18" t="s">
        <v>296</v>
      </c>
      <c r="C403" s="18" t="s">
        <v>304</v>
      </c>
      <c r="D403" s="10" t="s">
        <v>495</v>
      </c>
      <c r="E403" s="18" t="s">
        <v>8</v>
      </c>
      <c r="F403" s="10" t="s">
        <v>9</v>
      </c>
      <c r="G403" s="10" t="s">
        <v>9</v>
      </c>
      <c r="H403" s="10" t="s">
        <v>3</v>
      </c>
      <c r="I403" s="10" t="s">
        <v>296</v>
      </c>
      <c r="J403" s="3">
        <v>19100000</v>
      </c>
      <c r="K403" s="20">
        <f t="shared" si="12"/>
        <v>19100</v>
      </c>
      <c r="L403" s="3">
        <v>10600000</v>
      </c>
      <c r="M403" s="3">
        <f t="shared" si="13"/>
        <v>10600</v>
      </c>
      <c r="N403" s="3">
        <v>8700000</v>
      </c>
      <c r="O403" s="3">
        <f t="shared" si="13"/>
        <v>8700</v>
      </c>
      <c r="Q403" s="13"/>
      <c r="R403" s="13"/>
      <c r="S403" s="13"/>
    </row>
    <row r="404" spans="1:19" ht="78.75" customHeight="1" outlineLevel="4">
      <c r="A404" s="9" t="s">
        <v>742</v>
      </c>
      <c r="B404" s="19" t="s">
        <v>296</v>
      </c>
      <c r="C404" s="19" t="s">
        <v>304</v>
      </c>
      <c r="D404" s="10" t="s">
        <v>495</v>
      </c>
      <c r="E404" s="19" t="s">
        <v>303</v>
      </c>
      <c r="F404" s="10" t="s">
        <v>9</v>
      </c>
      <c r="G404" s="10" t="s">
        <v>9</v>
      </c>
      <c r="H404" s="10" t="s">
        <v>3</v>
      </c>
      <c r="I404" s="10" t="s">
        <v>296</v>
      </c>
      <c r="J404" s="3">
        <v>19100000</v>
      </c>
      <c r="K404" s="21">
        <f t="shared" si="12"/>
        <v>19100</v>
      </c>
      <c r="L404" s="3">
        <v>10600000</v>
      </c>
      <c r="M404" s="3">
        <f t="shared" si="13"/>
        <v>10600</v>
      </c>
      <c r="N404" s="3">
        <v>8700000</v>
      </c>
      <c r="O404" s="3">
        <f t="shared" si="13"/>
        <v>8700</v>
      </c>
      <c r="P404" s="1"/>
    </row>
    <row r="405" spans="1:19" ht="48" customHeight="1" outlineLevel="1">
      <c r="A405" s="11" t="s">
        <v>743</v>
      </c>
      <c r="B405" s="18" t="s">
        <v>296</v>
      </c>
      <c r="C405" s="18" t="s">
        <v>305</v>
      </c>
      <c r="D405" s="10" t="s">
        <v>495</v>
      </c>
      <c r="E405" s="18" t="s">
        <v>8</v>
      </c>
      <c r="F405" s="10" t="s">
        <v>9</v>
      </c>
      <c r="G405" s="10" t="s">
        <v>9</v>
      </c>
      <c r="H405" s="10" t="s">
        <v>3</v>
      </c>
      <c r="I405" s="10" t="s">
        <v>296</v>
      </c>
      <c r="J405" s="3">
        <v>34584590</v>
      </c>
      <c r="K405" s="20">
        <f t="shared" si="12"/>
        <v>34584.589999999997</v>
      </c>
      <c r="L405" s="3">
        <v>35622130</v>
      </c>
      <c r="M405" s="3">
        <f t="shared" si="13"/>
        <v>35622.129999999997</v>
      </c>
      <c r="N405" s="3">
        <v>35622130</v>
      </c>
      <c r="O405" s="3">
        <f t="shared" si="13"/>
        <v>35622.129999999997</v>
      </c>
      <c r="Q405" s="13"/>
      <c r="R405" s="13"/>
      <c r="S405" s="13"/>
    </row>
    <row r="406" spans="1:19" ht="65.25" customHeight="1" outlineLevel="2">
      <c r="A406" s="9" t="s">
        <v>501</v>
      </c>
      <c r="B406" s="19" t="s">
        <v>296</v>
      </c>
      <c r="C406" s="19" t="s">
        <v>305</v>
      </c>
      <c r="D406" s="10" t="s">
        <v>495</v>
      </c>
      <c r="E406" s="19" t="s">
        <v>12</v>
      </c>
      <c r="F406" s="10" t="s">
        <v>9</v>
      </c>
      <c r="G406" s="10" t="s">
        <v>9</v>
      </c>
      <c r="H406" s="10" t="s">
        <v>3</v>
      </c>
      <c r="I406" s="10" t="s">
        <v>296</v>
      </c>
      <c r="J406" s="3">
        <v>34584590</v>
      </c>
      <c r="K406" s="21">
        <f t="shared" si="12"/>
        <v>34584.589999999997</v>
      </c>
      <c r="L406" s="3">
        <v>35622130</v>
      </c>
      <c r="M406" s="3">
        <f t="shared" si="13"/>
        <v>35622.129999999997</v>
      </c>
      <c r="N406" s="3">
        <v>35622130</v>
      </c>
      <c r="O406" s="3">
        <f t="shared" si="13"/>
        <v>35622.129999999997</v>
      </c>
      <c r="P406" s="1"/>
    </row>
    <row r="407" spans="1:19" ht="17.25" customHeight="1" outlineLevel="3">
      <c r="A407" s="9" t="s">
        <v>503</v>
      </c>
      <c r="B407" s="19" t="s">
        <v>296</v>
      </c>
      <c r="C407" s="19" t="s">
        <v>305</v>
      </c>
      <c r="D407" s="10" t="s">
        <v>495</v>
      </c>
      <c r="E407" s="19" t="s">
        <v>13</v>
      </c>
      <c r="F407" s="10" t="s">
        <v>9</v>
      </c>
      <c r="G407" s="10" t="s">
        <v>9</v>
      </c>
      <c r="H407" s="10" t="s">
        <v>3</v>
      </c>
      <c r="I407" s="10" t="s">
        <v>296</v>
      </c>
      <c r="J407" s="3">
        <v>34584590</v>
      </c>
      <c r="K407" s="21">
        <f t="shared" si="12"/>
        <v>34584.589999999997</v>
      </c>
      <c r="L407" s="3">
        <v>35622130</v>
      </c>
      <c r="M407" s="3">
        <f t="shared" si="13"/>
        <v>35622.129999999997</v>
      </c>
      <c r="N407" s="3">
        <v>35622130</v>
      </c>
      <c r="O407" s="3">
        <f t="shared" si="13"/>
        <v>35622.129999999997</v>
      </c>
      <c r="P407" s="1"/>
    </row>
    <row r="408" spans="1:19" ht="32.25" customHeight="1" outlineLevel="1">
      <c r="A408" s="11" t="s">
        <v>628</v>
      </c>
      <c r="B408" s="18" t="s">
        <v>296</v>
      </c>
      <c r="C408" s="18" t="s">
        <v>171</v>
      </c>
      <c r="D408" s="10" t="s">
        <v>495</v>
      </c>
      <c r="E408" s="18" t="s">
        <v>8</v>
      </c>
      <c r="F408" s="10" t="s">
        <v>9</v>
      </c>
      <c r="G408" s="10" t="s">
        <v>9</v>
      </c>
      <c r="H408" s="10" t="s">
        <v>3</v>
      </c>
      <c r="I408" s="10" t="s">
        <v>296</v>
      </c>
      <c r="J408" s="3">
        <v>250060000</v>
      </c>
      <c r="K408" s="20">
        <f t="shared" si="12"/>
        <v>250060</v>
      </c>
      <c r="L408" s="3">
        <v>250060000</v>
      </c>
      <c r="M408" s="3">
        <f t="shared" si="13"/>
        <v>250060</v>
      </c>
      <c r="N408" s="3">
        <v>275750000</v>
      </c>
      <c r="O408" s="3">
        <f t="shared" si="13"/>
        <v>275750</v>
      </c>
      <c r="Q408" s="13"/>
      <c r="R408" s="13"/>
      <c r="S408" s="13"/>
    </row>
    <row r="409" spans="1:19" ht="65.25" customHeight="1" outlineLevel="4">
      <c r="A409" s="9" t="s">
        <v>938</v>
      </c>
      <c r="B409" s="19" t="s">
        <v>296</v>
      </c>
      <c r="C409" s="19" t="s">
        <v>171</v>
      </c>
      <c r="D409" s="10" t="s">
        <v>495</v>
      </c>
      <c r="E409" s="19" t="s">
        <v>306</v>
      </c>
      <c r="F409" s="10" t="s">
        <v>9</v>
      </c>
      <c r="G409" s="10" t="s">
        <v>9</v>
      </c>
      <c r="H409" s="10" t="s">
        <v>3</v>
      </c>
      <c r="I409" s="10" t="s">
        <v>296</v>
      </c>
      <c r="J409" s="3">
        <v>215000000</v>
      </c>
      <c r="K409" s="21">
        <f t="shared" si="12"/>
        <v>215000</v>
      </c>
      <c r="L409" s="3">
        <v>215000000</v>
      </c>
      <c r="M409" s="3">
        <f t="shared" si="13"/>
        <v>215000</v>
      </c>
      <c r="N409" s="3">
        <v>231000000</v>
      </c>
      <c r="O409" s="3">
        <f t="shared" si="13"/>
        <v>231000</v>
      </c>
      <c r="P409" s="1"/>
    </row>
    <row r="410" spans="1:19" ht="78.75" outlineLevel="4">
      <c r="A410" s="9" t="s">
        <v>939</v>
      </c>
      <c r="B410" s="19" t="s">
        <v>296</v>
      </c>
      <c r="C410" s="19" t="s">
        <v>171</v>
      </c>
      <c r="D410" s="10" t="s">
        <v>495</v>
      </c>
      <c r="E410" s="19" t="s">
        <v>307</v>
      </c>
      <c r="F410" s="10" t="s">
        <v>9</v>
      </c>
      <c r="G410" s="10" t="s">
        <v>9</v>
      </c>
      <c r="H410" s="10" t="s">
        <v>3</v>
      </c>
      <c r="I410" s="10" t="s">
        <v>296</v>
      </c>
      <c r="J410" s="3">
        <v>35000000</v>
      </c>
      <c r="K410" s="21">
        <f t="shared" si="12"/>
        <v>35000</v>
      </c>
      <c r="L410" s="3">
        <v>35000000</v>
      </c>
      <c r="M410" s="3">
        <f t="shared" si="13"/>
        <v>35000</v>
      </c>
      <c r="N410" s="3">
        <v>44000000</v>
      </c>
      <c r="O410" s="3">
        <f t="shared" si="13"/>
        <v>44000</v>
      </c>
      <c r="P410" s="1"/>
    </row>
    <row r="411" spans="1:19" ht="78.75" customHeight="1" outlineLevel="4">
      <c r="A411" s="9" t="s">
        <v>744</v>
      </c>
      <c r="B411" s="19" t="s">
        <v>296</v>
      </c>
      <c r="C411" s="19" t="s">
        <v>171</v>
      </c>
      <c r="D411" s="10" t="s">
        <v>495</v>
      </c>
      <c r="E411" s="19" t="s">
        <v>308</v>
      </c>
      <c r="F411" s="10" t="s">
        <v>9</v>
      </c>
      <c r="G411" s="10" t="s">
        <v>9</v>
      </c>
      <c r="H411" s="10" t="s">
        <v>3</v>
      </c>
      <c r="I411" s="10" t="s">
        <v>296</v>
      </c>
      <c r="J411" s="3">
        <v>60000</v>
      </c>
      <c r="K411" s="21">
        <f t="shared" si="12"/>
        <v>60</v>
      </c>
      <c r="L411" s="3">
        <v>60000</v>
      </c>
      <c r="M411" s="3">
        <f t="shared" si="13"/>
        <v>60</v>
      </c>
      <c r="N411" s="3">
        <v>750000</v>
      </c>
      <c r="O411" s="3">
        <f t="shared" si="13"/>
        <v>750</v>
      </c>
      <c r="P411" s="1"/>
    </row>
    <row r="412" spans="1:19" ht="32.25" customHeight="1" outlineLevel="1">
      <c r="A412" s="11" t="s">
        <v>897</v>
      </c>
      <c r="B412" s="18" t="s">
        <v>296</v>
      </c>
      <c r="C412" s="18" t="s">
        <v>117</v>
      </c>
      <c r="D412" s="10" t="s">
        <v>495</v>
      </c>
      <c r="E412" s="18" t="s">
        <v>8</v>
      </c>
      <c r="F412" s="10" t="s">
        <v>9</v>
      </c>
      <c r="G412" s="10" t="s">
        <v>9</v>
      </c>
      <c r="H412" s="10" t="s">
        <v>3</v>
      </c>
      <c r="I412" s="10" t="s">
        <v>296</v>
      </c>
      <c r="J412" s="3">
        <v>1521032900</v>
      </c>
      <c r="K412" s="20">
        <f t="shared" si="12"/>
        <v>1521032.9</v>
      </c>
      <c r="L412" s="3">
        <v>1493098500</v>
      </c>
      <c r="M412" s="3">
        <f t="shared" si="13"/>
        <v>1493098.5</v>
      </c>
      <c r="N412" s="3">
        <v>1488598500</v>
      </c>
      <c r="O412" s="3">
        <f t="shared" si="13"/>
        <v>1488598.5</v>
      </c>
      <c r="Q412" s="13"/>
      <c r="R412" s="13"/>
      <c r="S412" s="13"/>
    </row>
    <row r="413" spans="1:19" ht="65.25" customHeight="1" outlineLevel="2">
      <c r="A413" s="9" t="s">
        <v>501</v>
      </c>
      <c r="B413" s="19" t="s">
        <v>296</v>
      </c>
      <c r="C413" s="19" t="s">
        <v>117</v>
      </c>
      <c r="D413" s="10" t="s">
        <v>495</v>
      </c>
      <c r="E413" s="19" t="s">
        <v>12</v>
      </c>
      <c r="F413" s="10" t="s">
        <v>9</v>
      </c>
      <c r="G413" s="10" t="s">
        <v>9</v>
      </c>
      <c r="H413" s="10" t="s">
        <v>3</v>
      </c>
      <c r="I413" s="10" t="s">
        <v>296</v>
      </c>
      <c r="J413" s="3">
        <v>35852900</v>
      </c>
      <c r="K413" s="21">
        <f t="shared" si="12"/>
        <v>35852.9</v>
      </c>
      <c r="L413" s="3">
        <v>36928500</v>
      </c>
      <c r="M413" s="3">
        <f t="shared" si="13"/>
        <v>36928.5</v>
      </c>
      <c r="N413" s="3">
        <v>36928500</v>
      </c>
      <c r="O413" s="3">
        <f t="shared" si="13"/>
        <v>36928.5</v>
      </c>
      <c r="P413" s="1"/>
    </row>
    <row r="414" spans="1:19" ht="17.25" customHeight="1" outlineLevel="3">
      <c r="A414" s="9" t="s">
        <v>503</v>
      </c>
      <c r="B414" s="19" t="s">
        <v>296</v>
      </c>
      <c r="C414" s="19" t="s">
        <v>117</v>
      </c>
      <c r="D414" s="10" t="s">
        <v>495</v>
      </c>
      <c r="E414" s="19" t="s">
        <v>13</v>
      </c>
      <c r="F414" s="10" t="s">
        <v>9</v>
      </c>
      <c r="G414" s="10" t="s">
        <v>9</v>
      </c>
      <c r="H414" s="10" t="s">
        <v>3</v>
      </c>
      <c r="I414" s="10" t="s">
        <v>296</v>
      </c>
      <c r="J414" s="3">
        <v>35852900</v>
      </c>
      <c r="K414" s="21">
        <f t="shared" si="12"/>
        <v>35852.9</v>
      </c>
      <c r="L414" s="3">
        <v>36928500</v>
      </c>
      <c r="M414" s="3">
        <f t="shared" si="13"/>
        <v>36928.5</v>
      </c>
      <c r="N414" s="3">
        <v>36928500</v>
      </c>
      <c r="O414" s="3">
        <f t="shared" si="13"/>
        <v>36928.5</v>
      </c>
      <c r="P414" s="1"/>
    </row>
    <row r="415" spans="1:19" ht="17.25" customHeight="1" outlineLevel="2">
      <c r="A415" s="9" t="s">
        <v>568</v>
      </c>
      <c r="B415" s="19" t="s">
        <v>296</v>
      </c>
      <c r="C415" s="19" t="s">
        <v>117</v>
      </c>
      <c r="D415" s="10" t="s">
        <v>495</v>
      </c>
      <c r="E415" s="19" t="s">
        <v>97</v>
      </c>
      <c r="F415" s="10" t="s">
        <v>9</v>
      </c>
      <c r="G415" s="10" t="s">
        <v>9</v>
      </c>
      <c r="H415" s="10" t="s">
        <v>3</v>
      </c>
      <c r="I415" s="10" t="s">
        <v>296</v>
      </c>
      <c r="J415" s="3">
        <v>60159400</v>
      </c>
      <c r="K415" s="21">
        <f t="shared" si="12"/>
        <v>60159.4</v>
      </c>
      <c r="L415" s="3">
        <v>45707000</v>
      </c>
      <c r="M415" s="3">
        <f t="shared" si="13"/>
        <v>45707</v>
      </c>
      <c r="N415" s="3">
        <v>29140700</v>
      </c>
      <c r="O415" s="3">
        <f t="shared" si="13"/>
        <v>29140.7</v>
      </c>
      <c r="P415" s="1"/>
    </row>
    <row r="416" spans="1:19" ht="65.25" customHeight="1" outlineLevel="3">
      <c r="A416" s="9" t="s">
        <v>933</v>
      </c>
      <c r="B416" s="19" t="s">
        <v>296</v>
      </c>
      <c r="C416" s="19" t="s">
        <v>117</v>
      </c>
      <c r="D416" s="10" t="s">
        <v>495</v>
      </c>
      <c r="E416" s="19" t="s">
        <v>179</v>
      </c>
      <c r="F416" s="10" t="s">
        <v>9</v>
      </c>
      <c r="G416" s="10" t="s">
        <v>9</v>
      </c>
      <c r="H416" s="10" t="s">
        <v>3</v>
      </c>
      <c r="I416" s="10" t="s">
        <v>296</v>
      </c>
      <c r="J416" s="3">
        <v>60159400</v>
      </c>
      <c r="K416" s="21">
        <f t="shared" si="12"/>
        <v>60159.4</v>
      </c>
      <c r="L416" s="3">
        <v>45707000</v>
      </c>
      <c r="M416" s="3">
        <f t="shared" si="13"/>
        <v>45707</v>
      </c>
      <c r="N416" s="3">
        <v>29140700</v>
      </c>
      <c r="O416" s="3">
        <f t="shared" si="13"/>
        <v>29140.7</v>
      </c>
      <c r="P416" s="1"/>
    </row>
    <row r="417" spans="1:19" ht="78.75" outlineLevel="4">
      <c r="A417" s="9" t="s">
        <v>633</v>
      </c>
      <c r="B417" s="19" t="s">
        <v>296</v>
      </c>
      <c r="C417" s="19" t="s">
        <v>117</v>
      </c>
      <c r="D417" s="10" t="s">
        <v>495</v>
      </c>
      <c r="E417" s="19" t="s">
        <v>178</v>
      </c>
      <c r="F417" s="10" t="s">
        <v>9</v>
      </c>
      <c r="G417" s="10" t="s">
        <v>9</v>
      </c>
      <c r="H417" s="10" t="s">
        <v>3</v>
      </c>
      <c r="I417" s="10" t="s">
        <v>296</v>
      </c>
      <c r="J417" s="3">
        <v>60159400</v>
      </c>
      <c r="K417" s="21">
        <f t="shared" si="12"/>
        <v>60159.4</v>
      </c>
      <c r="L417" s="3">
        <v>45707000</v>
      </c>
      <c r="M417" s="3">
        <f t="shared" si="13"/>
        <v>45707</v>
      </c>
      <c r="N417" s="3">
        <v>29140700</v>
      </c>
      <c r="O417" s="3">
        <f t="shared" si="13"/>
        <v>29140.7</v>
      </c>
      <c r="P417" s="1"/>
    </row>
    <row r="418" spans="1:19" ht="110.25" customHeight="1" outlineLevel="4">
      <c r="A418" s="9" t="s">
        <v>934</v>
      </c>
      <c r="B418" s="19" t="s">
        <v>296</v>
      </c>
      <c r="C418" s="19" t="s">
        <v>117</v>
      </c>
      <c r="D418" s="10" t="s">
        <v>495</v>
      </c>
      <c r="E418" s="19" t="s">
        <v>309</v>
      </c>
      <c r="F418" s="10" t="s">
        <v>9</v>
      </c>
      <c r="G418" s="10" t="s">
        <v>9</v>
      </c>
      <c r="H418" s="10" t="s">
        <v>3</v>
      </c>
      <c r="I418" s="10" t="s">
        <v>296</v>
      </c>
      <c r="J418" s="3">
        <v>328580000</v>
      </c>
      <c r="K418" s="21">
        <f t="shared" si="12"/>
        <v>328580</v>
      </c>
      <c r="L418" s="3">
        <v>328570000</v>
      </c>
      <c r="M418" s="3">
        <f t="shared" si="13"/>
        <v>328570</v>
      </c>
      <c r="N418" s="3">
        <v>328570000</v>
      </c>
      <c r="O418" s="3">
        <f t="shared" si="13"/>
        <v>328570</v>
      </c>
      <c r="P418" s="1"/>
    </row>
    <row r="419" spans="1:19" ht="94.5" customHeight="1" outlineLevel="4">
      <c r="A419" s="9" t="s">
        <v>745</v>
      </c>
      <c r="B419" s="19" t="s">
        <v>296</v>
      </c>
      <c r="C419" s="19" t="s">
        <v>117</v>
      </c>
      <c r="D419" s="10" t="s">
        <v>495</v>
      </c>
      <c r="E419" s="19" t="s">
        <v>310</v>
      </c>
      <c r="F419" s="10" t="s">
        <v>9</v>
      </c>
      <c r="G419" s="10" t="s">
        <v>9</v>
      </c>
      <c r="H419" s="10" t="s">
        <v>3</v>
      </c>
      <c r="I419" s="10" t="s">
        <v>296</v>
      </c>
      <c r="J419" s="3">
        <v>25500000</v>
      </c>
      <c r="K419" s="21">
        <f t="shared" si="12"/>
        <v>25500</v>
      </c>
      <c r="L419" s="3">
        <v>6400000</v>
      </c>
      <c r="M419" s="3">
        <f t="shared" si="13"/>
        <v>6400</v>
      </c>
      <c r="N419" s="3">
        <v>6400000</v>
      </c>
      <c r="O419" s="3">
        <f t="shared" si="13"/>
        <v>6400</v>
      </c>
      <c r="P419" s="1"/>
    </row>
    <row r="420" spans="1:19" ht="110.25" outlineLevel="4">
      <c r="A420" s="9" t="s">
        <v>746</v>
      </c>
      <c r="B420" s="19" t="s">
        <v>296</v>
      </c>
      <c r="C420" s="19" t="s">
        <v>117</v>
      </c>
      <c r="D420" s="10" t="s">
        <v>495</v>
      </c>
      <c r="E420" s="19" t="s">
        <v>311</v>
      </c>
      <c r="F420" s="10" t="s">
        <v>9</v>
      </c>
      <c r="G420" s="10" t="s">
        <v>9</v>
      </c>
      <c r="H420" s="10" t="s">
        <v>3</v>
      </c>
      <c r="I420" s="10" t="s">
        <v>296</v>
      </c>
      <c r="J420" s="3">
        <v>494900000</v>
      </c>
      <c r="K420" s="21">
        <f t="shared" si="12"/>
        <v>494900</v>
      </c>
      <c r="L420" s="3">
        <v>494900000</v>
      </c>
      <c r="M420" s="3">
        <f t="shared" si="13"/>
        <v>494900</v>
      </c>
      <c r="N420" s="3">
        <v>494900000</v>
      </c>
      <c r="O420" s="3">
        <f t="shared" si="13"/>
        <v>494900</v>
      </c>
      <c r="P420" s="1"/>
    </row>
    <row r="421" spans="1:19" ht="64.5" customHeight="1" outlineLevel="4">
      <c r="A421" s="9" t="s">
        <v>747</v>
      </c>
      <c r="B421" s="19" t="s">
        <v>296</v>
      </c>
      <c r="C421" s="19" t="s">
        <v>117</v>
      </c>
      <c r="D421" s="10" t="s">
        <v>495</v>
      </c>
      <c r="E421" s="19" t="s">
        <v>312</v>
      </c>
      <c r="F421" s="10" t="s">
        <v>9</v>
      </c>
      <c r="G421" s="10" t="s">
        <v>9</v>
      </c>
      <c r="H421" s="10" t="s">
        <v>3</v>
      </c>
      <c r="I421" s="10" t="s">
        <v>296</v>
      </c>
      <c r="J421" s="3">
        <v>110400000</v>
      </c>
      <c r="K421" s="21">
        <f t="shared" si="12"/>
        <v>110400</v>
      </c>
      <c r="L421" s="3">
        <v>110400000</v>
      </c>
      <c r="M421" s="3">
        <f t="shared" si="13"/>
        <v>110400</v>
      </c>
      <c r="N421" s="3">
        <v>110400000</v>
      </c>
      <c r="O421" s="3">
        <f t="shared" si="13"/>
        <v>110400</v>
      </c>
      <c r="P421" s="1"/>
    </row>
    <row r="422" spans="1:19" ht="78.75" customHeight="1" outlineLevel="4">
      <c r="A422" s="9" t="s">
        <v>748</v>
      </c>
      <c r="B422" s="19" t="s">
        <v>296</v>
      </c>
      <c r="C422" s="19" t="s">
        <v>117</v>
      </c>
      <c r="D422" s="10" t="s">
        <v>495</v>
      </c>
      <c r="E422" s="19" t="s">
        <v>313</v>
      </c>
      <c r="F422" s="10" t="s">
        <v>9</v>
      </c>
      <c r="G422" s="10" t="s">
        <v>9</v>
      </c>
      <c r="H422" s="10" t="s">
        <v>3</v>
      </c>
      <c r="I422" s="10" t="s">
        <v>296</v>
      </c>
      <c r="J422" s="3">
        <v>78800000</v>
      </c>
      <c r="K422" s="21">
        <f t="shared" si="12"/>
        <v>78800</v>
      </c>
      <c r="L422" s="3">
        <v>88000000</v>
      </c>
      <c r="M422" s="3">
        <f t="shared" si="13"/>
        <v>88000</v>
      </c>
      <c r="N422" s="3">
        <v>88000000</v>
      </c>
      <c r="O422" s="3">
        <f t="shared" si="13"/>
        <v>88000</v>
      </c>
      <c r="P422" s="1"/>
    </row>
    <row r="423" spans="1:19" ht="78.75" outlineLevel="3">
      <c r="A423" s="9" t="s">
        <v>633</v>
      </c>
      <c r="B423" s="19" t="s">
        <v>296</v>
      </c>
      <c r="C423" s="19" t="s">
        <v>117</v>
      </c>
      <c r="D423" s="10" t="s">
        <v>495</v>
      </c>
      <c r="E423" s="19" t="s">
        <v>314</v>
      </c>
      <c r="F423" s="10" t="s">
        <v>9</v>
      </c>
      <c r="G423" s="10" t="s">
        <v>9</v>
      </c>
      <c r="H423" s="10" t="s">
        <v>3</v>
      </c>
      <c r="I423" s="10" t="s">
        <v>296</v>
      </c>
      <c r="J423" s="3">
        <v>239840600</v>
      </c>
      <c r="K423" s="21">
        <f t="shared" si="12"/>
        <v>239840.6</v>
      </c>
      <c r="L423" s="3">
        <v>285793000</v>
      </c>
      <c r="M423" s="3">
        <f t="shared" si="13"/>
        <v>285793</v>
      </c>
      <c r="N423" s="3">
        <v>297859300</v>
      </c>
      <c r="O423" s="3">
        <f t="shared" si="13"/>
        <v>297859.3</v>
      </c>
      <c r="P423" s="1"/>
    </row>
    <row r="424" spans="1:19" ht="48" customHeight="1" outlineLevel="4">
      <c r="A424" s="9" t="s">
        <v>749</v>
      </c>
      <c r="B424" s="19" t="s">
        <v>296</v>
      </c>
      <c r="C424" s="19" t="s">
        <v>117</v>
      </c>
      <c r="D424" s="10" t="s">
        <v>495</v>
      </c>
      <c r="E424" s="19" t="s">
        <v>315</v>
      </c>
      <c r="F424" s="10" t="s">
        <v>9</v>
      </c>
      <c r="G424" s="10" t="s">
        <v>9</v>
      </c>
      <c r="H424" s="10" t="s">
        <v>3</v>
      </c>
      <c r="I424" s="10" t="s">
        <v>296</v>
      </c>
      <c r="J424" s="3">
        <v>31500000</v>
      </c>
      <c r="K424" s="21">
        <f t="shared" si="12"/>
        <v>31500</v>
      </c>
      <c r="L424" s="3">
        <v>0</v>
      </c>
      <c r="M424" s="3">
        <f t="shared" si="13"/>
        <v>0</v>
      </c>
      <c r="N424" s="3">
        <v>0</v>
      </c>
      <c r="O424" s="3">
        <f t="shared" si="13"/>
        <v>0</v>
      </c>
      <c r="P424" s="1"/>
    </row>
    <row r="425" spans="1:19" ht="110.25" customHeight="1" outlineLevel="4">
      <c r="A425" s="9" t="s">
        <v>750</v>
      </c>
      <c r="B425" s="19" t="s">
        <v>296</v>
      </c>
      <c r="C425" s="19" t="s">
        <v>117</v>
      </c>
      <c r="D425" s="10" t="s">
        <v>495</v>
      </c>
      <c r="E425" s="19" t="s">
        <v>316</v>
      </c>
      <c r="F425" s="10" t="s">
        <v>9</v>
      </c>
      <c r="G425" s="10" t="s">
        <v>9</v>
      </c>
      <c r="H425" s="10" t="s">
        <v>3</v>
      </c>
      <c r="I425" s="10" t="s">
        <v>296</v>
      </c>
      <c r="J425" s="3">
        <v>25500000</v>
      </c>
      <c r="K425" s="21">
        <f t="shared" si="12"/>
        <v>25500</v>
      </c>
      <c r="L425" s="3">
        <v>6400000</v>
      </c>
      <c r="M425" s="3">
        <f t="shared" si="13"/>
        <v>6400</v>
      </c>
      <c r="N425" s="3">
        <v>6400000</v>
      </c>
      <c r="O425" s="3">
        <f t="shared" si="13"/>
        <v>6400</v>
      </c>
      <c r="P425" s="1"/>
    </row>
    <row r="426" spans="1:19" ht="110.25" outlineLevel="4">
      <c r="A426" s="9" t="s">
        <v>751</v>
      </c>
      <c r="B426" s="19" t="s">
        <v>296</v>
      </c>
      <c r="C426" s="19" t="s">
        <v>117</v>
      </c>
      <c r="D426" s="10" t="s">
        <v>495</v>
      </c>
      <c r="E426" s="19" t="s">
        <v>317</v>
      </c>
      <c r="F426" s="10" t="s">
        <v>9</v>
      </c>
      <c r="G426" s="10" t="s">
        <v>9</v>
      </c>
      <c r="H426" s="10" t="s">
        <v>3</v>
      </c>
      <c r="I426" s="10" t="s">
        <v>296</v>
      </c>
      <c r="J426" s="3">
        <v>50000000</v>
      </c>
      <c r="K426" s="21">
        <f t="shared" si="12"/>
        <v>50000</v>
      </c>
      <c r="L426" s="3">
        <v>50000000</v>
      </c>
      <c r="M426" s="3">
        <f t="shared" si="13"/>
        <v>50000</v>
      </c>
      <c r="N426" s="3">
        <v>50000000</v>
      </c>
      <c r="O426" s="3">
        <f t="shared" si="13"/>
        <v>50000</v>
      </c>
      <c r="P426" s="1"/>
    </row>
    <row r="427" spans="1:19" ht="78.75" customHeight="1" outlineLevel="4">
      <c r="A427" s="9" t="s">
        <v>752</v>
      </c>
      <c r="B427" s="19" t="s">
        <v>296</v>
      </c>
      <c r="C427" s="19" t="s">
        <v>117</v>
      </c>
      <c r="D427" s="10" t="s">
        <v>495</v>
      </c>
      <c r="E427" s="19" t="s">
        <v>318</v>
      </c>
      <c r="F427" s="10" t="s">
        <v>9</v>
      </c>
      <c r="G427" s="10" t="s">
        <v>9</v>
      </c>
      <c r="H427" s="10" t="s">
        <v>3</v>
      </c>
      <c r="I427" s="10" t="s">
        <v>296</v>
      </c>
      <c r="J427" s="3">
        <v>40000000</v>
      </c>
      <c r="K427" s="21">
        <f t="shared" si="12"/>
        <v>40000</v>
      </c>
      <c r="L427" s="3">
        <v>40000000</v>
      </c>
      <c r="M427" s="3">
        <f t="shared" si="13"/>
        <v>40000</v>
      </c>
      <c r="N427" s="3">
        <v>40000000</v>
      </c>
      <c r="O427" s="3">
        <f t="shared" si="13"/>
        <v>40000</v>
      </c>
      <c r="P427" s="1"/>
    </row>
    <row r="428" spans="1:19" ht="32.25" customHeight="1" outlineLevel="1">
      <c r="A428" s="11" t="s">
        <v>540</v>
      </c>
      <c r="B428" s="18" t="s">
        <v>296</v>
      </c>
      <c r="C428" s="18" t="s">
        <v>56</v>
      </c>
      <c r="D428" s="10" t="s">
        <v>495</v>
      </c>
      <c r="E428" s="18" t="s">
        <v>8</v>
      </c>
      <c r="F428" s="10" t="s">
        <v>9</v>
      </c>
      <c r="G428" s="10" t="s">
        <v>9</v>
      </c>
      <c r="H428" s="10" t="s">
        <v>3</v>
      </c>
      <c r="I428" s="10" t="s">
        <v>296</v>
      </c>
      <c r="J428" s="3">
        <v>66205710</v>
      </c>
      <c r="K428" s="20">
        <f t="shared" si="12"/>
        <v>66205.710000000006</v>
      </c>
      <c r="L428" s="3">
        <v>60466870</v>
      </c>
      <c r="M428" s="3">
        <f t="shared" si="13"/>
        <v>60466.87</v>
      </c>
      <c r="N428" s="3">
        <v>60466870</v>
      </c>
      <c r="O428" s="3">
        <f t="shared" si="13"/>
        <v>60466.87</v>
      </c>
      <c r="Q428" s="13"/>
      <c r="R428" s="13"/>
      <c r="S428" s="13"/>
    </row>
    <row r="429" spans="1:19" ht="65.25" customHeight="1" outlineLevel="2">
      <c r="A429" s="9" t="s">
        <v>501</v>
      </c>
      <c r="B429" s="19" t="s">
        <v>296</v>
      </c>
      <c r="C429" s="19" t="s">
        <v>56</v>
      </c>
      <c r="D429" s="10" t="s">
        <v>495</v>
      </c>
      <c r="E429" s="19" t="s">
        <v>12</v>
      </c>
      <c r="F429" s="10" t="s">
        <v>9</v>
      </c>
      <c r="G429" s="10" t="s">
        <v>9</v>
      </c>
      <c r="H429" s="10" t="s">
        <v>3</v>
      </c>
      <c r="I429" s="10" t="s">
        <v>296</v>
      </c>
      <c r="J429" s="3">
        <v>58705710</v>
      </c>
      <c r="K429" s="21">
        <f t="shared" si="12"/>
        <v>58705.71</v>
      </c>
      <c r="L429" s="3">
        <v>60466870</v>
      </c>
      <c r="M429" s="3">
        <f t="shared" si="13"/>
        <v>60466.87</v>
      </c>
      <c r="N429" s="3">
        <v>60466870</v>
      </c>
      <c r="O429" s="3">
        <f t="shared" si="13"/>
        <v>60466.87</v>
      </c>
      <c r="P429" s="1"/>
    </row>
    <row r="430" spans="1:19" ht="17.25" customHeight="1" outlineLevel="3">
      <c r="A430" s="9" t="s">
        <v>503</v>
      </c>
      <c r="B430" s="19" t="s">
        <v>296</v>
      </c>
      <c r="C430" s="19" t="s">
        <v>56</v>
      </c>
      <c r="D430" s="10" t="s">
        <v>495</v>
      </c>
      <c r="E430" s="19" t="s">
        <v>13</v>
      </c>
      <c r="F430" s="10" t="s">
        <v>9</v>
      </c>
      <c r="G430" s="10" t="s">
        <v>9</v>
      </c>
      <c r="H430" s="10" t="s">
        <v>3</v>
      </c>
      <c r="I430" s="10" t="s">
        <v>296</v>
      </c>
      <c r="J430" s="3">
        <v>58705710</v>
      </c>
      <c r="K430" s="21">
        <f t="shared" si="12"/>
        <v>58705.71</v>
      </c>
      <c r="L430" s="3">
        <v>60466870</v>
      </c>
      <c r="M430" s="3">
        <f t="shared" si="13"/>
        <v>60466.87</v>
      </c>
      <c r="N430" s="3">
        <v>60466870</v>
      </c>
      <c r="O430" s="3">
        <f t="shared" si="13"/>
        <v>60466.87</v>
      </c>
      <c r="P430" s="1"/>
    </row>
    <row r="431" spans="1:19" ht="32.25" customHeight="1" outlineLevel="2">
      <c r="A431" s="9" t="s">
        <v>753</v>
      </c>
      <c r="B431" s="19" t="s">
        <v>296</v>
      </c>
      <c r="C431" s="19" t="s">
        <v>56</v>
      </c>
      <c r="D431" s="10" t="s">
        <v>495</v>
      </c>
      <c r="E431" s="19" t="s">
        <v>320</v>
      </c>
      <c r="F431" s="10" t="s">
        <v>9</v>
      </c>
      <c r="G431" s="10" t="s">
        <v>9</v>
      </c>
      <c r="H431" s="10" t="s">
        <v>3</v>
      </c>
      <c r="I431" s="10" t="s">
        <v>296</v>
      </c>
      <c r="J431" s="3">
        <v>7500000</v>
      </c>
      <c r="K431" s="21">
        <f t="shared" si="12"/>
        <v>7500</v>
      </c>
      <c r="L431" s="3">
        <v>0</v>
      </c>
      <c r="M431" s="3">
        <f t="shared" si="13"/>
        <v>0</v>
      </c>
      <c r="N431" s="3">
        <v>0</v>
      </c>
      <c r="O431" s="3">
        <f t="shared" si="13"/>
        <v>0</v>
      </c>
      <c r="P431" s="1"/>
    </row>
    <row r="432" spans="1:19" ht="32.25" customHeight="1" outlineLevel="3">
      <c r="A432" s="9" t="s">
        <v>754</v>
      </c>
      <c r="B432" s="19" t="s">
        <v>296</v>
      </c>
      <c r="C432" s="19" t="s">
        <v>56</v>
      </c>
      <c r="D432" s="10" t="s">
        <v>495</v>
      </c>
      <c r="E432" s="19" t="s">
        <v>321</v>
      </c>
      <c r="F432" s="10" t="s">
        <v>9</v>
      </c>
      <c r="G432" s="10" t="s">
        <v>9</v>
      </c>
      <c r="H432" s="10" t="s">
        <v>3</v>
      </c>
      <c r="I432" s="10" t="s">
        <v>296</v>
      </c>
      <c r="J432" s="3">
        <v>7500000</v>
      </c>
      <c r="K432" s="21">
        <f t="shared" si="12"/>
        <v>7500</v>
      </c>
      <c r="L432" s="3">
        <v>0</v>
      </c>
      <c r="M432" s="3">
        <f t="shared" si="13"/>
        <v>0</v>
      </c>
      <c r="N432" s="3">
        <v>0</v>
      </c>
      <c r="O432" s="3">
        <f t="shared" si="13"/>
        <v>0</v>
      </c>
      <c r="P432" s="1"/>
    </row>
    <row r="433" spans="1:19" ht="17.25" customHeight="1" outlineLevel="4">
      <c r="A433" s="9" t="s">
        <v>755</v>
      </c>
      <c r="B433" s="19" t="s">
        <v>296</v>
      </c>
      <c r="C433" s="19" t="s">
        <v>56</v>
      </c>
      <c r="D433" s="10" t="s">
        <v>495</v>
      </c>
      <c r="E433" s="19" t="s">
        <v>319</v>
      </c>
      <c r="F433" s="10" t="s">
        <v>9</v>
      </c>
      <c r="G433" s="10" t="s">
        <v>9</v>
      </c>
      <c r="H433" s="10" t="s">
        <v>3</v>
      </c>
      <c r="I433" s="10" t="s">
        <v>296</v>
      </c>
      <c r="J433" s="3">
        <v>3500000</v>
      </c>
      <c r="K433" s="21">
        <f t="shared" si="12"/>
        <v>3500</v>
      </c>
      <c r="L433" s="3">
        <v>0</v>
      </c>
      <c r="M433" s="3">
        <f t="shared" si="13"/>
        <v>0</v>
      </c>
      <c r="N433" s="3">
        <v>0</v>
      </c>
      <c r="O433" s="3">
        <f t="shared" si="13"/>
        <v>0</v>
      </c>
      <c r="P433" s="1"/>
    </row>
    <row r="434" spans="1:19" ht="17.25" customHeight="1" outlineLevel="4">
      <c r="A434" s="9" t="s">
        <v>756</v>
      </c>
      <c r="B434" s="19" t="s">
        <v>296</v>
      </c>
      <c r="C434" s="19" t="s">
        <v>56</v>
      </c>
      <c r="D434" s="10" t="s">
        <v>495</v>
      </c>
      <c r="E434" s="19" t="s">
        <v>322</v>
      </c>
      <c r="F434" s="10" t="s">
        <v>9</v>
      </c>
      <c r="G434" s="10" t="s">
        <v>9</v>
      </c>
      <c r="H434" s="10" t="s">
        <v>3</v>
      </c>
      <c r="I434" s="10" t="s">
        <v>296</v>
      </c>
      <c r="J434" s="3">
        <v>1000000</v>
      </c>
      <c r="K434" s="21">
        <f t="shared" si="12"/>
        <v>1000</v>
      </c>
      <c r="L434" s="3">
        <v>0</v>
      </c>
      <c r="M434" s="3">
        <f t="shared" si="13"/>
        <v>0</v>
      </c>
      <c r="N434" s="3">
        <v>0</v>
      </c>
      <c r="O434" s="3">
        <f t="shared" si="13"/>
        <v>0</v>
      </c>
      <c r="P434" s="1"/>
    </row>
    <row r="435" spans="1:19" ht="32.25" customHeight="1" outlineLevel="4">
      <c r="A435" s="9" t="s">
        <v>757</v>
      </c>
      <c r="B435" s="19" t="s">
        <v>296</v>
      </c>
      <c r="C435" s="19" t="s">
        <v>56</v>
      </c>
      <c r="D435" s="10" t="s">
        <v>495</v>
      </c>
      <c r="E435" s="19" t="s">
        <v>323</v>
      </c>
      <c r="F435" s="10" t="s">
        <v>9</v>
      </c>
      <c r="G435" s="10" t="s">
        <v>9</v>
      </c>
      <c r="H435" s="10" t="s">
        <v>3</v>
      </c>
      <c r="I435" s="10" t="s">
        <v>296</v>
      </c>
      <c r="J435" s="3">
        <v>3000000</v>
      </c>
      <c r="K435" s="21">
        <f t="shared" si="12"/>
        <v>3000</v>
      </c>
      <c r="L435" s="3">
        <v>0</v>
      </c>
      <c r="M435" s="3">
        <f t="shared" si="13"/>
        <v>0</v>
      </c>
      <c r="N435" s="3">
        <v>0</v>
      </c>
      <c r="O435" s="3">
        <f t="shared" si="13"/>
        <v>0</v>
      </c>
      <c r="P435" s="1"/>
    </row>
    <row r="436" spans="1:19" ht="32.25" customHeight="1" outlineLevel="1">
      <c r="A436" s="11" t="s">
        <v>758</v>
      </c>
      <c r="B436" s="18" t="s">
        <v>296</v>
      </c>
      <c r="C436" s="18" t="s">
        <v>112</v>
      </c>
      <c r="D436" s="10" t="s">
        <v>495</v>
      </c>
      <c r="E436" s="18" t="s">
        <v>8</v>
      </c>
      <c r="F436" s="10" t="s">
        <v>9</v>
      </c>
      <c r="G436" s="10" t="s">
        <v>9</v>
      </c>
      <c r="H436" s="10" t="s">
        <v>3</v>
      </c>
      <c r="I436" s="10" t="s">
        <v>296</v>
      </c>
      <c r="J436" s="3">
        <v>31083500</v>
      </c>
      <c r="K436" s="20">
        <f t="shared" si="12"/>
        <v>31083.5</v>
      </c>
      <c r="L436" s="3">
        <v>32015220</v>
      </c>
      <c r="M436" s="3">
        <f t="shared" si="13"/>
        <v>32015.22</v>
      </c>
      <c r="N436" s="3">
        <v>32015220</v>
      </c>
      <c r="O436" s="3">
        <f t="shared" si="13"/>
        <v>32015.22</v>
      </c>
      <c r="Q436" s="13"/>
      <c r="R436" s="13"/>
      <c r="S436" s="13"/>
    </row>
    <row r="437" spans="1:19" ht="65.25" customHeight="1" outlineLevel="2">
      <c r="A437" s="9" t="s">
        <v>501</v>
      </c>
      <c r="B437" s="19" t="s">
        <v>296</v>
      </c>
      <c r="C437" s="19" t="s">
        <v>112</v>
      </c>
      <c r="D437" s="10" t="s">
        <v>495</v>
      </c>
      <c r="E437" s="19" t="s">
        <v>12</v>
      </c>
      <c r="F437" s="10" t="s">
        <v>9</v>
      </c>
      <c r="G437" s="10" t="s">
        <v>9</v>
      </c>
      <c r="H437" s="10" t="s">
        <v>3</v>
      </c>
      <c r="I437" s="10" t="s">
        <v>296</v>
      </c>
      <c r="J437" s="3">
        <v>6002150</v>
      </c>
      <c r="K437" s="21">
        <f t="shared" si="12"/>
        <v>6002.15</v>
      </c>
      <c r="L437" s="3">
        <v>6182220</v>
      </c>
      <c r="M437" s="3">
        <f t="shared" si="13"/>
        <v>6182.22</v>
      </c>
      <c r="N437" s="3">
        <v>6182220</v>
      </c>
      <c r="O437" s="3">
        <f t="shared" si="13"/>
        <v>6182.22</v>
      </c>
      <c r="P437" s="1"/>
    </row>
    <row r="438" spans="1:19" ht="17.25" customHeight="1" outlineLevel="3">
      <c r="A438" s="9" t="s">
        <v>503</v>
      </c>
      <c r="B438" s="19" t="s">
        <v>296</v>
      </c>
      <c r="C438" s="19" t="s">
        <v>112</v>
      </c>
      <c r="D438" s="10" t="s">
        <v>495</v>
      </c>
      <c r="E438" s="19" t="s">
        <v>13</v>
      </c>
      <c r="F438" s="10" t="s">
        <v>9</v>
      </c>
      <c r="G438" s="10" t="s">
        <v>9</v>
      </c>
      <c r="H438" s="10" t="s">
        <v>3</v>
      </c>
      <c r="I438" s="10" t="s">
        <v>296</v>
      </c>
      <c r="J438" s="3">
        <v>6002150</v>
      </c>
      <c r="K438" s="21">
        <f t="shared" si="12"/>
        <v>6002.15</v>
      </c>
      <c r="L438" s="3">
        <v>6182220</v>
      </c>
      <c r="M438" s="3">
        <f t="shared" si="13"/>
        <v>6182.22</v>
      </c>
      <c r="N438" s="3">
        <v>6182220</v>
      </c>
      <c r="O438" s="3">
        <f t="shared" si="13"/>
        <v>6182.22</v>
      </c>
      <c r="P438" s="1"/>
    </row>
    <row r="439" spans="1:19" ht="17.25" customHeight="1" outlineLevel="2">
      <c r="A439" s="9" t="s">
        <v>532</v>
      </c>
      <c r="B439" s="19" t="s">
        <v>296</v>
      </c>
      <c r="C439" s="19" t="s">
        <v>112</v>
      </c>
      <c r="D439" s="10" t="s">
        <v>495</v>
      </c>
      <c r="E439" s="19" t="s">
        <v>47</v>
      </c>
      <c r="F439" s="10" t="s">
        <v>9</v>
      </c>
      <c r="G439" s="10" t="s">
        <v>9</v>
      </c>
      <c r="H439" s="10" t="s">
        <v>3</v>
      </c>
      <c r="I439" s="10" t="s">
        <v>296</v>
      </c>
      <c r="J439" s="3">
        <v>25081350</v>
      </c>
      <c r="K439" s="21">
        <f t="shared" si="12"/>
        <v>25081.35</v>
      </c>
      <c r="L439" s="3">
        <v>25833000</v>
      </c>
      <c r="M439" s="3">
        <f t="shared" si="13"/>
        <v>25833</v>
      </c>
      <c r="N439" s="3">
        <v>25833000</v>
      </c>
      <c r="O439" s="3">
        <f t="shared" si="13"/>
        <v>25833</v>
      </c>
      <c r="P439" s="1"/>
    </row>
    <row r="440" spans="1:19" ht="127.5" customHeight="1" outlineLevel="3">
      <c r="A440" s="9" t="s">
        <v>533</v>
      </c>
      <c r="B440" s="19" t="s">
        <v>296</v>
      </c>
      <c r="C440" s="19" t="s">
        <v>112</v>
      </c>
      <c r="D440" s="10" t="s">
        <v>495</v>
      </c>
      <c r="E440" s="19" t="s">
        <v>48</v>
      </c>
      <c r="F440" s="10" t="s">
        <v>9</v>
      </c>
      <c r="G440" s="10" t="s">
        <v>9</v>
      </c>
      <c r="H440" s="10" t="s">
        <v>3</v>
      </c>
      <c r="I440" s="10" t="s">
        <v>296</v>
      </c>
      <c r="J440" s="3">
        <v>25081350</v>
      </c>
      <c r="K440" s="21">
        <f t="shared" si="12"/>
        <v>25081.35</v>
      </c>
      <c r="L440" s="3">
        <v>25833000</v>
      </c>
      <c r="M440" s="3">
        <f t="shared" si="13"/>
        <v>25833</v>
      </c>
      <c r="N440" s="3">
        <v>25833000</v>
      </c>
      <c r="O440" s="3">
        <f t="shared" si="13"/>
        <v>25833</v>
      </c>
      <c r="P440" s="1"/>
    </row>
    <row r="441" spans="1:19" ht="65.25" customHeight="1" outlineLevel="4">
      <c r="A441" s="9" t="s">
        <v>759</v>
      </c>
      <c r="B441" s="19" t="s">
        <v>296</v>
      </c>
      <c r="C441" s="19" t="s">
        <v>112</v>
      </c>
      <c r="D441" s="10" t="s">
        <v>495</v>
      </c>
      <c r="E441" s="19" t="s">
        <v>324</v>
      </c>
      <c r="F441" s="10" t="s">
        <v>9</v>
      </c>
      <c r="G441" s="10" t="s">
        <v>9</v>
      </c>
      <c r="H441" s="10" t="s">
        <v>3</v>
      </c>
      <c r="I441" s="10" t="s">
        <v>296</v>
      </c>
      <c r="J441" s="3">
        <v>25081350</v>
      </c>
      <c r="K441" s="21">
        <f t="shared" si="12"/>
        <v>25081.35</v>
      </c>
      <c r="L441" s="3">
        <v>25833000</v>
      </c>
      <c r="M441" s="3">
        <f t="shared" si="13"/>
        <v>25833</v>
      </c>
      <c r="N441" s="3">
        <v>25833000</v>
      </c>
      <c r="O441" s="3">
        <f t="shared" si="13"/>
        <v>25833</v>
      </c>
      <c r="P441" s="1"/>
    </row>
    <row r="442" spans="1:19" ht="94.5">
      <c r="A442" s="11" t="s">
        <v>912</v>
      </c>
      <c r="B442" s="18" t="s">
        <v>326</v>
      </c>
      <c r="C442" s="18" t="s">
        <v>9</v>
      </c>
      <c r="D442" s="10" t="s">
        <v>495</v>
      </c>
      <c r="E442" s="18" t="s">
        <v>8</v>
      </c>
      <c r="F442" s="10" t="s">
        <v>9</v>
      </c>
      <c r="G442" s="10" t="s">
        <v>9</v>
      </c>
      <c r="H442" s="10" t="s">
        <v>3</v>
      </c>
      <c r="I442" s="10" t="s">
        <v>326</v>
      </c>
      <c r="J442" s="3">
        <v>1466779860</v>
      </c>
      <c r="K442" s="20">
        <f>K443+K447+K451+K455+K457+K461+K463+K467+K484</f>
        <v>1466779.86</v>
      </c>
      <c r="L442" s="3">
        <v>1295763413</v>
      </c>
      <c r="M442" s="3">
        <f t="shared" si="13"/>
        <v>1295763.4099999999</v>
      </c>
      <c r="N442" s="3">
        <v>1288365413</v>
      </c>
      <c r="O442" s="3">
        <f t="shared" si="13"/>
        <v>1288365.4099999999</v>
      </c>
      <c r="P442" s="14">
        <f>K443+K447+K451+K455+K457+K461+K463+K467+K484</f>
        <v>1466779.86</v>
      </c>
      <c r="Q442" s="14">
        <f>M443+M447+M451+M455+M457+M461+M463+M467+M484</f>
        <v>1295763.4099999999</v>
      </c>
      <c r="R442" s="14"/>
      <c r="S442" s="14">
        <f>O443+O447+O451+O455+O457+O461+O463+O467+O484</f>
        <v>1288365.4099999999</v>
      </c>
    </row>
    <row r="443" spans="1:19" ht="17.25" customHeight="1" outlineLevel="1">
      <c r="A443" s="11" t="s">
        <v>497</v>
      </c>
      <c r="B443" s="18" t="s">
        <v>326</v>
      </c>
      <c r="C443" s="18" t="s">
        <v>5</v>
      </c>
      <c r="D443" s="10" t="s">
        <v>495</v>
      </c>
      <c r="E443" s="18" t="s">
        <v>8</v>
      </c>
      <c r="F443" s="10" t="s">
        <v>9</v>
      </c>
      <c r="G443" s="10" t="s">
        <v>9</v>
      </c>
      <c r="H443" s="10" t="s">
        <v>3</v>
      </c>
      <c r="I443" s="10" t="s">
        <v>326</v>
      </c>
      <c r="J443" s="3">
        <v>16000</v>
      </c>
      <c r="K443" s="20">
        <f t="shared" si="12"/>
        <v>16</v>
      </c>
      <c r="L443" s="3">
        <v>16000</v>
      </c>
      <c r="M443" s="3">
        <f t="shared" si="13"/>
        <v>16</v>
      </c>
      <c r="N443" s="3">
        <v>16000</v>
      </c>
      <c r="O443" s="3">
        <f t="shared" si="13"/>
        <v>16</v>
      </c>
      <c r="Q443" s="13"/>
      <c r="R443" s="13"/>
      <c r="S443" s="13"/>
    </row>
    <row r="444" spans="1:19" ht="17.25" customHeight="1" outlineLevel="2">
      <c r="A444" s="9" t="s">
        <v>506</v>
      </c>
      <c r="B444" s="19" t="s">
        <v>326</v>
      </c>
      <c r="C444" s="19" t="s">
        <v>5</v>
      </c>
      <c r="D444" s="10" t="s">
        <v>495</v>
      </c>
      <c r="E444" s="19" t="s">
        <v>17</v>
      </c>
      <c r="F444" s="10" t="s">
        <v>9</v>
      </c>
      <c r="G444" s="10" t="s">
        <v>9</v>
      </c>
      <c r="H444" s="10" t="s">
        <v>3</v>
      </c>
      <c r="I444" s="10" t="s">
        <v>326</v>
      </c>
      <c r="J444" s="3">
        <v>16000</v>
      </c>
      <c r="K444" s="21">
        <f t="shared" si="12"/>
        <v>16</v>
      </c>
      <c r="L444" s="3">
        <v>16000</v>
      </c>
      <c r="M444" s="3">
        <f t="shared" si="13"/>
        <v>16</v>
      </c>
      <c r="N444" s="3">
        <v>16000</v>
      </c>
      <c r="O444" s="3">
        <f t="shared" si="13"/>
        <v>16</v>
      </c>
      <c r="P444" s="1"/>
    </row>
    <row r="445" spans="1:19" ht="48" customHeight="1" outlineLevel="3">
      <c r="A445" s="9" t="s">
        <v>507</v>
      </c>
      <c r="B445" s="19" t="s">
        <v>326</v>
      </c>
      <c r="C445" s="19" t="s">
        <v>5</v>
      </c>
      <c r="D445" s="10" t="s">
        <v>495</v>
      </c>
      <c r="E445" s="19" t="s">
        <v>18</v>
      </c>
      <c r="F445" s="10" t="s">
        <v>9</v>
      </c>
      <c r="G445" s="10" t="s">
        <v>9</v>
      </c>
      <c r="H445" s="10" t="s">
        <v>3</v>
      </c>
      <c r="I445" s="10" t="s">
        <v>326</v>
      </c>
      <c r="J445" s="3">
        <v>16000</v>
      </c>
      <c r="K445" s="21">
        <f t="shared" si="12"/>
        <v>16</v>
      </c>
      <c r="L445" s="3">
        <v>16000</v>
      </c>
      <c r="M445" s="3">
        <f t="shared" si="13"/>
        <v>16</v>
      </c>
      <c r="N445" s="3">
        <v>16000</v>
      </c>
      <c r="O445" s="3">
        <f t="shared" si="13"/>
        <v>16</v>
      </c>
      <c r="P445" s="1"/>
    </row>
    <row r="446" spans="1:19" ht="48" customHeight="1" outlineLevel="4">
      <c r="A446" s="9" t="s">
        <v>760</v>
      </c>
      <c r="B446" s="19" t="s">
        <v>326</v>
      </c>
      <c r="C446" s="19" t="s">
        <v>5</v>
      </c>
      <c r="D446" s="10" t="s">
        <v>495</v>
      </c>
      <c r="E446" s="19" t="s">
        <v>325</v>
      </c>
      <c r="F446" s="10" t="s">
        <v>9</v>
      </c>
      <c r="G446" s="10" t="s">
        <v>9</v>
      </c>
      <c r="H446" s="10" t="s">
        <v>3</v>
      </c>
      <c r="I446" s="10" t="s">
        <v>326</v>
      </c>
      <c r="J446" s="3">
        <v>16000</v>
      </c>
      <c r="K446" s="21">
        <f t="shared" si="12"/>
        <v>16</v>
      </c>
      <c r="L446" s="3">
        <v>16000</v>
      </c>
      <c r="M446" s="3">
        <f t="shared" si="13"/>
        <v>16</v>
      </c>
      <c r="N446" s="3">
        <v>16000</v>
      </c>
      <c r="O446" s="3">
        <f t="shared" si="13"/>
        <v>16</v>
      </c>
      <c r="P446" s="1"/>
    </row>
    <row r="447" spans="1:19" ht="32.25" customHeight="1" outlineLevel="1">
      <c r="A447" s="11" t="s">
        <v>629</v>
      </c>
      <c r="B447" s="18" t="s">
        <v>326</v>
      </c>
      <c r="C447" s="18" t="s">
        <v>172</v>
      </c>
      <c r="D447" s="10" t="s">
        <v>495</v>
      </c>
      <c r="E447" s="18" t="s">
        <v>8</v>
      </c>
      <c r="F447" s="10" t="s">
        <v>9</v>
      </c>
      <c r="G447" s="10" t="s">
        <v>9</v>
      </c>
      <c r="H447" s="10" t="s">
        <v>3</v>
      </c>
      <c r="I447" s="10" t="s">
        <v>326</v>
      </c>
      <c r="J447" s="3">
        <v>74000</v>
      </c>
      <c r="K447" s="20">
        <f t="shared" si="12"/>
        <v>74</v>
      </c>
      <c r="L447" s="3">
        <v>74000</v>
      </c>
      <c r="M447" s="3">
        <f t="shared" si="13"/>
        <v>74</v>
      </c>
      <c r="N447" s="3">
        <v>74000</v>
      </c>
      <c r="O447" s="3">
        <f t="shared" si="13"/>
        <v>74</v>
      </c>
      <c r="Q447" s="13"/>
      <c r="R447" s="13"/>
      <c r="S447" s="13"/>
    </row>
    <row r="448" spans="1:19" ht="17.25" customHeight="1" outlineLevel="2">
      <c r="A448" s="9" t="s">
        <v>506</v>
      </c>
      <c r="B448" s="19" t="s">
        <v>326</v>
      </c>
      <c r="C448" s="19" t="s">
        <v>172</v>
      </c>
      <c r="D448" s="10" t="s">
        <v>495</v>
      </c>
      <c r="E448" s="19" t="s">
        <v>17</v>
      </c>
      <c r="F448" s="10" t="s">
        <v>9</v>
      </c>
      <c r="G448" s="10" t="s">
        <v>9</v>
      </c>
      <c r="H448" s="10" t="s">
        <v>3</v>
      </c>
      <c r="I448" s="10" t="s">
        <v>326</v>
      </c>
      <c r="J448" s="3">
        <v>74000</v>
      </c>
      <c r="K448" s="21">
        <f t="shared" si="12"/>
        <v>74</v>
      </c>
      <c r="L448" s="3">
        <v>74000</v>
      </c>
      <c r="M448" s="3">
        <f t="shared" si="13"/>
        <v>74</v>
      </c>
      <c r="N448" s="3">
        <v>74000</v>
      </c>
      <c r="O448" s="3">
        <f t="shared" si="13"/>
        <v>74</v>
      </c>
      <c r="P448" s="1"/>
    </row>
    <row r="449" spans="1:19" ht="48" customHeight="1" outlineLevel="3">
      <c r="A449" s="9" t="s">
        <v>507</v>
      </c>
      <c r="B449" s="19" t="s">
        <v>326</v>
      </c>
      <c r="C449" s="19" t="s">
        <v>172</v>
      </c>
      <c r="D449" s="10" t="s">
        <v>495</v>
      </c>
      <c r="E449" s="19" t="s">
        <v>18</v>
      </c>
      <c r="F449" s="10" t="s">
        <v>9</v>
      </c>
      <c r="G449" s="10" t="s">
        <v>9</v>
      </c>
      <c r="H449" s="10" t="s">
        <v>3</v>
      </c>
      <c r="I449" s="10" t="s">
        <v>326</v>
      </c>
      <c r="J449" s="3">
        <v>74000</v>
      </c>
      <c r="K449" s="21">
        <f t="shared" si="12"/>
        <v>74</v>
      </c>
      <c r="L449" s="3">
        <v>74000</v>
      </c>
      <c r="M449" s="3">
        <f t="shared" si="13"/>
        <v>74</v>
      </c>
      <c r="N449" s="3">
        <v>74000</v>
      </c>
      <c r="O449" s="3">
        <f t="shared" si="13"/>
        <v>74</v>
      </c>
      <c r="P449" s="1"/>
    </row>
    <row r="450" spans="1:19" ht="48" customHeight="1" outlineLevel="4">
      <c r="A450" s="9" t="s">
        <v>760</v>
      </c>
      <c r="B450" s="19" t="s">
        <v>326</v>
      </c>
      <c r="C450" s="19" t="s">
        <v>172</v>
      </c>
      <c r="D450" s="10" t="s">
        <v>495</v>
      </c>
      <c r="E450" s="19" t="s">
        <v>325</v>
      </c>
      <c r="F450" s="10" t="s">
        <v>9</v>
      </c>
      <c r="G450" s="10" t="s">
        <v>9</v>
      </c>
      <c r="H450" s="10" t="s">
        <v>3</v>
      </c>
      <c r="I450" s="10" t="s">
        <v>326</v>
      </c>
      <c r="J450" s="3">
        <v>74000</v>
      </c>
      <c r="K450" s="21">
        <f t="shared" si="12"/>
        <v>74</v>
      </c>
      <c r="L450" s="3">
        <v>74000</v>
      </c>
      <c r="M450" s="3">
        <f t="shared" si="13"/>
        <v>74</v>
      </c>
      <c r="N450" s="3">
        <v>74000</v>
      </c>
      <c r="O450" s="3">
        <f t="shared" si="13"/>
        <v>74</v>
      </c>
      <c r="P450" s="1"/>
    </row>
    <row r="451" spans="1:19" ht="32.25" customHeight="1" outlineLevel="1">
      <c r="A451" s="11" t="s">
        <v>904</v>
      </c>
      <c r="B451" s="18" t="s">
        <v>326</v>
      </c>
      <c r="C451" s="18" t="s">
        <v>327</v>
      </c>
      <c r="D451" s="10" t="s">
        <v>495</v>
      </c>
      <c r="E451" s="18" t="s">
        <v>8</v>
      </c>
      <c r="F451" s="10" t="s">
        <v>9</v>
      </c>
      <c r="G451" s="10" t="s">
        <v>9</v>
      </c>
      <c r="H451" s="10" t="s">
        <v>3</v>
      </c>
      <c r="I451" s="10" t="s">
        <v>326</v>
      </c>
      <c r="J451" s="3">
        <v>9370000</v>
      </c>
      <c r="K451" s="20">
        <f t="shared" si="12"/>
        <v>9370</v>
      </c>
      <c r="L451" s="3">
        <v>9370000</v>
      </c>
      <c r="M451" s="3">
        <f t="shared" si="13"/>
        <v>9370</v>
      </c>
      <c r="N451" s="3">
        <v>9370000</v>
      </c>
      <c r="O451" s="3">
        <f t="shared" si="13"/>
        <v>9370</v>
      </c>
      <c r="Q451" s="13"/>
      <c r="R451" s="13"/>
      <c r="S451" s="13"/>
    </row>
    <row r="452" spans="1:19" ht="17.25" customHeight="1" outlineLevel="2">
      <c r="A452" s="9" t="s">
        <v>506</v>
      </c>
      <c r="B452" s="19" t="s">
        <v>326</v>
      </c>
      <c r="C452" s="19" t="s">
        <v>327</v>
      </c>
      <c r="D452" s="10" t="s">
        <v>495</v>
      </c>
      <c r="E452" s="19" t="s">
        <v>17</v>
      </c>
      <c r="F452" s="10" t="s">
        <v>9</v>
      </c>
      <c r="G452" s="10" t="s">
        <v>9</v>
      </c>
      <c r="H452" s="10" t="s">
        <v>3</v>
      </c>
      <c r="I452" s="10" t="s">
        <v>326</v>
      </c>
      <c r="J452" s="3">
        <v>9370000</v>
      </c>
      <c r="K452" s="21">
        <f t="shared" si="12"/>
        <v>9370</v>
      </c>
      <c r="L452" s="3">
        <v>9370000</v>
      </c>
      <c r="M452" s="3">
        <f t="shared" si="13"/>
        <v>9370</v>
      </c>
      <c r="N452" s="3">
        <v>9370000</v>
      </c>
      <c r="O452" s="3">
        <f t="shared" si="13"/>
        <v>9370</v>
      </c>
      <c r="P452" s="1"/>
    </row>
    <row r="453" spans="1:19" ht="48" customHeight="1" outlineLevel="3">
      <c r="A453" s="9" t="s">
        <v>507</v>
      </c>
      <c r="B453" s="19" t="s">
        <v>326</v>
      </c>
      <c r="C453" s="19" t="s">
        <v>327</v>
      </c>
      <c r="D453" s="10" t="s">
        <v>495</v>
      </c>
      <c r="E453" s="19" t="s">
        <v>18</v>
      </c>
      <c r="F453" s="10" t="s">
        <v>9</v>
      </c>
      <c r="G453" s="10" t="s">
        <v>9</v>
      </c>
      <c r="H453" s="10" t="s">
        <v>3</v>
      </c>
      <c r="I453" s="10" t="s">
        <v>326</v>
      </c>
      <c r="J453" s="3">
        <v>9370000</v>
      </c>
      <c r="K453" s="21">
        <f t="shared" si="12"/>
        <v>9370</v>
      </c>
      <c r="L453" s="3">
        <v>9370000</v>
      </c>
      <c r="M453" s="3">
        <f t="shared" si="13"/>
        <v>9370</v>
      </c>
      <c r="N453" s="3">
        <v>9370000</v>
      </c>
      <c r="O453" s="3">
        <f t="shared" si="13"/>
        <v>9370</v>
      </c>
      <c r="P453" s="1"/>
    </row>
    <row r="454" spans="1:19" ht="48" customHeight="1" outlineLevel="4">
      <c r="A454" s="9" t="s">
        <v>760</v>
      </c>
      <c r="B454" s="19" t="s">
        <v>326</v>
      </c>
      <c r="C454" s="19" t="s">
        <v>327</v>
      </c>
      <c r="D454" s="10" t="s">
        <v>495</v>
      </c>
      <c r="E454" s="19" t="s">
        <v>325</v>
      </c>
      <c r="F454" s="10" t="s">
        <v>9</v>
      </c>
      <c r="G454" s="10" t="s">
        <v>9</v>
      </c>
      <c r="H454" s="10" t="s">
        <v>3</v>
      </c>
      <c r="I454" s="10" t="s">
        <v>326</v>
      </c>
      <c r="J454" s="3">
        <v>9370000</v>
      </c>
      <c r="K454" s="21">
        <f t="shared" si="12"/>
        <v>9370</v>
      </c>
      <c r="L454" s="3">
        <v>9370000</v>
      </c>
      <c r="M454" s="3">
        <f t="shared" si="13"/>
        <v>9370</v>
      </c>
      <c r="N454" s="3">
        <v>9370000</v>
      </c>
      <c r="O454" s="3">
        <f t="shared" si="13"/>
        <v>9370</v>
      </c>
      <c r="P454" s="1"/>
    </row>
    <row r="455" spans="1:19" ht="32.25" customHeight="1" outlineLevel="1">
      <c r="A455" s="11" t="s">
        <v>900</v>
      </c>
      <c r="B455" s="18" t="s">
        <v>326</v>
      </c>
      <c r="C455" s="18" t="s">
        <v>122</v>
      </c>
      <c r="D455" s="10" t="s">
        <v>495</v>
      </c>
      <c r="E455" s="18" t="s">
        <v>8</v>
      </c>
      <c r="F455" s="10" t="s">
        <v>9</v>
      </c>
      <c r="G455" s="10" t="s">
        <v>9</v>
      </c>
      <c r="H455" s="10" t="s">
        <v>3</v>
      </c>
      <c r="I455" s="10" t="s">
        <v>326</v>
      </c>
      <c r="J455" s="3">
        <v>10200000</v>
      </c>
      <c r="K455" s="20">
        <f t="shared" si="12"/>
        <v>10200</v>
      </c>
      <c r="L455" s="3">
        <v>700000</v>
      </c>
      <c r="M455" s="3">
        <f t="shared" si="13"/>
        <v>700</v>
      </c>
      <c r="N455" s="3">
        <v>0</v>
      </c>
      <c r="O455" s="3">
        <f t="shared" si="13"/>
        <v>0</v>
      </c>
      <c r="Q455" s="13"/>
      <c r="R455" s="13"/>
      <c r="S455" s="13"/>
    </row>
    <row r="456" spans="1:19" ht="32.25" customHeight="1" outlineLevel="3">
      <c r="A456" s="9" t="s">
        <v>761</v>
      </c>
      <c r="B456" s="19" t="s">
        <v>326</v>
      </c>
      <c r="C456" s="19" t="s">
        <v>122</v>
      </c>
      <c r="D456" s="10" t="s">
        <v>495</v>
      </c>
      <c r="E456" s="19" t="s">
        <v>109</v>
      </c>
      <c r="F456" s="10" t="s">
        <v>9</v>
      </c>
      <c r="G456" s="10" t="s">
        <v>9</v>
      </c>
      <c r="H456" s="10" t="s">
        <v>3</v>
      </c>
      <c r="I456" s="10" t="s">
        <v>326</v>
      </c>
      <c r="J456" s="3">
        <v>10200000</v>
      </c>
      <c r="K456" s="21">
        <f t="shared" si="12"/>
        <v>10200</v>
      </c>
      <c r="L456" s="3">
        <v>700000</v>
      </c>
      <c r="M456" s="3">
        <f t="shared" si="13"/>
        <v>700</v>
      </c>
      <c r="N456" s="3">
        <v>0</v>
      </c>
      <c r="O456" s="3">
        <f t="shared" si="13"/>
        <v>0</v>
      </c>
      <c r="P456" s="1"/>
    </row>
    <row r="457" spans="1:19" ht="32.25" customHeight="1" outlineLevel="1">
      <c r="A457" s="11" t="s">
        <v>640</v>
      </c>
      <c r="B457" s="18" t="s">
        <v>326</v>
      </c>
      <c r="C457" s="18" t="s">
        <v>185</v>
      </c>
      <c r="D457" s="10" t="s">
        <v>495</v>
      </c>
      <c r="E457" s="18" t="s">
        <v>8</v>
      </c>
      <c r="F457" s="10" t="s">
        <v>9</v>
      </c>
      <c r="G457" s="10" t="s">
        <v>9</v>
      </c>
      <c r="H457" s="10" t="s">
        <v>3</v>
      </c>
      <c r="I457" s="10" t="s">
        <v>326</v>
      </c>
      <c r="J457" s="3">
        <v>4340000</v>
      </c>
      <c r="K457" s="20">
        <f t="shared" ref="K457:K520" si="14">J457/1000</f>
        <v>4340</v>
      </c>
      <c r="L457" s="3">
        <v>4340000</v>
      </c>
      <c r="M457" s="3">
        <f t="shared" ref="M457:O520" si="15">L457/1000</f>
        <v>4340</v>
      </c>
      <c r="N457" s="3">
        <v>4340000</v>
      </c>
      <c r="O457" s="3">
        <f t="shared" si="15"/>
        <v>4340</v>
      </c>
      <c r="Q457" s="13"/>
      <c r="R457" s="13"/>
      <c r="S457" s="13"/>
    </row>
    <row r="458" spans="1:19" ht="17.25" customHeight="1" outlineLevel="2">
      <c r="A458" s="9" t="s">
        <v>506</v>
      </c>
      <c r="B458" s="19" t="s">
        <v>326</v>
      </c>
      <c r="C458" s="19" t="s">
        <v>185</v>
      </c>
      <c r="D458" s="10" t="s">
        <v>495</v>
      </c>
      <c r="E458" s="19" t="s">
        <v>17</v>
      </c>
      <c r="F458" s="10" t="s">
        <v>9</v>
      </c>
      <c r="G458" s="10" t="s">
        <v>9</v>
      </c>
      <c r="H458" s="10" t="s">
        <v>3</v>
      </c>
      <c r="I458" s="10" t="s">
        <v>326</v>
      </c>
      <c r="J458" s="3">
        <v>4340000</v>
      </c>
      <c r="K458" s="21">
        <f t="shared" si="14"/>
        <v>4340</v>
      </c>
      <c r="L458" s="3">
        <v>4340000</v>
      </c>
      <c r="M458" s="3">
        <f t="shared" si="15"/>
        <v>4340</v>
      </c>
      <c r="N458" s="3">
        <v>4340000</v>
      </c>
      <c r="O458" s="3">
        <f t="shared" si="15"/>
        <v>4340</v>
      </c>
      <c r="P458" s="1"/>
    </row>
    <row r="459" spans="1:19" ht="48" customHeight="1" outlineLevel="3">
      <c r="A459" s="9" t="s">
        <v>507</v>
      </c>
      <c r="B459" s="19" t="s">
        <v>326</v>
      </c>
      <c r="C459" s="19" t="s">
        <v>185</v>
      </c>
      <c r="D459" s="10" t="s">
        <v>495</v>
      </c>
      <c r="E459" s="19" t="s">
        <v>18</v>
      </c>
      <c r="F459" s="10" t="s">
        <v>9</v>
      </c>
      <c r="G459" s="10" t="s">
        <v>9</v>
      </c>
      <c r="H459" s="10" t="s">
        <v>3</v>
      </c>
      <c r="I459" s="10" t="s">
        <v>326</v>
      </c>
      <c r="J459" s="3">
        <v>4340000</v>
      </c>
      <c r="K459" s="21">
        <f t="shared" si="14"/>
        <v>4340</v>
      </c>
      <c r="L459" s="3">
        <v>4340000</v>
      </c>
      <c r="M459" s="3">
        <f t="shared" si="15"/>
        <v>4340</v>
      </c>
      <c r="N459" s="3">
        <v>4340000</v>
      </c>
      <c r="O459" s="3">
        <f t="shared" si="15"/>
        <v>4340</v>
      </c>
      <c r="P459" s="1"/>
    </row>
    <row r="460" spans="1:19" ht="48" customHeight="1" outlineLevel="4">
      <c r="A460" s="9" t="s">
        <v>760</v>
      </c>
      <c r="B460" s="19" t="s">
        <v>326</v>
      </c>
      <c r="C460" s="19" t="s">
        <v>185</v>
      </c>
      <c r="D460" s="10" t="s">
        <v>495</v>
      </c>
      <c r="E460" s="19" t="s">
        <v>325</v>
      </c>
      <c r="F460" s="10" t="s">
        <v>9</v>
      </c>
      <c r="G460" s="10" t="s">
        <v>9</v>
      </c>
      <c r="H460" s="10" t="s">
        <v>3</v>
      </c>
      <c r="I460" s="10" t="s">
        <v>326</v>
      </c>
      <c r="J460" s="3">
        <v>4340000</v>
      </c>
      <c r="K460" s="21">
        <f t="shared" si="14"/>
        <v>4340</v>
      </c>
      <c r="L460" s="3">
        <v>4340000</v>
      </c>
      <c r="M460" s="3">
        <f t="shared" si="15"/>
        <v>4340</v>
      </c>
      <c r="N460" s="3">
        <v>4340000</v>
      </c>
      <c r="O460" s="3">
        <f t="shared" si="15"/>
        <v>4340</v>
      </c>
      <c r="P460" s="1"/>
    </row>
    <row r="461" spans="1:19" ht="32.25" customHeight="1" outlineLevel="1">
      <c r="A461" s="11" t="s">
        <v>762</v>
      </c>
      <c r="B461" s="18" t="s">
        <v>326</v>
      </c>
      <c r="C461" s="18" t="s">
        <v>328</v>
      </c>
      <c r="D461" s="10" t="s">
        <v>495</v>
      </c>
      <c r="E461" s="18" t="s">
        <v>8</v>
      </c>
      <c r="F461" s="10" t="s">
        <v>9</v>
      </c>
      <c r="G461" s="10" t="s">
        <v>9</v>
      </c>
      <c r="H461" s="10" t="s">
        <v>3</v>
      </c>
      <c r="I461" s="10" t="s">
        <v>326</v>
      </c>
      <c r="J461" s="3">
        <v>499600</v>
      </c>
      <c r="K461" s="20">
        <f t="shared" si="14"/>
        <v>499.6</v>
      </c>
      <c r="L461" s="3">
        <v>0</v>
      </c>
      <c r="M461" s="3">
        <f t="shared" si="15"/>
        <v>0</v>
      </c>
      <c r="N461" s="3">
        <v>0</v>
      </c>
      <c r="O461" s="3">
        <f t="shared" si="15"/>
        <v>0</v>
      </c>
      <c r="Q461" s="13"/>
      <c r="R461" s="13"/>
      <c r="S461" s="13"/>
    </row>
    <row r="462" spans="1:19" ht="32.25" customHeight="1" outlineLevel="3">
      <c r="A462" s="9" t="s">
        <v>761</v>
      </c>
      <c r="B462" s="19" t="s">
        <v>326</v>
      </c>
      <c r="C462" s="19" t="s">
        <v>328</v>
      </c>
      <c r="D462" s="10" t="s">
        <v>495</v>
      </c>
      <c r="E462" s="19" t="s">
        <v>109</v>
      </c>
      <c r="F462" s="10" t="s">
        <v>9</v>
      </c>
      <c r="G462" s="10" t="s">
        <v>9</v>
      </c>
      <c r="H462" s="10" t="s">
        <v>3</v>
      </c>
      <c r="I462" s="10" t="s">
        <v>326</v>
      </c>
      <c r="J462" s="3">
        <v>499600</v>
      </c>
      <c r="K462" s="21">
        <f t="shared" si="14"/>
        <v>499.6</v>
      </c>
      <c r="L462" s="3">
        <v>0</v>
      </c>
      <c r="M462" s="3">
        <f t="shared" si="15"/>
        <v>0</v>
      </c>
      <c r="N462" s="3">
        <v>0</v>
      </c>
      <c r="O462" s="3">
        <f t="shared" si="15"/>
        <v>0</v>
      </c>
      <c r="P462" s="1"/>
    </row>
    <row r="463" spans="1:19" ht="48" customHeight="1" outlineLevel="1">
      <c r="A463" s="11" t="s">
        <v>901</v>
      </c>
      <c r="B463" s="18" t="s">
        <v>326</v>
      </c>
      <c r="C463" s="18" t="s">
        <v>295</v>
      </c>
      <c r="D463" s="10" t="s">
        <v>495</v>
      </c>
      <c r="E463" s="18" t="s">
        <v>8</v>
      </c>
      <c r="F463" s="10" t="s">
        <v>9</v>
      </c>
      <c r="G463" s="10" t="s">
        <v>9</v>
      </c>
      <c r="H463" s="10" t="s">
        <v>3</v>
      </c>
      <c r="I463" s="10" t="s">
        <v>326</v>
      </c>
      <c r="J463" s="3">
        <v>5270000</v>
      </c>
      <c r="K463" s="20">
        <f t="shared" si="14"/>
        <v>5270</v>
      </c>
      <c r="L463" s="3">
        <v>5270000</v>
      </c>
      <c r="M463" s="3">
        <f t="shared" si="15"/>
        <v>5270</v>
      </c>
      <c r="N463" s="3">
        <v>5270000</v>
      </c>
      <c r="O463" s="3">
        <f t="shared" si="15"/>
        <v>5270</v>
      </c>
      <c r="Q463" s="13"/>
      <c r="R463" s="13"/>
      <c r="S463" s="13"/>
    </row>
    <row r="464" spans="1:19" ht="17.25" customHeight="1" outlineLevel="2">
      <c r="A464" s="9" t="s">
        <v>506</v>
      </c>
      <c r="B464" s="19" t="s">
        <v>326</v>
      </c>
      <c r="C464" s="19" t="s">
        <v>295</v>
      </c>
      <c r="D464" s="10" t="s">
        <v>495</v>
      </c>
      <c r="E464" s="19" t="s">
        <v>17</v>
      </c>
      <c r="F464" s="10" t="s">
        <v>9</v>
      </c>
      <c r="G464" s="10" t="s">
        <v>9</v>
      </c>
      <c r="H464" s="10" t="s">
        <v>3</v>
      </c>
      <c r="I464" s="10" t="s">
        <v>326</v>
      </c>
      <c r="J464" s="3">
        <v>5270000</v>
      </c>
      <c r="K464" s="21">
        <f t="shared" si="14"/>
        <v>5270</v>
      </c>
      <c r="L464" s="3">
        <v>5270000</v>
      </c>
      <c r="M464" s="3">
        <f t="shared" si="15"/>
        <v>5270</v>
      </c>
      <c r="N464" s="3">
        <v>5270000</v>
      </c>
      <c r="O464" s="3">
        <f t="shared" si="15"/>
        <v>5270</v>
      </c>
      <c r="P464" s="1"/>
    </row>
    <row r="465" spans="1:19" ht="48" customHeight="1" outlineLevel="3">
      <c r="A465" s="9" t="s">
        <v>507</v>
      </c>
      <c r="B465" s="19" t="s">
        <v>326</v>
      </c>
      <c r="C465" s="19" t="s">
        <v>295</v>
      </c>
      <c r="D465" s="10" t="s">
        <v>495</v>
      </c>
      <c r="E465" s="19" t="s">
        <v>18</v>
      </c>
      <c r="F465" s="10" t="s">
        <v>9</v>
      </c>
      <c r="G465" s="10" t="s">
        <v>9</v>
      </c>
      <c r="H465" s="10" t="s">
        <v>3</v>
      </c>
      <c r="I465" s="10" t="s">
        <v>326</v>
      </c>
      <c r="J465" s="3">
        <v>5270000</v>
      </c>
      <c r="K465" s="21">
        <f t="shared" si="14"/>
        <v>5270</v>
      </c>
      <c r="L465" s="3">
        <v>5270000</v>
      </c>
      <c r="M465" s="3">
        <f t="shared" si="15"/>
        <v>5270</v>
      </c>
      <c r="N465" s="3">
        <v>5270000</v>
      </c>
      <c r="O465" s="3">
        <f t="shared" si="15"/>
        <v>5270</v>
      </c>
      <c r="P465" s="1"/>
    </row>
    <row r="466" spans="1:19" ht="48" customHeight="1" outlineLevel="4">
      <c r="A466" s="9" t="s">
        <v>760</v>
      </c>
      <c r="B466" s="19" t="s">
        <v>326</v>
      </c>
      <c r="C466" s="19" t="s">
        <v>295</v>
      </c>
      <c r="D466" s="10" t="s">
        <v>495</v>
      </c>
      <c r="E466" s="19" t="s">
        <v>325</v>
      </c>
      <c r="F466" s="10" t="s">
        <v>9</v>
      </c>
      <c r="G466" s="10" t="s">
        <v>9</v>
      </c>
      <c r="H466" s="10" t="s">
        <v>3</v>
      </c>
      <c r="I466" s="10" t="s">
        <v>326</v>
      </c>
      <c r="J466" s="3">
        <v>5270000</v>
      </c>
      <c r="K466" s="21">
        <f t="shared" si="14"/>
        <v>5270</v>
      </c>
      <c r="L466" s="3">
        <v>5270000</v>
      </c>
      <c r="M466" s="3">
        <f t="shared" si="15"/>
        <v>5270</v>
      </c>
      <c r="N466" s="3">
        <v>5270000</v>
      </c>
      <c r="O466" s="3">
        <f t="shared" si="15"/>
        <v>5270</v>
      </c>
      <c r="P466" s="1"/>
    </row>
    <row r="467" spans="1:19" ht="32.25" customHeight="1" outlineLevel="1">
      <c r="A467" s="11" t="s">
        <v>741</v>
      </c>
      <c r="B467" s="18" t="s">
        <v>326</v>
      </c>
      <c r="C467" s="18" t="s">
        <v>304</v>
      </c>
      <c r="D467" s="10" t="s">
        <v>495</v>
      </c>
      <c r="E467" s="18" t="s">
        <v>8</v>
      </c>
      <c r="F467" s="10" t="s">
        <v>9</v>
      </c>
      <c r="G467" s="10" t="s">
        <v>9</v>
      </c>
      <c r="H467" s="10" t="s">
        <v>3</v>
      </c>
      <c r="I467" s="10" t="s">
        <v>326</v>
      </c>
      <c r="J467" s="3">
        <v>1308820260</v>
      </c>
      <c r="K467" s="20">
        <f t="shared" si="14"/>
        <v>1308820.26</v>
      </c>
      <c r="L467" s="3">
        <v>1101493413</v>
      </c>
      <c r="M467" s="3">
        <f t="shared" si="15"/>
        <v>1101493.4099999999</v>
      </c>
      <c r="N467" s="3">
        <v>1090195413</v>
      </c>
      <c r="O467" s="3">
        <f t="shared" si="15"/>
        <v>1090195.4099999999</v>
      </c>
      <c r="Q467" s="13"/>
      <c r="R467" s="13"/>
      <c r="S467" s="13"/>
    </row>
    <row r="468" spans="1:19" ht="65.25" customHeight="1" outlineLevel="2">
      <c r="A468" s="9" t="s">
        <v>501</v>
      </c>
      <c r="B468" s="19" t="s">
        <v>326</v>
      </c>
      <c r="C468" s="19" t="s">
        <v>304</v>
      </c>
      <c r="D468" s="10" t="s">
        <v>495</v>
      </c>
      <c r="E468" s="19" t="s">
        <v>12</v>
      </c>
      <c r="F468" s="10" t="s">
        <v>9</v>
      </c>
      <c r="G468" s="10" t="s">
        <v>9</v>
      </c>
      <c r="H468" s="10" t="s">
        <v>3</v>
      </c>
      <c r="I468" s="10" t="s">
        <v>326</v>
      </c>
      <c r="J468" s="3">
        <v>6914320</v>
      </c>
      <c r="K468" s="21">
        <f t="shared" si="14"/>
        <v>6914.32</v>
      </c>
      <c r="L468" s="3">
        <v>7121750</v>
      </c>
      <c r="M468" s="3">
        <f t="shared" si="15"/>
        <v>7121.75</v>
      </c>
      <c r="N468" s="3">
        <v>7121750</v>
      </c>
      <c r="O468" s="3">
        <f t="shared" si="15"/>
        <v>7121.75</v>
      </c>
      <c r="P468" s="1"/>
    </row>
    <row r="469" spans="1:19" ht="17.25" customHeight="1" outlineLevel="3">
      <c r="A469" s="9" t="s">
        <v>503</v>
      </c>
      <c r="B469" s="19" t="s">
        <v>326</v>
      </c>
      <c r="C469" s="19" t="s">
        <v>304</v>
      </c>
      <c r="D469" s="10" t="s">
        <v>495</v>
      </c>
      <c r="E469" s="19" t="s">
        <v>13</v>
      </c>
      <c r="F469" s="10" t="s">
        <v>9</v>
      </c>
      <c r="G469" s="10" t="s">
        <v>9</v>
      </c>
      <c r="H469" s="10" t="s">
        <v>3</v>
      </c>
      <c r="I469" s="10" t="s">
        <v>326</v>
      </c>
      <c r="J469" s="3">
        <v>6914320</v>
      </c>
      <c r="K469" s="21">
        <f t="shared" si="14"/>
        <v>6914.32</v>
      </c>
      <c r="L469" s="3">
        <v>7121750</v>
      </c>
      <c r="M469" s="3">
        <f t="shared" si="15"/>
        <v>7121.75</v>
      </c>
      <c r="N469" s="3">
        <v>7121750</v>
      </c>
      <c r="O469" s="3">
        <f t="shared" si="15"/>
        <v>7121.75</v>
      </c>
      <c r="P469" s="1"/>
    </row>
    <row r="470" spans="1:19" ht="17.25" customHeight="1" outlineLevel="2">
      <c r="A470" s="9" t="s">
        <v>506</v>
      </c>
      <c r="B470" s="19" t="s">
        <v>326</v>
      </c>
      <c r="C470" s="19" t="s">
        <v>304</v>
      </c>
      <c r="D470" s="10" t="s">
        <v>495</v>
      </c>
      <c r="E470" s="19" t="s">
        <v>17</v>
      </c>
      <c r="F470" s="10" t="s">
        <v>9</v>
      </c>
      <c r="G470" s="10" t="s">
        <v>9</v>
      </c>
      <c r="H470" s="10" t="s">
        <v>3</v>
      </c>
      <c r="I470" s="10" t="s">
        <v>326</v>
      </c>
      <c r="J470" s="3">
        <v>8930000</v>
      </c>
      <c r="K470" s="21">
        <f t="shared" si="14"/>
        <v>8930</v>
      </c>
      <c r="L470" s="3">
        <v>8930000</v>
      </c>
      <c r="M470" s="3">
        <f t="shared" si="15"/>
        <v>8930</v>
      </c>
      <c r="N470" s="3">
        <v>8930000</v>
      </c>
      <c r="O470" s="3">
        <f t="shared" si="15"/>
        <v>8930</v>
      </c>
      <c r="P470" s="1"/>
    </row>
    <row r="471" spans="1:19" ht="48" customHeight="1" outlineLevel="3">
      <c r="A471" s="9" t="s">
        <v>507</v>
      </c>
      <c r="B471" s="19" t="s">
        <v>326</v>
      </c>
      <c r="C471" s="19" t="s">
        <v>304</v>
      </c>
      <c r="D471" s="10" t="s">
        <v>495</v>
      </c>
      <c r="E471" s="19" t="s">
        <v>18</v>
      </c>
      <c r="F471" s="10" t="s">
        <v>9</v>
      </c>
      <c r="G471" s="10" t="s">
        <v>9</v>
      </c>
      <c r="H471" s="10" t="s">
        <v>3</v>
      </c>
      <c r="I471" s="10" t="s">
        <v>326</v>
      </c>
      <c r="J471" s="3">
        <v>8930000</v>
      </c>
      <c r="K471" s="21">
        <f t="shared" si="14"/>
        <v>8930</v>
      </c>
      <c r="L471" s="3">
        <v>8930000</v>
      </c>
      <c r="M471" s="3">
        <f t="shared" si="15"/>
        <v>8930</v>
      </c>
      <c r="N471" s="3">
        <v>8930000</v>
      </c>
      <c r="O471" s="3">
        <f t="shared" si="15"/>
        <v>8930</v>
      </c>
      <c r="P471" s="1"/>
    </row>
    <row r="472" spans="1:19" ht="32.25" customHeight="1" outlineLevel="4">
      <c r="A472" s="9" t="s">
        <v>763</v>
      </c>
      <c r="B472" s="19" t="s">
        <v>326</v>
      </c>
      <c r="C472" s="19" t="s">
        <v>304</v>
      </c>
      <c r="D472" s="10" t="s">
        <v>495</v>
      </c>
      <c r="E472" s="19" t="s">
        <v>329</v>
      </c>
      <c r="F472" s="10" t="s">
        <v>9</v>
      </c>
      <c r="G472" s="10" t="s">
        <v>9</v>
      </c>
      <c r="H472" s="10" t="s">
        <v>3</v>
      </c>
      <c r="I472" s="10" t="s">
        <v>326</v>
      </c>
      <c r="J472" s="3">
        <v>8000000</v>
      </c>
      <c r="K472" s="21">
        <f t="shared" si="14"/>
        <v>8000</v>
      </c>
      <c r="L472" s="3">
        <v>8000000</v>
      </c>
      <c r="M472" s="3">
        <f t="shared" si="15"/>
        <v>8000</v>
      </c>
      <c r="N472" s="3">
        <v>8000000</v>
      </c>
      <c r="O472" s="3">
        <f t="shared" si="15"/>
        <v>8000</v>
      </c>
      <c r="P472" s="1"/>
    </row>
    <row r="473" spans="1:19" ht="48" customHeight="1" outlineLevel="4">
      <c r="A473" s="9" t="s">
        <v>760</v>
      </c>
      <c r="B473" s="19" t="s">
        <v>326</v>
      </c>
      <c r="C473" s="19" t="s">
        <v>304</v>
      </c>
      <c r="D473" s="10" t="s">
        <v>495</v>
      </c>
      <c r="E473" s="19" t="s">
        <v>325</v>
      </c>
      <c r="F473" s="10" t="s">
        <v>9</v>
      </c>
      <c r="G473" s="10" t="s">
        <v>9</v>
      </c>
      <c r="H473" s="10" t="s">
        <v>3</v>
      </c>
      <c r="I473" s="10" t="s">
        <v>326</v>
      </c>
      <c r="J473" s="3">
        <v>930000</v>
      </c>
      <c r="K473" s="21">
        <f t="shared" si="14"/>
        <v>930</v>
      </c>
      <c r="L473" s="3">
        <v>930000</v>
      </c>
      <c r="M473" s="3">
        <f t="shared" si="15"/>
        <v>930</v>
      </c>
      <c r="N473" s="3">
        <v>930000</v>
      </c>
      <c r="O473" s="3">
        <f t="shared" si="15"/>
        <v>930</v>
      </c>
      <c r="P473" s="1"/>
    </row>
    <row r="474" spans="1:19" ht="47.25" outlineLevel="2">
      <c r="A474" s="9" t="s">
        <v>764</v>
      </c>
      <c r="B474" s="19" t="s">
        <v>326</v>
      </c>
      <c r="C474" s="19" t="s">
        <v>304</v>
      </c>
      <c r="D474" s="10" t="s">
        <v>495</v>
      </c>
      <c r="E474" s="19" t="s">
        <v>331</v>
      </c>
      <c r="F474" s="10" t="s">
        <v>9</v>
      </c>
      <c r="G474" s="10" t="s">
        <v>9</v>
      </c>
      <c r="H474" s="10" t="s">
        <v>3</v>
      </c>
      <c r="I474" s="10" t="s">
        <v>326</v>
      </c>
      <c r="J474" s="3">
        <v>1244404220</v>
      </c>
      <c r="K474" s="21">
        <f t="shared" si="14"/>
        <v>1244404.22</v>
      </c>
      <c r="L474" s="3">
        <v>1037005083</v>
      </c>
      <c r="M474" s="3">
        <f t="shared" si="15"/>
        <v>1037005.08</v>
      </c>
      <c r="N474" s="3">
        <v>1026510083</v>
      </c>
      <c r="O474" s="3">
        <f t="shared" si="15"/>
        <v>1026510.08</v>
      </c>
      <c r="P474" s="1"/>
    </row>
    <row r="475" spans="1:19" ht="32.25" customHeight="1" outlineLevel="4">
      <c r="A475" s="9" t="s">
        <v>765</v>
      </c>
      <c r="B475" s="19" t="s">
        <v>326</v>
      </c>
      <c r="C475" s="19" t="s">
        <v>304</v>
      </c>
      <c r="D475" s="10" t="s">
        <v>495</v>
      </c>
      <c r="E475" s="19" t="s">
        <v>330</v>
      </c>
      <c r="F475" s="10" t="s">
        <v>9</v>
      </c>
      <c r="G475" s="10" t="s">
        <v>9</v>
      </c>
      <c r="H475" s="10" t="s">
        <v>3</v>
      </c>
      <c r="I475" s="10" t="s">
        <v>326</v>
      </c>
      <c r="J475" s="3">
        <v>50000000</v>
      </c>
      <c r="K475" s="21">
        <f t="shared" si="14"/>
        <v>50000</v>
      </c>
      <c r="L475" s="3">
        <v>0</v>
      </c>
      <c r="M475" s="3">
        <f t="shared" si="15"/>
        <v>0</v>
      </c>
      <c r="N475" s="3">
        <v>0</v>
      </c>
      <c r="O475" s="3">
        <f t="shared" si="15"/>
        <v>0</v>
      </c>
      <c r="P475" s="1"/>
    </row>
    <row r="476" spans="1:19" ht="32.25" customHeight="1" outlineLevel="4">
      <c r="A476" s="9" t="s">
        <v>945</v>
      </c>
      <c r="B476" s="19" t="s">
        <v>326</v>
      </c>
      <c r="C476" s="19" t="s">
        <v>304</v>
      </c>
      <c r="D476" s="10" t="s">
        <v>495</v>
      </c>
      <c r="E476" s="19" t="s">
        <v>332</v>
      </c>
      <c r="F476" s="10" t="s">
        <v>9</v>
      </c>
      <c r="G476" s="10" t="s">
        <v>9</v>
      </c>
      <c r="H476" s="10" t="s">
        <v>3</v>
      </c>
      <c r="I476" s="10" t="s">
        <v>326</v>
      </c>
      <c r="J476" s="3">
        <v>150000000</v>
      </c>
      <c r="K476" s="21">
        <f t="shared" si="14"/>
        <v>150000</v>
      </c>
      <c r="L476" s="3">
        <v>0</v>
      </c>
      <c r="M476" s="3">
        <f t="shared" si="15"/>
        <v>0</v>
      </c>
      <c r="N476" s="3">
        <v>0</v>
      </c>
      <c r="O476" s="3">
        <f t="shared" si="15"/>
        <v>0</v>
      </c>
      <c r="P476" s="1"/>
    </row>
    <row r="477" spans="1:19" ht="17.25" customHeight="1" outlineLevel="4">
      <c r="A477" s="9" t="s">
        <v>766</v>
      </c>
      <c r="B477" s="19" t="s">
        <v>326</v>
      </c>
      <c r="C477" s="19" t="s">
        <v>304</v>
      </c>
      <c r="D477" s="10" t="s">
        <v>495</v>
      </c>
      <c r="E477" s="19" t="s">
        <v>333</v>
      </c>
      <c r="F477" s="10" t="s">
        <v>9</v>
      </c>
      <c r="G477" s="10" t="s">
        <v>9</v>
      </c>
      <c r="H477" s="10" t="s">
        <v>3</v>
      </c>
      <c r="I477" s="10" t="s">
        <v>326</v>
      </c>
      <c r="J477" s="3">
        <v>50000000</v>
      </c>
      <c r="K477" s="21">
        <f t="shared" si="14"/>
        <v>50000</v>
      </c>
      <c r="L477" s="3">
        <v>0</v>
      </c>
      <c r="M477" s="3">
        <f t="shared" si="15"/>
        <v>0</v>
      </c>
      <c r="N477" s="3">
        <v>0</v>
      </c>
      <c r="O477" s="3">
        <f t="shared" si="15"/>
        <v>0</v>
      </c>
      <c r="P477" s="1"/>
    </row>
    <row r="478" spans="1:19" ht="32.25" customHeight="1" outlineLevel="3">
      <c r="A478" s="9" t="s">
        <v>505</v>
      </c>
      <c r="B478" s="19" t="s">
        <v>326</v>
      </c>
      <c r="C478" s="19" t="s">
        <v>304</v>
      </c>
      <c r="D478" s="10" t="s">
        <v>495</v>
      </c>
      <c r="E478" s="19" t="s">
        <v>334</v>
      </c>
      <c r="F478" s="10" t="s">
        <v>9</v>
      </c>
      <c r="G478" s="10" t="s">
        <v>9</v>
      </c>
      <c r="H478" s="10" t="s">
        <v>3</v>
      </c>
      <c r="I478" s="10" t="s">
        <v>326</v>
      </c>
      <c r="J478" s="3">
        <v>994404220</v>
      </c>
      <c r="K478" s="21">
        <f t="shared" si="14"/>
        <v>994404.22</v>
      </c>
      <c r="L478" s="3">
        <v>1037005083</v>
      </c>
      <c r="M478" s="3">
        <f t="shared" si="15"/>
        <v>1037005.08</v>
      </c>
      <c r="N478" s="3">
        <v>1026510083</v>
      </c>
      <c r="O478" s="3">
        <f t="shared" si="15"/>
        <v>1026510.08</v>
      </c>
      <c r="P478" s="1"/>
    </row>
    <row r="479" spans="1:19" ht="17.25" customHeight="1" outlineLevel="2">
      <c r="A479" s="9" t="s">
        <v>767</v>
      </c>
      <c r="B479" s="19" t="s">
        <v>326</v>
      </c>
      <c r="C479" s="19" t="s">
        <v>304</v>
      </c>
      <c r="D479" s="10" t="s">
        <v>495</v>
      </c>
      <c r="E479" s="19" t="s">
        <v>336</v>
      </c>
      <c r="F479" s="10" t="s">
        <v>9</v>
      </c>
      <c r="G479" s="10" t="s">
        <v>9</v>
      </c>
      <c r="H479" s="10" t="s">
        <v>3</v>
      </c>
      <c r="I479" s="10" t="s">
        <v>326</v>
      </c>
      <c r="J479" s="3">
        <v>40462020</v>
      </c>
      <c r="K479" s="21">
        <f t="shared" si="14"/>
        <v>40462.019999999997</v>
      </c>
      <c r="L479" s="3">
        <v>41675880</v>
      </c>
      <c r="M479" s="3">
        <f t="shared" si="15"/>
        <v>41675.879999999997</v>
      </c>
      <c r="N479" s="3">
        <v>41675880</v>
      </c>
      <c r="O479" s="3">
        <f t="shared" si="15"/>
        <v>41675.879999999997</v>
      </c>
      <c r="P479" s="1"/>
    </row>
    <row r="480" spans="1:19" ht="32.25" customHeight="1" outlineLevel="3">
      <c r="A480" s="9" t="s">
        <v>505</v>
      </c>
      <c r="B480" s="19" t="s">
        <v>326</v>
      </c>
      <c r="C480" s="19" t="s">
        <v>304</v>
      </c>
      <c r="D480" s="10" t="s">
        <v>495</v>
      </c>
      <c r="E480" s="19" t="s">
        <v>335</v>
      </c>
      <c r="F480" s="10" t="s">
        <v>9</v>
      </c>
      <c r="G480" s="10" t="s">
        <v>9</v>
      </c>
      <c r="H480" s="10" t="s">
        <v>3</v>
      </c>
      <c r="I480" s="10" t="s">
        <v>326</v>
      </c>
      <c r="J480" s="3">
        <v>40462020</v>
      </c>
      <c r="K480" s="21">
        <f t="shared" si="14"/>
        <v>40462.019999999997</v>
      </c>
      <c r="L480" s="3">
        <v>41675880</v>
      </c>
      <c r="M480" s="3">
        <f t="shared" si="15"/>
        <v>41675.879999999997</v>
      </c>
      <c r="N480" s="3">
        <v>41675880</v>
      </c>
      <c r="O480" s="3">
        <f t="shared" si="15"/>
        <v>41675.879999999997</v>
      </c>
      <c r="P480" s="1"/>
    </row>
    <row r="481" spans="1:19" ht="17.25" customHeight="1" outlineLevel="4">
      <c r="A481" s="9" t="s">
        <v>768</v>
      </c>
      <c r="B481" s="19" t="s">
        <v>326</v>
      </c>
      <c r="C481" s="19" t="s">
        <v>304</v>
      </c>
      <c r="D481" s="10" t="s">
        <v>495</v>
      </c>
      <c r="E481" s="19" t="s">
        <v>337</v>
      </c>
      <c r="F481" s="10" t="s">
        <v>9</v>
      </c>
      <c r="G481" s="10" t="s">
        <v>9</v>
      </c>
      <c r="H481" s="10" t="s">
        <v>3</v>
      </c>
      <c r="I481" s="10" t="s">
        <v>326</v>
      </c>
      <c r="J481" s="3">
        <v>3022000</v>
      </c>
      <c r="K481" s="21">
        <f t="shared" si="14"/>
        <v>3022</v>
      </c>
      <c r="L481" s="3">
        <v>2975000</v>
      </c>
      <c r="M481" s="3">
        <f t="shared" si="15"/>
        <v>2975</v>
      </c>
      <c r="N481" s="3">
        <v>2172000</v>
      </c>
      <c r="O481" s="3">
        <f t="shared" si="15"/>
        <v>2172</v>
      </c>
      <c r="P481" s="1"/>
    </row>
    <row r="482" spans="1:19" ht="65.25" customHeight="1" outlineLevel="4">
      <c r="A482" s="9" t="s">
        <v>769</v>
      </c>
      <c r="B482" s="19" t="s">
        <v>326</v>
      </c>
      <c r="C482" s="19" t="s">
        <v>304</v>
      </c>
      <c r="D482" s="10" t="s">
        <v>495</v>
      </c>
      <c r="E482" s="19" t="s">
        <v>338</v>
      </c>
      <c r="F482" s="10" t="s">
        <v>9</v>
      </c>
      <c r="G482" s="10" t="s">
        <v>9</v>
      </c>
      <c r="H482" s="10" t="s">
        <v>3</v>
      </c>
      <c r="I482" s="10" t="s">
        <v>326</v>
      </c>
      <c r="J482" s="3">
        <v>3785700</v>
      </c>
      <c r="K482" s="21">
        <f t="shared" si="14"/>
        <v>3785.7</v>
      </c>
      <c r="L482" s="3">
        <v>3785700</v>
      </c>
      <c r="M482" s="3">
        <f t="shared" si="15"/>
        <v>3785.7</v>
      </c>
      <c r="N482" s="3">
        <v>3785700</v>
      </c>
      <c r="O482" s="3">
        <f t="shared" si="15"/>
        <v>3785.7</v>
      </c>
      <c r="P482" s="1"/>
    </row>
    <row r="483" spans="1:19" ht="32.25" customHeight="1" outlineLevel="3">
      <c r="A483" s="9" t="s">
        <v>761</v>
      </c>
      <c r="B483" s="19" t="s">
        <v>326</v>
      </c>
      <c r="C483" s="19" t="s">
        <v>304</v>
      </c>
      <c r="D483" s="10" t="s">
        <v>495</v>
      </c>
      <c r="E483" s="19" t="s">
        <v>109</v>
      </c>
      <c r="F483" s="10" t="s">
        <v>9</v>
      </c>
      <c r="G483" s="10" t="s">
        <v>9</v>
      </c>
      <c r="H483" s="10" t="s">
        <v>3</v>
      </c>
      <c r="I483" s="10" t="s">
        <v>326</v>
      </c>
      <c r="J483" s="3">
        <v>1302000</v>
      </c>
      <c r="K483" s="21">
        <f t="shared" si="14"/>
        <v>1302</v>
      </c>
      <c r="L483" s="3">
        <v>0</v>
      </c>
      <c r="M483" s="3">
        <f t="shared" si="15"/>
        <v>0</v>
      </c>
      <c r="N483" s="3">
        <v>0</v>
      </c>
      <c r="O483" s="3">
        <f t="shared" si="15"/>
        <v>0</v>
      </c>
      <c r="P483" s="1"/>
    </row>
    <row r="484" spans="1:19" ht="32.25" customHeight="1" outlineLevel="1">
      <c r="A484" s="11" t="s">
        <v>897</v>
      </c>
      <c r="B484" s="18" t="s">
        <v>326</v>
      </c>
      <c r="C484" s="18" t="s">
        <v>117</v>
      </c>
      <c r="D484" s="10" t="s">
        <v>495</v>
      </c>
      <c r="E484" s="18" t="s">
        <v>8</v>
      </c>
      <c r="F484" s="10" t="s">
        <v>9</v>
      </c>
      <c r="G484" s="10" t="s">
        <v>9</v>
      </c>
      <c r="H484" s="10" t="s">
        <v>3</v>
      </c>
      <c r="I484" s="10" t="s">
        <v>326</v>
      </c>
      <c r="J484" s="3">
        <v>128190000</v>
      </c>
      <c r="K484" s="20">
        <f t="shared" si="14"/>
        <v>128190</v>
      </c>
      <c r="L484" s="3">
        <v>174500000</v>
      </c>
      <c r="M484" s="3">
        <f t="shared" si="15"/>
        <v>174500</v>
      </c>
      <c r="N484" s="3">
        <v>179100000</v>
      </c>
      <c r="O484" s="3">
        <f t="shared" si="15"/>
        <v>179100</v>
      </c>
      <c r="Q484" s="13"/>
      <c r="R484" s="13"/>
      <c r="S484" s="13"/>
    </row>
    <row r="485" spans="1:19" ht="47.25" outlineLevel="4">
      <c r="A485" s="9" t="s">
        <v>955</v>
      </c>
      <c r="B485" s="19" t="s">
        <v>326</v>
      </c>
      <c r="C485" s="19" t="s">
        <v>117</v>
      </c>
      <c r="D485" s="10" t="s">
        <v>495</v>
      </c>
      <c r="E485" s="19" t="s">
        <v>339</v>
      </c>
      <c r="F485" s="10" t="s">
        <v>9</v>
      </c>
      <c r="G485" s="10" t="s">
        <v>9</v>
      </c>
      <c r="H485" s="10" t="s">
        <v>3</v>
      </c>
      <c r="I485" s="10" t="s">
        <v>326</v>
      </c>
      <c r="J485" s="3">
        <v>2860000</v>
      </c>
      <c r="K485" s="21">
        <f t="shared" si="14"/>
        <v>2860</v>
      </c>
      <c r="L485" s="3">
        <v>0</v>
      </c>
      <c r="M485" s="3">
        <f t="shared" si="15"/>
        <v>0</v>
      </c>
      <c r="N485" s="3">
        <v>0</v>
      </c>
      <c r="O485" s="3">
        <f t="shared" si="15"/>
        <v>0</v>
      </c>
      <c r="P485" s="1"/>
    </row>
    <row r="486" spans="1:19" ht="78.75" outlineLevel="4">
      <c r="A486" s="9" t="s">
        <v>770</v>
      </c>
      <c r="B486" s="19" t="s">
        <v>326</v>
      </c>
      <c r="C486" s="19" t="s">
        <v>117</v>
      </c>
      <c r="D486" s="10" t="s">
        <v>495</v>
      </c>
      <c r="E486" s="19" t="s">
        <v>340</v>
      </c>
      <c r="F486" s="10" t="s">
        <v>9</v>
      </c>
      <c r="G486" s="10" t="s">
        <v>9</v>
      </c>
      <c r="H486" s="10" t="s">
        <v>3</v>
      </c>
      <c r="I486" s="10" t="s">
        <v>326</v>
      </c>
      <c r="J486" s="3">
        <v>119710000</v>
      </c>
      <c r="K486" s="21">
        <f t="shared" si="14"/>
        <v>119710</v>
      </c>
      <c r="L486" s="3">
        <v>172150000</v>
      </c>
      <c r="M486" s="3">
        <f t="shared" si="15"/>
        <v>172150</v>
      </c>
      <c r="N486" s="3">
        <v>179100000</v>
      </c>
      <c r="O486" s="3">
        <f t="shared" si="15"/>
        <v>179100</v>
      </c>
      <c r="P486" s="1"/>
    </row>
    <row r="487" spans="1:19" ht="65.25" customHeight="1" outlineLevel="4">
      <c r="A487" s="9" t="s">
        <v>771</v>
      </c>
      <c r="B487" s="19" t="s">
        <v>326</v>
      </c>
      <c r="C487" s="19" t="s">
        <v>117</v>
      </c>
      <c r="D487" s="10" t="s">
        <v>495</v>
      </c>
      <c r="E487" s="19" t="s">
        <v>341</v>
      </c>
      <c r="F487" s="10" t="s">
        <v>9</v>
      </c>
      <c r="G487" s="10" t="s">
        <v>9</v>
      </c>
      <c r="H487" s="10" t="s">
        <v>3</v>
      </c>
      <c r="I487" s="10" t="s">
        <v>326</v>
      </c>
      <c r="J487" s="3">
        <v>5620000</v>
      </c>
      <c r="K487" s="21">
        <f t="shared" si="14"/>
        <v>5620</v>
      </c>
      <c r="L487" s="3">
        <v>0</v>
      </c>
      <c r="M487" s="3">
        <f t="shared" si="15"/>
        <v>0</v>
      </c>
      <c r="N487" s="3">
        <v>0</v>
      </c>
      <c r="O487" s="3">
        <f t="shared" si="15"/>
        <v>0</v>
      </c>
      <c r="P487" s="1"/>
    </row>
    <row r="488" spans="1:19" ht="78.75" hidden="1" outlineLevel="4">
      <c r="A488" s="9" t="s">
        <v>772</v>
      </c>
      <c r="B488" s="10" t="s">
        <v>326</v>
      </c>
      <c r="C488" s="10" t="s">
        <v>117</v>
      </c>
      <c r="D488" s="10" t="s">
        <v>495</v>
      </c>
      <c r="E488" s="10" t="s">
        <v>342</v>
      </c>
      <c r="F488" s="10" t="s">
        <v>9</v>
      </c>
      <c r="G488" s="10" t="s">
        <v>9</v>
      </c>
      <c r="H488" s="10" t="s">
        <v>3</v>
      </c>
      <c r="I488" s="10" t="s">
        <v>326</v>
      </c>
      <c r="J488" s="3">
        <v>0</v>
      </c>
      <c r="K488" s="3">
        <f t="shared" si="14"/>
        <v>0</v>
      </c>
      <c r="L488" s="3">
        <v>2350000</v>
      </c>
      <c r="M488" s="3">
        <f t="shared" si="15"/>
        <v>2350</v>
      </c>
      <c r="N488" s="3">
        <v>0</v>
      </c>
      <c r="O488" s="3">
        <f t="shared" si="15"/>
        <v>0</v>
      </c>
      <c r="P488" s="1"/>
    </row>
    <row r="489" spans="1:19" ht="32.25" customHeight="1" collapsed="1">
      <c r="A489" s="11" t="s">
        <v>913</v>
      </c>
      <c r="B489" s="18" t="s">
        <v>344</v>
      </c>
      <c r="C489" s="18" t="s">
        <v>9</v>
      </c>
      <c r="D489" s="10" t="s">
        <v>495</v>
      </c>
      <c r="E489" s="18" t="s">
        <v>8</v>
      </c>
      <c r="F489" s="10" t="s">
        <v>9</v>
      </c>
      <c r="G489" s="10" t="s">
        <v>9</v>
      </c>
      <c r="H489" s="10" t="s">
        <v>3</v>
      </c>
      <c r="I489" s="10" t="s">
        <v>344</v>
      </c>
      <c r="J489" s="3">
        <v>209161230</v>
      </c>
      <c r="K489" s="20">
        <f>K490+K492+K502</f>
        <v>209161.23</v>
      </c>
      <c r="L489" s="3">
        <v>201221970</v>
      </c>
      <c r="M489" s="3">
        <f t="shared" si="15"/>
        <v>201221.97</v>
      </c>
      <c r="N489" s="3">
        <v>114794770</v>
      </c>
      <c r="O489" s="3">
        <f t="shared" si="15"/>
        <v>114794.77</v>
      </c>
      <c r="P489" s="14">
        <f>K490+K492+K502</f>
        <v>209161.23</v>
      </c>
      <c r="Q489" s="14">
        <f>M490+M492+M502</f>
        <v>201221.97</v>
      </c>
      <c r="R489" s="14"/>
      <c r="S489" s="14">
        <f>O490+O492+O502</f>
        <v>114794.77</v>
      </c>
    </row>
    <row r="490" spans="1:19" ht="32.25" customHeight="1" outlineLevel="1">
      <c r="A490" s="11" t="s">
        <v>904</v>
      </c>
      <c r="B490" s="18" t="s">
        <v>344</v>
      </c>
      <c r="C490" s="18" t="s">
        <v>327</v>
      </c>
      <c r="D490" s="10" t="s">
        <v>495</v>
      </c>
      <c r="E490" s="18" t="s">
        <v>8</v>
      </c>
      <c r="F490" s="10" t="s">
        <v>9</v>
      </c>
      <c r="G490" s="10" t="s">
        <v>9</v>
      </c>
      <c r="H490" s="10" t="s">
        <v>3</v>
      </c>
      <c r="I490" s="10" t="s">
        <v>344</v>
      </c>
      <c r="J490" s="3">
        <v>86541000</v>
      </c>
      <c r="K490" s="20">
        <f t="shared" si="14"/>
        <v>86541</v>
      </c>
      <c r="L490" s="3">
        <v>86541000</v>
      </c>
      <c r="M490" s="3">
        <f t="shared" si="15"/>
        <v>86541</v>
      </c>
      <c r="N490" s="3">
        <v>0</v>
      </c>
      <c r="O490" s="3">
        <f t="shared" si="15"/>
        <v>0</v>
      </c>
      <c r="Q490" s="13"/>
      <c r="R490" s="13"/>
      <c r="S490" s="13"/>
    </row>
    <row r="491" spans="1:19" ht="48" customHeight="1" outlineLevel="4">
      <c r="A491" s="9" t="s">
        <v>773</v>
      </c>
      <c r="B491" s="19" t="s">
        <v>344</v>
      </c>
      <c r="C491" s="19" t="s">
        <v>327</v>
      </c>
      <c r="D491" s="10" t="s">
        <v>495</v>
      </c>
      <c r="E491" s="19" t="s">
        <v>343</v>
      </c>
      <c r="F491" s="10" t="s">
        <v>9</v>
      </c>
      <c r="G491" s="10" t="s">
        <v>9</v>
      </c>
      <c r="H491" s="10" t="s">
        <v>3</v>
      </c>
      <c r="I491" s="10" t="s">
        <v>344</v>
      </c>
      <c r="J491" s="3">
        <v>86541000</v>
      </c>
      <c r="K491" s="21">
        <f t="shared" si="14"/>
        <v>86541</v>
      </c>
      <c r="L491" s="3">
        <v>86541000</v>
      </c>
      <c r="M491" s="3">
        <f t="shared" si="15"/>
        <v>86541</v>
      </c>
      <c r="N491" s="3">
        <v>0</v>
      </c>
      <c r="O491" s="3">
        <f t="shared" si="15"/>
        <v>0</v>
      </c>
      <c r="P491" s="1"/>
    </row>
    <row r="492" spans="1:19" ht="48" customHeight="1" outlineLevel="1">
      <c r="A492" s="11" t="s">
        <v>774</v>
      </c>
      <c r="B492" s="18" t="s">
        <v>344</v>
      </c>
      <c r="C492" s="18" t="s">
        <v>346</v>
      </c>
      <c r="D492" s="10" t="s">
        <v>495</v>
      </c>
      <c r="E492" s="18" t="s">
        <v>8</v>
      </c>
      <c r="F492" s="10" t="s">
        <v>9</v>
      </c>
      <c r="G492" s="10" t="s">
        <v>9</v>
      </c>
      <c r="H492" s="10" t="s">
        <v>3</v>
      </c>
      <c r="I492" s="10" t="s">
        <v>344</v>
      </c>
      <c r="J492" s="3">
        <v>54994520</v>
      </c>
      <c r="K492" s="20">
        <f t="shared" si="14"/>
        <v>54994.52</v>
      </c>
      <c r="L492" s="3">
        <v>46280040</v>
      </c>
      <c r="M492" s="3">
        <f t="shared" si="15"/>
        <v>46280.04</v>
      </c>
      <c r="N492" s="3">
        <v>46393840</v>
      </c>
      <c r="O492" s="3">
        <f t="shared" si="15"/>
        <v>46393.84</v>
      </c>
      <c r="Q492" s="13"/>
      <c r="R492" s="13"/>
      <c r="S492" s="13"/>
    </row>
    <row r="493" spans="1:19" ht="32.25" customHeight="1" outlineLevel="2">
      <c r="A493" s="9" t="s">
        <v>498</v>
      </c>
      <c r="B493" s="19" t="s">
        <v>344</v>
      </c>
      <c r="C493" s="19" t="s">
        <v>346</v>
      </c>
      <c r="D493" s="10" t="s">
        <v>495</v>
      </c>
      <c r="E493" s="19" t="s">
        <v>6</v>
      </c>
      <c r="F493" s="10" t="s">
        <v>9</v>
      </c>
      <c r="G493" s="10" t="s">
        <v>9</v>
      </c>
      <c r="H493" s="10" t="s">
        <v>3</v>
      </c>
      <c r="I493" s="10" t="s">
        <v>344</v>
      </c>
      <c r="J493" s="3">
        <v>9907500</v>
      </c>
      <c r="K493" s="21">
        <f t="shared" si="14"/>
        <v>9907.5</v>
      </c>
      <c r="L493" s="3">
        <v>10155900</v>
      </c>
      <c r="M493" s="3">
        <f t="shared" si="15"/>
        <v>10155.9</v>
      </c>
      <c r="N493" s="3">
        <v>10269700</v>
      </c>
      <c r="O493" s="3">
        <f t="shared" si="15"/>
        <v>10269.700000000001</v>
      </c>
      <c r="P493" s="1"/>
    </row>
    <row r="494" spans="1:19" ht="94.5" outlineLevel="3">
      <c r="A494" s="9" t="s">
        <v>775</v>
      </c>
      <c r="B494" s="19" t="s">
        <v>344</v>
      </c>
      <c r="C494" s="19" t="s">
        <v>346</v>
      </c>
      <c r="D494" s="10" t="s">
        <v>495</v>
      </c>
      <c r="E494" s="19" t="s">
        <v>345</v>
      </c>
      <c r="F494" s="10" t="s">
        <v>9</v>
      </c>
      <c r="G494" s="10" t="s">
        <v>9</v>
      </c>
      <c r="H494" s="10" t="s">
        <v>3</v>
      </c>
      <c r="I494" s="10" t="s">
        <v>344</v>
      </c>
      <c r="J494" s="3">
        <v>9907500</v>
      </c>
      <c r="K494" s="21">
        <f t="shared" si="14"/>
        <v>9907.5</v>
      </c>
      <c r="L494" s="3">
        <v>10155900</v>
      </c>
      <c r="M494" s="3">
        <f t="shared" si="15"/>
        <v>10155.9</v>
      </c>
      <c r="N494" s="3">
        <v>10269700</v>
      </c>
      <c r="O494" s="3">
        <f t="shared" si="15"/>
        <v>10269.700000000001</v>
      </c>
      <c r="P494" s="1"/>
    </row>
    <row r="495" spans="1:19" ht="65.25" customHeight="1" outlineLevel="2">
      <c r="A495" s="9" t="s">
        <v>501</v>
      </c>
      <c r="B495" s="19" t="s">
        <v>344</v>
      </c>
      <c r="C495" s="19" t="s">
        <v>346</v>
      </c>
      <c r="D495" s="10" t="s">
        <v>495</v>
      </c>
      <c r="E495" s="19" t="s">
        <v>12</v>
      </c>
      <c r="F495" s="10" t="s">
        <v>9</v>
      </c>
      <c r="G495" s="10" t="s">
        <v>9</v>
      </c>
      <c r="H495" s="10" t="s">
        <v>3</v>
      </c>
      <c r="I495" s="10" t="s">
        <v>344</v>
      </c>
      <c r="J495" s="3">
        <v>21163530</v>
      </c>
      <c r="K495" s="21">
        <f t="shared" si="14"/>
        <v>21163.53</v>
      </c>
      <c r="L495" s="3">
        <v>21798440</v>
      </c>
      <c r="M495" s="3">
        <f t="shared" si="15"/>
        <v>21798.44</v>
      </c>
      <c r="N495" s="3">
        <v>21798440</v>
      </c>
      <c r="O495" s="3">
        <f t="shared" si="15"/>
        <v>21798.44</v>
      </c>
      <c r="P495" s="1"/>
    </row>
    <row r="496" spans="1:19" ht="17.25" customHeight="1" outlineLevel="3">
      <c r="A496" s="9" t="s">
        <v>503</v>
      </c>
      <c r="B496" s="19" t="s">
        <v>344</v>
      </c>
      <c r="C496" s="19" t="s">
        <v>346</v>
      </c>
      <c r="D496" s="10" t="s">
        <v>495</v>
      </c>
      <c r="E496" s="19" t="s">
        <v>13</v>
      </c>
      <c r="F496" s="10" t="s">
        <v>9</v>
      </c>
      <c r="G496" s="10" t="s">
        <v>9</v>
      </c>
      <c r="H496" s="10" t="s">
        <v>3</v>
      </c>
      <c r="I496" s="10" t="s">
        <v>344</v>
      </c>
      <c r="J496" s="3">
        <v>21163530</v>
      </c>
      <c r="K496" s="21">
        <f t="shared" si="14"/>
        <v>21163.53</v>
      </c>
      <c r="L496" s="3">
        <v>21798440</v>
      </c>
      <c r="M496" s="3">
        <f t="shared" si="15"/>
        <v>21798.44</v>
      </c>
      <c r="N496" s="3">
        <v>21798440</v>
      </c>
      <c r="O496" s="3">
        <f t="shared" si="15"/>
        <v>21798.44</v>
      </c>
      <c r="P496" s="1"/>
    </row>
    <row r="497" spans="1:19" ht="17.25" customHeight="1" outlineLevel="2">
      <c r="A497" s="9" t="s">
        <v>776</v>
      </c>
      <c r="B497" s="19" t="s">
        <v>344</v>
      </c>
      <c r="C497" s="19" t="s">
        <v>346</v>
      </c>
      <c r="D497" s="10" t="s">
        <v>495</v>
      </c>
      <c r="E497" s="19" t="s">
        <v>348</v>
      </c>
      <c r="F497" s="10" t="s">
        <v>9</v>
      </c>
      <c r="G497" s="10" t="s">
        <v>9</v>
      </c>
      <c r="H497" s="10" t="s">
        <v>3</v>
      </c>
      <c r="I497" s="10" t="s">
        <v>344</v>
      </c>
      <c r="J497" s="3">
        <v>517700</v>
      </c>
      <c r="K497" s="21">
        <f t="shared" si="14"/>
        <v>517.70000000000005</v>
      </c>
      <c r="L497" s="3">
        <v>517700</v>
      </c>
      <c r="M497" s="3">
        <f t="shared" si="15"/>
        <v>517.70000000000005</v>
      </c>
      <c r="N497" s="3">
        <v>517700</v>
      </c>
      <c r="O497" s="3">
        <f t="shared" si="15"/>
        <v>517.70000000000005</v>
      </c>
      <c r="P497" s="1"/>
    </row>
    <row r="498" spans="1:19" ht="17.25" customHeight="1" outlineLevel="3">
      <c r="A498" s="9" t="s">
        <v>777</v>
      </c>
      <c r="B498" s="19" t="s">
        <v>344</v>
      </c>
      <c r="C498" s="19" t="s">
        <v>346</v>
      </c>
      <c r="D498" s="10" t="s">
        <v>495</v>
      </c>
      <c r="E498" s="19" t="s">
        <v>347</v>
      </c>
      <c r="F498" s="10" t="s">
        <v>9</v>
      </c>
      <c r="G498" s="10" t="s">
        <v>9</v>
      </c>
      <c r="H498" s="10" t="s">
        <v>3</v>
      </c>
      <c r="I498" s="10" t="s">
        <v>344</v>
      </c>
      <c r="J498" s="3">
        <v>274600</v>
      </c>
      <c r="K498" s="21">
        <f t="shared" si="14"/>
        <v>274.60000000000002</v>
      </c>
      <c r="L498" s="3">
        <v>274600</v>
      </c>
      <c r="M498" s="3">
        <f t="shared" si="15"/>
        <v>274.60000000000002</v>
      </c>
      <c r="N498" s="3">
        <v>274600</v>
      </c>
      <c r="O498" s="3">
        <f t="shared" si="15"/>
        <v>274.60000000000002</v>
      </c>
      <c r="P498" s="1"/>
    </row>
    <row r="499" spans="1:19" ht="48" customHeight="1" outlineLevel="3">
      <c r="A499" s="9" t="s">
        <v>778</v>
      </c>
      <c r="B499" s="19" t="s">
        <v>344</v>
      </c>
      <c r="C499" s="19" t="s">
        <v>346</v>
      </c>
      <c r="D499" s="10" t="s">
        <v>495</v>
      </c>
      <c r="E499" s="19" t="s">
        <v>349</v>
      </c>
      <c r="F499" s="10" t="s">
        <v>9</v>
      </c>
      <c r="G499" s="10" t="s">
        <v>9</v>
      </c>
      <c r="H499" s="10" t="s">
        <v>3</v>
      </c>
      <c r="I499" s="10" t="s">
        <v>344</v>
      </c>
      <c r="J499" s="3">
        <v>243100</v>
      </c>
      <c r="K499" s="21">
        <f t="shared" si="14"/>
        <v>243.1</v>
      </c>
      <c r="L499" s="3">
        <v>243100</v>
      </c>
      <c r="M499" s="3">
        <f t="shared" si="15"/>
        <v>243.1</v>
      </c>
      <c r="N499" s="3">
        <v>243100</v>
      </c>
      <c r="O499" s="3">
        <f t="shared" si="15"/>
        <v>243.1</v>
      </c>
      <c r="P499" s="1"/>
    </row>
    <row r="500" spans="1:19" ht="17.25" customHeight="1" outlineLevel="2">
      <c r="A500" s="9" t="s">
        <v>779</v>
      </c>
      <c r="B500" s="19" t="s">
        <v>344</v>
      </c>
      <c r="C500" s="19" t="s">
        <v>346</v>
      </c>
      <c r="D500" s="10" t="s">
        <v>495</v>
      </c>
      <c r="E500" s="19" t="s">
        <v>351</v>
      </c>
      <c r="F500" s="10" t="s">
        <v>9</v>
      </c>
      <c r="G500" s="10" t="s">
        <v>9</v>
      </c>
      <c r="H500" s="10" t="s">
        <v>3</v>
      </c>
      <c r="I500" s="10" t="s">
        <v>344</v>
      </c>
      <c r="J500" s="3">
        <v>23405790</v>
      </c>
      <c r="K500" s="21">
        <f t="shared" si="14"/>
        <v>23405.79</v>
      </c>
      <c r="L500" s="3">
        <v>13808000</v>
      </c>
      <c r="M500" s="3">
        <f t="shared" si="15"/>
        <v>13808</v>
      </c>
      <c r="N500" s="3">
        <v>13808000</v>
      </c>
      <c r="O500" s="3">
        <f t="shared" si="15"/>
        <v>13808</v>
      </c>
      <c r="P500" s="1"/>
    </row>
    <row r="501" spans="1:19" ht="32.25" customHeight="1" outlineLevel="3">
      <c r="A501" s="9" t="s">
        <v>505</v>
      </c>
      <c r="B501" s="19" t="s">
        <v>344</v>
      </c>
      <c r="C501" s="19" t="s">
        <v>346</v>
      </c>
      <c r="D501" s="10" t="s">
        <v>495</v>
      </c>
      <c r="E501" s="19" t="s">
        <v>350</v>
      </c>
      <c r="F501" s="10" t="s">
        <v>9</v>
      </c>
      <c r="G501" s="10" t="s">
        <v>9</v>
      </c>
      <c r="H501" s="10" t="s">
        <v>3</v>
      </c>
      <c r="I501" s="10" t="s">
        <v>344</v>
      </c>
      <c r="J501" s="3">
        <v>23405790</v>
      </c>
      <c r="K501" s="21">
        <f t="shared" si="14"/>
        <v>23405.79</v>
      </c>
      <c r="L501" s="3">
        <v>13808000</v>
      </c>
      <c r="M501" s="3">
        <f t="shared" si="15"/>
        <v>13808</v>
      </c>
      <c r="N501" s="3">
        <v>13808000</v>
      </c>
      <c r="O501" s="3">
        <f t="shared" si="15"/>
        <v>13808</v>
      </c>
      <c r="P501" s="1"/>
    </row>
    <row r="502" spans="1:19" ht="32.25" customHeight="1" outlineLevel="1">
      <c r="A502" s="11" t="s">
        <v>780</v>
      </c>
      <c r="B502" s="18" t="s">
        <v>344</v>
      </c>
      <c r="C502" s="18" t="s">
        <v>114</v>
      </c>
      <c r="D502" s="10" t="s">
        <v>495</v>
      </c>
      <c r="E502" s="18" t="s">
        <v>8</v>
      </c>
      <c r="F502" s="10" t="s">
        <v>9</v>
      </c>
      <c r="G502" s="10" t="s">
        <v>9</v>
      </c>
      <c r="H502" s="10" t="s">
        <v>3</v>
      </c>
      <c r="I502" s="10" t="s">
        <v>344</v>
      </c>
      <c r="J502" s="3">
        <v>67625710</v>
      </c>
      <c r="K502" s="20">
        <f t="shared" si="14"/>
        <v>67625.710000000006</v>
      </c>
      <c r="L502" s="3">
        <v>68400930</v>
      </c>
      <c r="M502" s="3">
        <f t="shared" si="15"/>
        <v>68400.929999999993</v>
      </c>
      <c r="N502" s="3">
        <v>68400930</v>
      </c>
      <c r="O502" s="3">
        <f t="shared" si="15"/>
        <v>68400.929999999993</v>
      </c>
      <c r="Q502" s="13"/>
      <c r="R502" s="13"/>
      <c r="S502" s="13"/>
    </row>
    <row r="503" spans="1:19" ht="65.25" customHeight="1" outlineLevel="2">
      <c r="A503" s="9" t="s">
        <v>501</v>
      </c>
      <c r="B503" s="19" t="s">
        <v>344</v>
      </c>
      <c r="C503" s="19" t="s">
        <v>114</v>
      </c>
      <c r="D503" s="10" t="s">
        <v>495</v>
      </c>
      <c r="E503" s="19" t="s">
        <v>12</v>
      </c>
      <c r="F503" s="10" t="s">
        <v>9</v>
      </c>
      <c r="G503" s="10" t="s">
        <v>9</v>
      </c>
      <c r="H503" s="10" t="s">
        <v>3</v>
      </c>
      <c r="I503" s="10" t="s">
        <v>344</v>
      </c>
      <c r="J503" s="3">
        <v>25840610</v>
      </c>
      <c r="K503" s="21">
        <f t="shared" si="14"/>
        <v>25840.61</v>
      </c>
      <c r="L503" s="3">
        <v>26615830</v>
      </c>
      <c r="M503" s="3">
        <f t="shared" si="15"/>
        <v>26615.83</v>
      </c>
      <c r="N503" s="3">
        <v>26615830</v>
      </c>
      <c r="O503" s="3">
        <f t="shared" si="15"/>
        <v>26615.83</v>
      </c>
      <c r="P503" s="1"/>
    </row>
    <row r="504" spans="1:19" ht="17.25" customHeight="1" outlineLevel="3">
      <c r="A504" s="9" t="s">
        <v>503</v>
      </c>
      <c r="B504" s="19" t="s">
        <v>344</v>
      </c>
      <c r="C504" s="19" t="s">
        <v>114</v>
      </c>
      <c r="D504" s="10" t="s">
        <v>495</v>
      </c>
      <c r="E504" s="19" t="s">
        <v>13</v>
      </c>
      <c r="F504" s="10" t="s">
        <v>9</v>
      </c>
      <c r="G504" s="10" t="s">
        <v>9</v>
      </c>
      <c r="H504" s="10" t="s">
        <v>3</v>
      </c>
      <c r="I504" s="10" t="s">
        <v>344</v>
      </c>
      <c r="J504" s="3">
        <v>25840610</v>
      </c>
      <c r="K504" s="21">
        <f t="shared" si="14"/>
        <v>25840.61</v>
      </c>
      <c r="L504" s="3">
        <v>26615830</v>
      </c>
      <c r="M504" s="3">
        <f t="shared" si="15"/>
        <v>26615.83</v>
      </c>
      <c r="N504" s="3">
        <v>26615830</v>
      </c>
      <c r="O504" s="3">
        <f t="shared" si="15"/>
        <v>26615.83</v>
      </c>
      <c r="P504" s="1"/>
    </row>
    <row r="505" spans="1:19" ht="32.25" customHeight="1" outlineLevel="2">
      <c r="A505" s="9" t="s">
        <v>509</v>
      </c>
      <c r="B505" s="19" t="s">
        <v>344</v>
      </c>
      <c r="C505" s="19" t="s">
        <v>114</v>
      </c>
      <c r="D505" s="10" t="s">
        <v>495</v>
      </c>
      <c r="E505" s="19" t="s">
        <v>20</v>
      </c>
      <c r="F505" s="10" t="s">
        <v>9</v>
      </c>
      <c r="G505" s="10" t="s">
        <v>9</v>
      </c>
      <c r="H505" s="10" t="s">
        <v>3</v>
      </c>
      <c r="I505" s="10" t="s">
        <v>344</v>
      </c>
      <c r="J505" s="3">
        <v>5000000</v>
      </c>
      <c r="K505" s="21">
        <f t="shared" si="14"/>
        <v>5000</v>
      </c>
      <c r="L505" s="3">
        <v>5000000</v>
      </c>
      <c r="M505" s="3">
        <f t="shared" si="15"/>
        <v>5000</v>
      </c>
      <c r="N505" s="3">
        <v>5000000</v>
      </c>
      <c r="O505" s="3">
        <f t="shared" si="15"/>
        <v>5000</v>
      </c>
      <c r="P505" s="1"/>
    </row>
    <row r="506" spans="1:19" ht="48" customHeight="1" outlineLevel="4">
      <c r="A506" s="9" t="s">
        <v>781</v>
      </c>
      <c r="B506" s="19" t="s">
        <v>344</v>
      </c>
      <c r="C506" s="19" t="s">
        <v>114</v>
      </c>
      <c r="D506" s="10" t="s">
        <v>495</v>
      </c>
      <c r="E506" s="19" t="s">
        <v>352</v>
      </c>
      <c r="F506" s="10" t="s">
        <v>9</v>
      </c>
      <c r="G506" s="10" t="s">
        <v>9</v>
      </c>
      <c r="H506" s="10" t="s">
        <v>3</v>
      </c>
      <c r="I506" s="10" t="s">
        <v>344</v>
      </c>
      <c r="J506" s="3">
        <v>5000000</v>
      </c>
      <c r="K506" s="21">
        <f t="shared" si="14"/>
        <v>5000</v>
      </c>
      <c r="L506" s="3">
        <v>5000000</v>
      </c>
      <c r="M506" s="3">
        <f t="shared" si="15"/>
        <v>5000</v>
      </c>
      <c r="N506" s="3">
        <v>5000000</v>
      </c>
      <c r="O506" s="3">
        <f t="shared" si="15"/>
        <v>5000</v>
      </c>
      <c r="P506" s="1"/>
    </row>
    <row r="507" spans="1:19" ht="17.25" customHeight="1" outlineLevel="2">
      <c r="A507" s="9" t="s">
        <v>782</v>
      </c>
      <c r="B507" s="19" t="s">
        <v>344</v>
      </c>
      <c r="C507" s="19" t="s">
        <v>114</v>
      </c>
      <c r="D507" s="10" t="s">
        <v>495</v>
      </c>
      <c r="E507" s="19" t="s">
        <v>354</v>
      </c>
      <c r="F507" s="10" t="s">
        <v>9</v>
      </c>
      <c r="G507" s="10" t="s">
        <v>9</v>
      </c>
      <c r="H507" s="10" t="s">
        <v>3</v>
      </c>
      <c r="I507" s="10" t="s">
        <v>344</v>
      </c>
      <c r="J507" s="3">
        <v>33135100</v>
      </c>
      <c r="K507" s="21">
        <f t="shared" si="14"/>
        <v>33135.1</v>
      </c>
      <c r="L507" s="3">
        <v>33135100</v>
      </c>
      <c r="M507" s="3">
        <f t="shared" si="15"/>
        <v>33135.1</v>
      </c>
      <c r="N507" s="3">
        <v>33135100</v>
      </c>
      <c r="O507" s="3">
        <f t="shared" si="15"/>
        <v>33135.1</v>
      </c>
      <c r="P507" s="1"/>
    </row>
    <row r="508" spans="1:19" ht="32.25" customHeight="1" outlineLevel="3">
      <c r="A508" s="9" t="s">
        <v>783</v>
      </c>
      <c r="B508" s="19" t="s">
        <v>344</v>
      </c>
      <c r="C508" s="19" t="s">
        <v>114</v>
      </c>
      <c r="D508" s="10" t="s">
        <v>495</v>
      </c>
      <c r="E508" s="19" t="s">
        <v>353</v>
      </c>
      <c r="F508" s="10" t="s">
        <v>9</v>
      </c>
      <c r="G508" s="10" t="s">
        <v>9</v>
      </c>
      <c r="H508" s="10" t="s">
        <v>3</v>
      </c>
      <c r="I508" s="10" t="s">
        <v>344</v>
      </c>
      <c r="J508" s="3">
        <v>33135100</v>
      </c>
      <c r="K508" s="21">
        <f t="shared" si="14"/>
        <v>33135.1</v>
      </c>
      <c r="L508" s="3">
        <v>33135100</v>
      </c>
      <c r="M508" s="3">
        <f t="shared" si="15"/>
        <v>33135.1</v>
      </c>
      <c r="N508" s="3">
        <v>33135100</v>
      </c>
      <c r="O508" s="3">
        <f t="shared" si="15"/>
        <v>33135.1</v>
      </c>
      <c r="P508" s="1"/>
    </row>
    <row r="509" spans="1:19" ht="65.25" customHeight="1" outlineLevel="4">
      <c r="A509" s="9" t="s">
        <v>784</v>
      </c>
      <c r="B509" s="19" t="s">
        <v>344</v>
      </c>
      <c r="C509" s="19" t="s">
        <v>114</v>
      </c>
      <c r="D509" s="10" t="s">
        <v>495</v>
      </c>
      <c r="E509" s="19" t="s">
        <v>355</v>
      </c>
      <c r="F509" s="10" t="s">
        <v>9</v>
      </c>
      <c r="G509" s="10" t="s">
        <v>9</v>
      </c>
      <c r="H509" s="10" t="s">
        <v>3</v>
      </c>
      <c r="I509" s="10" t="s">
        <v>344</v>
      </c>
      <c r="J509" s="3">
        <v>650000</v>
      </c>
      <c r="K509" s="21">
        <f t="shared" si="14"/>
        <v>650</v>
      </c>
      <c r="L509" s="3">
        <v>650000</v>
      </c>
      <c r="M509" s="3">
        <f t="shared" si="15"/>
        <v>650</v>
      </c>
      <c r="N509" s="3">
        <v>650000</v>
      </c>
      <c r="O509" s="3">
        <f t="shared" si="15"/>
        <v>650</v>
      </c>
      <c r="P509" s="1"/>
    </row>
    <row r="510" spans="1:19" ht="48" customHeight="1" outlineLevel="4">
      <c r="A510" s="9" t="s">
        <v>785</v>
      </c>
      <c r="B510" s="19" t="s">
        <v>344</v>
      </c>
      <c r="C510" s="19" t="s">
        <v>114</v>
      </c>
      <c r="D510" s="10" t="s">
        <v>495</v>
      </c>
      <c r="E510" s="19" t="s">
        <v>356</v>
      </c>
      <c r="F510" s="10" t="s">
        <v>9</v>
      </c>
      <c r="G510" s="10" t="s">
        <v>9</v>
      </c>
      <c r="H510" s="10" t="s">
        <v>3</v>
      </c>
      <c r="I510" s="10" t="s">
        <v>344</v>
      </c>
      <c r="J510" s="3">
        <v>3000000</v>
      </c>
      <c r="K510" s="21">
        <f t="shared" si="14"/>
        <v>3000</v>
      </c>
      <c r="L510" s="3">
        <v>3000000</v>
      </c>
      <c r="M510" s="3">
        <f t="shared" si="15"/>
        <v>3000</v>
      </c>
      <c r="N510" s="3">
        <v>3000000</v>
      </c>
      <c r="O510" s="3">
        <f t="shared" si="15"/>
        <v>3000</v>
      </c>
      <c r="P510" s="1"/>
    </row>
    <row r="511" spans="1:19" ht="32.25" customHeight="1">
      <c r="A511" s="11" t="s">
        <v>914</v>
      </c>
      <c r="B511" s="18" t="s">
        <v>358</v>
      </c>
      <c r="C511" s="18" t="s">
        <v>9</v>
      </c>
      <c r="D511" s="10" t="s">
        <v>495</v>
      </c>
      <c r="E511" s="18" t="s">
        <v>8</v>
      </c>
      <c r="F511" s="10" t="s">
        <v>9</v>
      </c>
      <c r="G511" s="10" t="s">
        <v>9</v>
      </c>
      <c r="H511" s="10" t="s">
        <v>3</v>
      </c>
      <c r="I511" s="10" t="s">
        <v>358</v>
      </c>
      <c r="J511" s="3">
        <v>2297640700</v>
      </c>
      <c r="K511" s="20">
        <f>K515+K543</f>
        <v>2297640.7000000002</v>
      </c>
      <c r="L511" s="3">
        <v>2297640700</v>
      </c>
      <c r="M511" s="3">
        <f t="shared" si="15"/>
        <v>2297640.7000000002</v>
      </c>
      <c r="N511" s="3">
        <v>1923608790</v>
      </c>
      <c r="O511" s="3">
        <f t="shared" si="15"/>
        <v>1923608.79</v>
      </c>
      <c r="P511" s="14">
        <f>K512+K515+K543</f>
        <v>2297640.7000000002</v>
      </c>
      <c r="Q511" s="14">
        <f>M512+M515+M543</f>
        <v>2297640.7000000002</v>
      </c>
      <c r="R511" s="14"/>
      <c r="S511" s="14">
        <f>O512+O515+O543</f>
        <v>1923608.79</v>
      </c>
    </row>
    <row r="512" spans="1:19" ht="31.5" hidden="1" outlineLevel="1">
      <c r="A512" s="11" t="s">
        <v>900</v>
      </c>
      <c r="B512" s="12" t="s">
        <v>358</v>
      </c>
      <c r="C512" s="12" t="s">
        <v>122</v>
      </c>
      <c r="D512" s="10" t="s">
        <v>495</v>
      </c>
      <c r="E512" s="12" t="s">
        <v>8</v>
      </c>
      <c r="F512" s="10" t="s">
        <v>9</v>
      </c>
      <c r="G512" s="10" t="s">
        <v>9</v>
      </c>
      <c r="H512" s="10" t="s">
        <v>3</v>
      </c>
      <c r="I512" s="10" t="s">
        <v>358</v>
      </c>
      <c r="J512" s="3">
        <v>0</v>
      </c>
      <c r="K512" s="7">
        <f t="shared" si="14"/>
        <v>0</v>
      </c>
      <c r="L512" s="3">
        <v>5600000</v>
      </c>
      <c r="M512" s="3">
        <f t="shared" si="15"/>
        <v>5600</v>
      </c>
      <c r="N512" s="3">
        <v>3300000</v>
      </c>
      <c r="O512" s="3">
        <f t="shared" si="15"/>
        <v>3300</v>
      </c>
      <c r="Q512" s="13"/>
      <c r="R512" s="13"/>
      <c r="S512" s="13"/>
    </row>
    <row r="513" spans="1:19" ht="126.75" hidden="1" customHeight="1" outlineLevel="4">
      <c r="A513" s="9" t="s">
        <v>786</v>
      </c>
      <c r="B513" s="10" t="s">
        <v>358</v>
      </c>
      <c r="C513" s="10" t="s">
        <v>122</v>
      </c>
      <c r="D513" s="10" t="s">
        <v>495</v>
      </c>
      <c r="E513" s="10" t="s">
        <v>357</v>
      </c>
      <c r="F513" s="10" t="s">
        <v>9</v>
      </c>
      <c r="G513" s="10" t="s">
        <v>9</v>
      </c>
      <c r="H513" s="10" t="s">
        <v>3</v>
      </c>
      <c r="I513" s="10" t="s">
        <v>358</v>
      </c>
      <c r="J513" s="3">
        <v>0</v>
      </c>
      <c r="K513" s="3">
        <f t="shared" si="14"/>
        <v>0</v>
      </c>
      <c r="L513" s="3">
        <v>1000000</v>
      </c>
      <c r="M513" s="3">
        <f t="shared" si="15"/>
        <v>1000</v>
      </c>
      <c r="N513" s="3">
        <v>1000000</v>
      </c>
      <c r="O513" s="3">
        <f t="shared" si="15"/>
        <v>1000</v>
      </c>
      <c r="P513" s="1"/>
    </row>
    <row r="514" spans="1:19" ht="47.25" hidden="1" outlineLevel="4">
      <c r="A514" s="9" t="s">
        <v>787</v>
      </c>
      <c r="B514" s="10" t="s">
        <v>358</v>
      </c>
      <c r="C514" s="10" t="s">
        <v>122</v>
      </c>
      <c r="D514" s="10" t="s">
        <v>495</v>
      </c>
      <c r="E514" s="10" t="s">
        <v>360</v>
      </c>
      <c r="F514" s="10" t="s">
        <v>9</v>
      </c>
      <c r="G514" s="10" t="s">
        <v>9</v>
      </c>
      <c r="H514" s="10" t="s">
        <v>3</v>
      </c>
      <c r="I514" s="10" t="s">
        <v>358</v>
      </c>
      <c r="J514" s="3">
        <v>0</v>
      </c>
      <c r="K514" s="3">
        <f t="shared" si="14"/>
        <v>0</v>
      </c>
      <c r="L514" s="3">
        <v>4600000</v>
      </c>
      <c r="M514" s="3">
        <f t="shared" si="15"/>
        <v>4600</v>
      </c>
      <c r="N514" s="3">
        <v>2300000</v>
      </c>
      <c r="O514" s="3">
        <f t="shared" si="15"/>
        <v>2300</v>
      </c>
      <c r="P514" s="1"/>
    </row>
    <row r="515" spans="1:19" ht="32.25" customHeight="1" outlineLevel="1" collapsed="1">
      <c r="A515" s="11" t="s">
        <v>762</v>
      </c>
      <c r="B515" s="18" t="s">
        <v>358</v>
      </c>
      <c r="C515" s="18" t="s">
        <v>328</v>
      </c>
      <c r="D515" s="10" t="s">
        <v>495</v>
      </c>
      <c r="E515" s="18" t="s">
        <v>8</v>
      </c>
      <c r="F515" s="10" t="s">
        <v>9</v>
      </c>
      <c r="G515" s="10" t="s">
        <v>9</v>
      </c>
      <c r="H515" s="10" t="s">
        <v>3</v>
      </c>
      <c r="I515" s="10" t="s">
        <v>358</v>
      </c>
      <c r="J515" s="3">
        <v>1380210440</v>
      </c>
      <c r="K515" s="20">
        <f t="shared" si="14"/>
        <v>1380210.44</v>
      </c>
      <c r="L515" s="3">
        <v>2212040700</v>
      </c>
      <c r="M515" s="3">
        <f t="shared" si="15"/>
        <v>2212040.7000000002</v>
      </c>
      <c r="N515" s="3">
        <v>1700308790</v>
      </c>
      <c r="O515" s="3">
        <f t="shared" si="15"/>
        <v>1700308.79</v>
      </c>
      <c r="Q515" s="13"/>
      <c r="R515" s="13"/>
      <c r="S515" s="13"/>
    </row>
    <row r="516" spans="1:19" ht="65.25" customHeight="1" outlineLevel="2">
      <c r="A516" s="9" t="s">
        <v>501</v>
      </c>
      <c r="B516" s="19" t="s">
        <v>358</v>
      </c>
      <c r="C516" s="19" t="s">
        <v>328</v>
      </c>
      <c r="D516" s="10" t="s">
        <v>495</v>
      </c>
      <c r="E516" s="19" t="s">
        <v>12</v>
      </c>
      <c r="F516" s="10" t="s">
        <v>9</v>
      </c>
      <c r="G516" s="10" t="s">
        <v>9</v>
      </c>
      <c r="H516" s="10" t="s">
        <v>3</v>
      </c>
      <c r="I516" s="10" t="s">
        <v>358</v>
      </c>
      <c r="J516" s="3">
        <v>14296190</v>
      </c>
      <c r="K516" s="21">
        <f t="shared" si="14"/>
        <v>14296.19</v>
      </c>
      <c r="L516" s="3">
        <v>14725080</v>
      </c>
      <c r="M516" s="3">
        <f t="shared" si="15"/>
        <v>14725.08</v>
      </c>
      <c r="N516" s="3">
        <v>14725080</v>
      </c>
      <c r="O516" s="3">
        <f t="shared" si="15"/>
        <v>14725.08</v>
      </c>
      <c r="P516" s="1"/>
    </row>
    <row r="517" spans="1:19" ht="17.25" customHeight="1" outlineLevel="3">
      <c r="A517" s="9" t="s">
        <v>503</v>
      </c>
      <c r="B517" s="19" t="s">
        <v>358</v>
      </c>
      <c r="C517" s="19" t="s">
        <v>328</v>
      </c>
      <c r="D517" s="10" t="s">
        <v>495</v>
      </c>
      <c r="E517" s="19" t="s">
        <v>13</v>
      </c>
      <c r="F517" s="10" t="s">
        <v>9</v>
      </c>
      <c r="G517" s="10" t="s">
        <v>9</v>
      </c>
      <c r="H517" s="10" t="s">
        <v>3</v>
      </c>
      <c r="I517" s="10" t="s">
        <v>358</v>
      </c>
      <c r="J517" s="3">
        <v>14296190</v>
      </c>
      <c r="K517" s="21">
        <f t="shared" si="14"/>
        <v>14296.19</v>
      </c>
      <c r="L517" s="3">
        <v>14725080</v>
      </c>
      <c r="M517" s="3">
        <f t="shared" si="15"/>
        <v>14725.08</v>
      </c>
      <c r="N517" s="3">
        <v>14725080</v>
      </c>
      <c r="O517" s="3">
        <f t="shared" si="15"/>
        <v>14725.08</v>
      </c>
      <c r="P517" s="1"/>
    </row>
    <row r="518" spans="1:19" ht="48" customHeight="1" outlineLevel="4">
      <c r="A518" s="9" t="s">
        <v>788</v>
      </c>
      <c r="B518" s="19" t="s">
        <v>358</v>
      </c>
      <c r="C518" s="19" t="s">
        <v>328</v>
      </c>
      <c r="D518" s="10" t="s">
        <v>495</v>
      </c>
      <c r="E518" s="19" t="s">
        <v>361</v>
      </c>
      <c r="F518" s="10" t="s">
        <v>9</v>
      </c>
      <c r="G518" s="10" t="s">
        <v>9</v>
      </c>
      <c r="H518" s="10" t="s">
        <v>3</v>
      </c>
      <c r="I518" s="10" t="s">
        <v>358</v>
      </c>
      <c r="J518" s="3">
        <v>383743900</v>
      </c>
      <c r="K518" s="21">
        <f t="shared" si="14"/>
        <v>383743.9</v>
      </c>
      <c r="L518" s="3">
        <v>435577910</v>
      </c>
      <c r="M518" s="3">
        <f t="shared" si="15"/>
        <v>435577.91</v>
      </c>
      <c r="N518" s="3">
        <v>507804900</v>
      </c>
      <c r="O518" s="3">
        <f t="shared" si="15"/>
        <v>507804.9</v>
      </c>
      <c r="P518" s="1"/>
    </row>
    <row r="519" spans="1:19" ht="32.25" customHeight="1" outlineLevel="4">
      <c r="A519" s="9" t="s">
        <v>789</v>
      </c>
      <c r="B519" s="19" t="s">
        <v>358</v>
      </c>
      <c r="C519" s="19" t="s">
        <v>328</v>
      </c>
      <c r="D519" s="10" t="s">
        <v>495</v>
      </c>
      <c r="E519" s="19" t="s">
        <v>362</v>
      </c>
      <c r="F519" s="10" t="s">
        <v>9</v>
      </c>
      <c r="G519" s="10" t="s">
        <v>9</v>
      </c>
      <c r="H519" s="10" t="s">
        <v>3</v>
      </c>
      <c r="I519" s="10" t="s">
        <v>358</v>
      </c>
      <c r="J519" s="3">
        <v>6000000</v>
      </c>
      <c r="K519" s="21">
        <f t="shared" si="14"/>
        <v>6000</v>
      </c>
      <c r="L519" s="3">
        <v>6300000</v>
      </c>
      <c r="M519" s="3">
        <f t="shared" si="15"/>
        <v>6300</v>
      </c>
      <c r="N519" s="3">
        <v>6615000</v>
      </c>
      <c r="O519" s="3">
        <f t="shared" si="15"/>
        <v>6615</v>
      </c>
      <c r="P519" s="1"/>
    </row>
    <row r="520" spans="1:19" ht="32.25" customHeight="1" outlineLevel="4">
      <c r="A520" s="9" t="s">
        <v>790</v>
      </c>
      <c r="B520" s="19" t="s">
        <v>358</v>
      </c>
      <c r="C520" s="19" t="s">
        <v>328</v>
      </c>
      <c r="D520" s="10" t="s">
        <v>495</v>
      </c>
      <c r="E520" s="19" t="s">
        <v>363</v>
      </c>
      <c r="F520" s="10" t="s">
        <v>9</v>
      </c>
      <c r="G520" s="10" t="s">
        <v>9</v>
      </c>
      <c r="H520" s="10" t="s">
        <v>3</v>
      </c>
      <c r="I520" s="10" t="s">
        <v>358</v>
      </c>
      <c r="J520" s="3">
        <v>868000</v>
      </c>
      <c r="K520" s="21">
        <f t="shared" si="14"/>
        <v>868</v>
      </c>
      <c r="L520" s="3">
        <v>1973000</v>
      </c>
      <c r="M520" s="3">
        <f t="shared" si="15"/>
        <v>1973</v>
      </c>
      <c r="N520" s="3">
        <v>2225000</v>
      </c>
      <c r="O520" s="3">
        <f t="shared" si="15"/>
        <v>2225</v>
      </c>
      <c r="P520" s="1"/>
    </row>
    <row r="521" spans="1:19" ht="32.25" customHeight="1" outlineLevel="4">
      <c r="A521" s="9" t="s">
        <v>791</v>
      </c>
      <c r="B521" s="19" t="s">
        <v>358</v>
      </c>
      <c r="C521" s="19" t="s">
        <v>328</v>
      </c>
      <c r="D521" s="10" t="s">
        <v>495</v>
      </c>
      <c r="E521" s="19" t="s">
        <v>364</v>
      </c>
      <c r="F521" s="10" t="s">
        <v>9</v>
      </c>
      <c r="G521" s="10" t="s">
        <v>9</v>
      </c>
      <c r="H521" s="10" t="s">
        <v>3</v>
      </c>
      <c r="I521" s="10" t="s">
        <v>358</v>
      </c>
      <c r="J521" s="3">
        <v>57250000</v>
      </c>
      <c r="K521" s="21">
        <f t="shared" ref="K521:K584" si="16">J521/1000</f>
        <v>57250</v>
      </c>
      <c r="L521" s="3">
        <v>65500000</v>
      </c>
      <c r="M521" s="3">
        <f t="shared" ref="M521:O584" si="17">L521/1000</f>
        <v>65500</v>
      </c>
      <c r="N521" s="3">
        <v>71550000</v>
      </c>
      <c r="O521" s="3">
        <f t="shared" si="17"/>
        <v>71550</v>
      </c>
      <c r="P521" s="1"/>
    </row>
    <row r="522" spans="1:19" ht="17.25" customHeight="1" outlineLevel="4">
      <c r="A522" s="9" t="s">
        <v>792</v>
      </c>
      <c r="B522" s="19" t="s">
        <v>358</v>
      </c>
      <c r="C522" s="19" t="s">
        <v>328</v>
      </c>
      <c r="D522" s="10" t="s">
        <v>495</v>
      </c>
      <c r="E522" s="19" t="s">
        <v>365</v>
      </c>
      <c r="F522" s="10" t="s">
        <v>9</v>
      </c>
      <c r="G522" s="10" t="s">
        <v>9</v>
      </c>
      <c r="H522" s="10" t="s">
        <v>3</v>
      </c>
      <c r="I522" s="10" t="s">
        <v>358</v>
      </c>
      <c r="J522" s="3">
        <v>16900000</v>
      </c>
      <c r="K522" s="21">
        <f t="shared" si="16"/>
        <v>16900</v>
      </c>
      <c r="L522" s="3">
        <v>23508600</v>
      </c>
      <c r="M522" s="3">
        <f t="shared" si="17"/>
        <v>23508.6</v>
      </c>
      <c r="N522" s="3">
        <v>25347400</v>
      </c>
      <c r="O522" s="3">
        <f t="shared" si="17"/>
        <v>25347.4</v>
      </c>
      <c r="P522" s="1"/>
    </row>
    <row r="523" spans="1:19" ht="78.75" outlineLevel="4">
      <c r="A523" s="9" t="s">
        <v>793</v>
      </c>
      <c r="B523" s="19" t="s">
        <v>358</v>
      </c>
      <c r="C523" s="19" t="s">
        <v>328</v>
      </c>
      <c r="D523" s="10" t="s">
        <v>495</v>
      </c>
      <c r="E523" s="19" t="s">
        <v>366</v>
      </c>
      <c r="F523" s="10" t="s">
        <v>9</v>
      </c>
      <c r="G523" s="10" t="s">
        <v>9</v>
      </c>
      <c r="H523" s="10" t="s">
        <v>3</v>
      </c>
      <c r="I523" s="10" t="s">
        <v>358</v>
      </c>
      <c r="J523" s="3">
        <v>54000000</v>
      </c>
      <c r="K523" s="21">
        <f t="shared" si="16"/>
        <v>54000</v>
      </c>
      <c r="L523" s="3">
        <v>56000000</v>
      </c>
      <c r="M523" s="3">
        <f t="shared" si="17"/>
        <v>56000</v>
      </c>
      <c r="N523" s="3">
        <v>60000000</v>
      </c>
      <c r="O523" s="3">
        <f t="shared" si="17"/>
        <v>60000</v>
      </c>
      <c r="P523" s="1"/>
    </row>
    <row r="524" spans="1:19" ht="65.25" customHeight="1" outlineLevel="4">
      <c r="A524" s="9" t="s">
        <v>794</v>
      </c>
      <c r="B524" s="19" t="s">
        <v>358</v>
      </c>
      <c r="C524" s="19" t="s">
        <v>328</v>
      </c>
      <c r="D524" s="10" t="s">
        <v>495</v>
      </c>
      <c r="E524" s="19" t="s">
        <v>367</v>
      </c>
      <c r="F524" s="10" t="s">
        <v>9</v>
      </c>
      <c r="G524" s="10" t="s">
        <v>9</v>
      </c>
      <c r="H524" s="10" t="s">
        <v>3</v>
      </c>
      <c r="I524" s="10" t="s">
        <v>358</v>
      </c>
      <c r="J524" s="3">
        <v>341899410</v>
      </c>
      <c r="K524" s="21">
        <f t="shared" si="16"/>
        <v>341899.41</v>
      </c>
      <c r="L524" s="3">
        <v>623160350</v>
      </c>
      <c r="M524" s="3">
        <f t="shared" si="17"/>
        <v>623160.35</v>
      </c>
      <c r="N524" s="3">
        <v>258592520</v>
      </c>
      <c r="O524" s="3">
        <f t="shared" si="17"/>
        <v>258592.52</v>
      </c>
      <c r="P524" s="1"/>
    </row>
    <row r="525" spans="1:19" ht="48" customHeight="1" outlineLevel="4">
      <c r="A525" s="9" t="s">
        <v>795</v>
      </c>
      <c r="B525" s="19" t="s">
        <v>358</v>
      </c>
      <c r="C525" s="19" t="s">
        <v>328</v>
      </c>
      <c r="D525" s="10" t="s">
        <v>495</v>
      </c>
      <c r="E525" s="19" t="s">
        <v>368</v>
      </c>
      <c r="F525" s="10" t="s">
        <v>9</v>
      </c>
      <c r="G525" s="10" t="s">
        <v>9</v>
      </c>
      <c r="H525" s="10" t="s">
        <v>3</v>
      </c>
      <c r="I525" s="10" t="s">
        <v>358</v>
      </c>
      <c r="J525" s="3">
        <v>60000000</v>
      </c>
      <c r="K525" s="21">
        <f t="shared" si="16"/>
        <v>60000</v>
      </c>
      <c r="L525" s="3">
        <v>13000000</v>
      </c>
      <c r="M525" s="3">
        <f t="shared" si="17"/>
        <v>13000</v>
      </c>
      <c r="N525" s="3">
        <v>0</v>
      </c>
      <c r="O525" s="3">
        <f t="shared" si="17"/>
        <v>0</v>
      </c>
      <c r="P525" s="1"/>
    </row>
    <row r="526" spans="1:19" ht="127.5" customHeight="1" outlineLevel="4">
      <c r="A526" s="9" t="s">
        <v>796</v>
      </c>
      <c r="B526" s="19" t="s">
        <v>358</v>
      </c>
      <c r="C526" s="19" t="s">
        <v>328</v>
      </c>
      <c r="D526" s="10" t="s">
        <v>495</v>
      </c>
      <c r="E526" s="19" t="s">
        <v>369</v>
      </c>
      <c r="F526" s="10" t="s">
        <v>9</v>
      </c>
      <c r="G526" s="10" t="s">
        <v>9</v>
      </c>
      <c r="H526" s="10" t="s">
        <v>3</v>
      </c>
      <c r="I526" s="10" t="s">
        <v>358</v>
      </c>
      <c r="J526" s="3">
        <v>140000000</v>
      </c>
      <c r="K526" s="21">
        <f t="shared" si="16"/>
        <v>140000</v>
      </c>
      <c r="L526" s="3">
        <v>145000000</v>
      </c>
      <c r="M526" s="3">
        <f t="shared" si="17"/>
        <v>145000</v>
      </c>
      <c r="N526" s="3">
        <v>148000000</v>
      </c>
      <c r="O526" s="3">
        <f t="shared" si="17"/>
        <v>148000</v>
      </c>
      <c r="P526" s="1"/>
    </row>
    <row r="527" spans="1:19" ht="32.25" customHeight="1" outlineLevel="4">
      <c r="A527" s="9" t="s">
        <v>797</v>
      </c>
      <c r="B527" s="19" t="s">
        <v>358</v>
      </c>
      <c r="C527" s="19" t="s">
        <v>328</v>
      </c>
      <c r="D527" s="10" t="s">
        <v>495</v>
      </c>
      <c r="E527" s="19" t="s">
        <v>370</v>
      </c>
      <c r="F527" s="10" t="s">
        <v>9</v>
      </c>
      <c r="G527" s="10" t="s">
        <v>9</v>
      </c>
      <c r="H527" s="10" t="s">
        <v>3</v>
      </c>
      <c r="I527" s="10" t="s">
        <v>358</v>
      </c>
      <c r="J527" s="3">
        <v>2505000</v>
      </c>
      <c r="K527" s="21">
        <f t="shared" si="16"/>
        <v>2505</v>
      </c>
      <c r="L527" s="3">
        <v>19000000</v>
      </c>
      <c r="M527" s="3">
        <f t="shared" si="17"/>
        <v>19000</v>
      </c>
      <c r="N527" s="3">
        <v>16000000</v>
      </c>
      <c r="O527" s="3">
        <f t="shared" si="17"/>
        <v>16000</v>
      </c>
      <c r="P527" s="1"/>
    </row>
    <row r="528" spans="1:19" ht="78.75" outlineLevel="4">
      <c r="A528" s="9" t="s">
        <v>960</v>
      </c>
      <c r="B528" s="19" t="s">
        <v>358</v>
      </c>
      <c r="C528" s="19" t="s">
        <v>328</v>
      </c>
      <c r="D528" s="10" t="s">
        <v>495</v>
      </c>
      <c r="E528" s="19" t="s">
        <v>371</v>
      </c>
      <c r="F528" s="10" t="s">
        <v>9</v>
      </c>
      <c r="G528" s="10" t="s">
        <v>9</v>
      </c>
      <c r="H528" s="10" t="s">
        <v>3</v>
      </c>
      <c r="I528" s="10" t="s">
        <v>358</v>
      </c>
      <c r="J528" s="3">
        <v>12530000</v>
      </c>
      <c r="K528" s="21">
        <f t="shared" si="16"/>
        <v>12530</v>
      </c>
      <c r="L528" s="3">
        <v>10878570</v>
      </c>
      <c r="M528" s="3">
        <f t="shared" si="17"/>
        <v>10878.57</v>
      </c>
      <c r="N528" s="3">
        <v>24000000</v>
      </c>
      <c r="O528" s="3">
        <f t="shared" si="17"/>
        <v>24000</v>
      </c>
      <c r="P528" s="1"/>
    </row>
    <row r="529" spans="1:19" ht="78.75" customHeight="1" outlineLevel="4">
      <c r="A529" s="9" t="s">
        <v>798</v>
      </c>
      <c r="B529" s="19" t="s">
        <v>358</v>
      </c>
      <c r="C529" s="19" t="s">
        <v>328</v>
      </c>
      <c r="D529" s="10" t="s">
        <v>495</v>
      </c>
      <c r="E529" s="19" t="s">
        <v>372</v>
      </c>
      <c r="F529" s="10" t="s">
        <v>9</v>
      </c>
      <c r="G529" s="10" t="s">
        <v>9</v>
      </c>
      <c r="H529" s="10" t="s">
        <v>3</v>
      </c>
      <c r="I529" s="10" t="s">
        <v>358</v>
      </c>
      <c r="J529" s="3">
        <v>118626240</v>
      </c>
      <c r="K529" s="21">
        <f t="shared" si="16"/>
        <v>118626.24000000001</v>
      </c>
      <c r="L529" s="3">
        <v>127553190</v>
      </c>
      <c r="M529" s="3">
        <f t="shared" si="17"/>
        <v>127553.19</v>
      </c>
      <c r="N529" s="3">
        <v>137217240</v>
      </c>
      <c r="O529" s="3">
        <f t="shared" si="17"/>
        <v>137217.24</v>
      </c>
      <c r="P529" s="1"/>
    </row>
    <row r="530" spans="1:19" ht="48" customHeight="1" outlineLevel="4">
      <c r="A530" s="9" t="s">
        <v>799</v>
      </c>
      <c r="B530" s="19" t="s">
        <v>358</v>
      </c>
      <c r="C530" s="19" t="s">
        <v>328</v>
      </c>
      <c r="D530" s="10" t="s">
        <v>495</v>
      </c>
      <c r="E530" s="19" t="s">
        <v>373</v>
      </c>
      <c r="F530" s="10" t="s">
        <v>9</v>
      </c>
      <c r="G530" s="10" t="s">
        <v>9</v>
      </c>
      <c r="H530" s="10" t="s">
        <v>3</v>
      </c>
      <c r="I530" s="10" t="s">
        <v>358</v>
      </c>
      <c r="J530" s="3">
        <v>48861700</v>
      </c>
      <c r="K530" s="21">
        <f t="shared" si="16"/>
        <v>48861.7</v>
      </c>
      <c r="L530" s="3">
        <v>60000000</v>
      </c>
      <c r="M530" s="3">
        <f t="shared" si="17"/>
        <v>60000</v>
      </c>
      <c r="N530" s="3">
        <v>77200000</v>
      </c>
      <c r="O530" s="3">
        <f t="shared" si="17"/>
        <v>77200</v>
      </c>
      <c r="P530" s="1"/>
    </row>
    <row r="531" spans="1:19" ht="31.5" hidden="1" outlineLevel="4">
      <c r="A531" s="9" t="s">
        <v>800</v>
      </c>
      <c r="B531" s="10" t="s">
        <v>358</v>
      </c>
      <c r="C531" s="10" t="s">
        <v>328</v>
      </c>
      <c r="D531" s="10" t="s">
        <v>495</v>
      </c>
      <c r="E531" s="10" t="s">
        <v>374</v>
      </c>
      <c r="F531" s="10" t="s">
        <v>9</v>
      </c>
      <c r="G531" s="10" t="s">
        <v>9</v>
      </c>
      <c r="H531" s="10" t="s">
        <v>3</v>
      </c>
      <c r="I531" s="10" t="s">
        <v>358</v>
      </c>
      <c r="J531" s="3">
        <v>0</v>
      </c>
      <c r="K531" s="3">
        <f t="shared" si="16"/>
        <v>0</v>
      </c>
      <c r="L531" s="3">
        <v>54400000</v>
      </c>
      <c r="M531" s="3">
        <f t="shared" si="17"/>
        <v>54400</v>
      </c>
      <c r="N531" s="3">
        <v>0</v>
      </c>
      <c r="O531" s="3">
        <f t="shared" si="17"/>
        <v>0</v>
      </c>
      <c r="P531" s="1"/>
    </row>
    <row r="532" spans="1:19" ht="143.25" customHeight="1" outlineLevel="4">
      <c r="A532" s="9" t="s">
        <v>949</v>
      </c>
      <c r="B532" s="19" t="s">
        <v>358</v>
      </c>
      <c r="C532" s="19" t="s">
        <v>328</v>
      </c>
      <c r="D532" s="10" t="s">
        <v>495</v>
      </c>
      <c r="E532" s="19" t="s">
        <v>375</v>
      </c>
      <c r="F532" s="10" t="s">
        <v>9</v>
      </c>
      <c r="G532" s="10" t="s">
        <v>9</v>
      </c>
      <c r="H532" s="10" t="s">
        <v>3</v>
      </c>
      <c r="I532" s="10" t="s">
        <v>358</v>
      </c>
      <c r="J532" s="3">
        <v>27000000</v>
      </c>
      <c r="K532" s="21">
        <f t="shared" si="16"/>
        <v>27000</v>
      </c>
      <c r="L532" s="3">
        <v>80000000</v>
      </c>
      <c r="M532" s="3">
        <f t="shared" si="17"/>
        <v>80000</v>
      </c>
      <c r="N532" s="3">
        <v>93000000</v>
      </c>
      <c r="O532" s="3">
        <f t="shared" si="17"/>
        <v>93000</v>
      </c>
      <c r="P532" s="1"/>
    </row>
    <row r="533" spans="1:19" ht="94.5" hidden="1" outlineLevel="4">
      <c r="A533" s="9" t="s">
        <v>801</v>
      </c>
      <c r="B533" s="10" t="s">
        <v>358</v>
      </c>
      <c r="C533" s="10" t="s">
        <v>328</v>
      </c>
      <c r="D533" s="10" t="s">
        <v>495</v>
      </c>
      <c r="E533" s="10" t="s">
        <v>376</v>
      </c>
      <c r="F533" s="10" t="s">
        <v>9</v>
      </c>
      <c r="G533" s="10" t="s">
        <v>9</v>
      </c>
      <c r="H533" s="10" t="s">
        <v>3</v>
      </c>
      <c r="I533" s="10" t="s">
        <v>358</v>
      </c>
      <c r="J533" s="3">
        <v>0</v>
      </c>
      <c r="K533" s="3">
        <f t="shared" si="16"/>
        <v>0</v>
      </c>
      <c r="L533" s="3">
        <v>43900000</v>
      </c>
      <c r="M533" s="3">
        <f t="shared" si="17"/>
        <v>43900</v>
      </c>
      <c r="N533" s="3">
        <v>19100000</v>
      </c>
      <c r="O533" s="3">
        <f t="shared" si="17"/>
        <v>19100</v>
      </c>
      <c r="P533" s="1"/>
    </row>
    <row r="534" spans="1:19" ht="65.25" customHeight="1" outlineLevel="4">
      <c r="A534" s="9" t="s">
        <v>946</v>
      </c>
      <c r="B534" s="19" t="s">
        <v>358</v>
      </c>
      <c r="C534" s="19" t="s">
        <v>328</v>
      </c>
      <c r="D534" s="10" t="s">
        <v>495</v>
      </c>
      <c r="E534" s="19" t="s">
        <v>377</v>
      </c>
      <c r="F534" s="10" t="s">
        <v>9</v>
      </c>
      <c r="G534" s="10" t="s">
        <v>9</v>
      </c>
      <c r="H534" s="10" t="s">
        <v>3</v>
      </c>
      <c r="I534" s="10" t="s">
        <v>358</v>
      </c>
      <c r="J534" s="3">
        <v>30000000</v>
      </c>
      <c r="K534" s="21">
        <f t="shared" si="16"/>
        <v>30000</v>
      </c>
      <c r="L534" s="3">
        <v>170000000</v>
      </c>
      <c r="M534" s="3">
        <f t="shared" si="17"/>
        <v>170000</v>
      </c>
      <c r="N534" s="3">
        <v>0</v>
      </c>
      <c r="O534" s="3">
        <f t="shared" si="17"/>
        <v>0</v>
      </c>
      <c r="P534" s="1"/>
    </row>
    <row r="535" spans="1:19" ht="65.25" customHeight="1" outlineLevel="4">
      <c r="A535" s="9" t="s">
        <v>802</v>
      </c>
      <c r="B535" s="19" t="s">
        <v>358</v>
      </c>
      <c r="C535" s="19" t="s">
        <v>328</v>
      </c>
      <c r="D535" s="10" t="s">
        <v>495</v>
      </c>
      <c r="E535" s="19" t="s">
        <v>359</v>
      </c>
      <c r="F535" s="10" t="s">
        <v>9</v>
      </c>
      <c r="G535" s="10" t="s">
        <v>9</v>
      </c>
      <c r="H535" s="10" t="s">
        <v>3</v>
      </c>
      <c r="I535" s="10" t="s">
        <v>358</v>
      </c>
      <c r="J535" s="3">
        <v>62000000</v>
      </c>
      <c r="K535" s="21">
        <f t="shared" si="16"/>
        <v>62000</v>
      </c>
      <c r="L535" s="3">
        <v>230000000</v>
      </c>
      <c r="M535" s="3">
        <f t="shared" si="17"/>
        <v>230000</v>
      </c>
      <c r="N535" s="3">
        <v>230000000</v>
      </c>
      <c r="O535" s="3">
        <f t="shared" si="17"/>
        <v>230000</v>
      </c>
      <c r="P535" s="1"/>
    </row>
    <row r="536" spans="1:19" ht="110.25" hidden="1" outlineLevel="4">
      <c r="A536" s="9" t="s">
        <v>803</v>
      </c>
      <c r="B536" s="10" t="s">
        <v>358</v>
      </c>
      <c r="C536" s="10" t="s">
        <v>328</v>
      </c>
      <c r="D536" s="10" t="s">
        <v>495</v>
      </c>
      <c r="E536" s="10" t="s">
        <v>378</v>
      </c>
      <c r="F536" s="10" t="s">
        <v>9</v>
      </c>
      <c r="G536" s="10" t="s">
        <v>9</v>
      </c>
      <c r="H536" s="10" t="s">
        <v>3</v>
      </c>
      <c r="I536" s="10" t="s">
        <v>358</v>
      </c>
      <c r="J536" s="3">
        <v>0</v>
      </c>
      <c r="K536" s="3">
        <f t="shared" si="16"/>
        <v>0</v>
      </c>
      <c r="L536" s="3">
        <v>864000</v>
      </c>
      <c r="M536" s="3">
        <f t="shared" si="17"/>
        <v>864</v>
      </c>
      <c r="N536" s="3">
        <v>1000000</v>
      </c>
      <c r="O536" s="3">
        <f t="shared" si="17"/>
        <v>1000</v>
      </c>
      <c r="P536" s="1"/>
    </row>
    <row r="537" spans="1:19" ht="63" hidden="1" outlineLevel="4">
      <c r="A537" s="9" t="s">
        <v>804</v>
      </c>
      <c r="B537" s="10" t="s">
        <v>358</v>
      </c>
      <c r="C537" s="10" t="s">
        <v>328</v>
      </c>
      <c r="D537" s="10" t="s">
        <v>495</v>
      </c>
      <c r="E537" s="10" t="s">
        <v>379</v>
      </c>
      <c r="F537" s="10" t="s">
        <v>9</v>
      </c>
      <c r="G537" s="10" t="s">
        <v>9</v>
      </c>
      <c r="H537" s="10" t="s">
        <v>3</v>
      </c>
      <c r="I537" s="10" t="s">
        <v>358</v>
      </c>
      <c r="J537" s="3">
        <v>0</v>
      </c>
      <c r="K537" s="3">
        <f t="shared" si="16"/>
        <v>0</v>
      </c>
      <c r="L537" s="3">
        <v>700000</v>
      </c>
      <c r="M537" s="3">
        <f t="shared" si="17"/>
        <v>700</v>
      </c>
      <c r="N537" s="3">
        <v>700000</v>
      </c>
      <c r="O537" s="3">
        <f t="shared" si="17"/>
        <v>700</v>
      </c>
      <c r="P537" s="1"/>
    </row>
    <row r="538" spans="1:19" ht="63" hidden="1" outlineLevel="4">
      <c r="A538" s="9" t="s">
        <v>805</v>
      </c>
      <c r="B538" s="10" t="s">
        <v>358</v>
      </c>
      <c r="C538" s="10" t="s">
        <v>328</v>
      </c>
      <c r="D538" s="10" t="s">
        <v>495</v>
      </c>
      <c r="E538" s="10" t="s">
        <v>380</v>
      </c>
      <c r="F538" s="10" t="s">
        <v>9</v>
      </c>
      <c r="G538" s="10" t="s">
        <v>9</v>
      </c>
      <c r="H538" s="10" t="s">
        <v>3</v>
      </c>
      <c r="I538" s="10" t="s">
        <v>358</v>
      </c>
      <c r="J538" s="3">
        <v>0</v>
      </c>
      <c r="K538" s="3">
        <f t="shared" si="16"/>
        <v>0</v>
      </c>
      <c r="L538" s="3">
        <v>30000000</v>
      </c>
      <c r="M538" s="3">
        <f t="shared" si="17"/>
        <v>30000</v>
      </c>
      <c r="N538" s="3">
        <v>0</v>
      </c>
      <c r="O538" s="3">
        <f t="shared" si="17"/>
        <v>0</v>
      </c>
      <c r="P538" s="1"/>
    </row>
    <row r="539" spans="1:19" ht="63" hidden="1" outlineLevel="4">
      <c r="A539" s="9" t="s">
        <v>806</v>
      </c>
      <c r="B539" s="10" t="s">
        <v>358</v>
      </c>
      <c r="C539" s="10" t="s">
        <v>328</v>
      </c>
      <c r="D539" s="10" t="s">
        <v>495</v>
      </c>
      <c r="E539" s="10" t="s">
        <v>381</v>
      </c>
      <c r="F539" s="10" t="s">
        <v>9</v>
      </c>
      <c r="G539" s="10" t="s">
        <v>9</v>
      </c>
      <c r="H539" s="10" t="s">
        <v>3</v>
      </c>
      <c r="I539" s="10" t="s">
        <v>358</v>
      </c>
      <c r="J539" s="3">
        <v>0</v>
      </c>
      <c r="K539" s="3">
        <f t="shared" si="16"/>
        <v>0</v>
      </c>
      <c r="L539" s="3">
        <v>0</v>
      </c>
      <c r="M539" s="3">
        <f t="shared" si="17"/>
        <v>0</v>
      </c>
      <c r="N539" s="3">
        <v>7231650</v>
      </c>
      <c r="O539" s="3">
        <f t="shared" si="17"/>
        <v>7231.65</v>
      </c>
      <c r="P539" s="1"/>
    </row>
    <row r="540" spans="1:19" ht="32.25" customHeight="1" outlineLevel="4">
      <c r="A540" s="9" t="s">
        <v>707</v>
      </c>
      <c r="B540" s="19" t="s">
        <v>358</v>
      </c>
      <c r="C540" s="19" t="s">
        <v>328</v>
      </c>
      <c r="D540" s="10" t="s">
        <v>495</v>
      </c>
      <c r="E540" s="19" t="s">
        <v>261</v>
      </c>
      <c r="F540" s="10" t="s">
        <v>9</v>
      </c>
      <c r="G540" s="10" t="s">
        <v>9</v>
      </c>
      <c r="H540" s="10" t="s">
        <v>3</v>
      </c>
      <c r="I540" s="10" t="s">
        <v>358</v>
      </c>
      <c r="J540" s="3">
        <v>1980000</v>
      </c>
      <c r="K540" s="21">
        <f t="shared" si="16"/>
        <v>1980</v>
      </c>
      <c r="L540" s="3">
        <v>0</v>
      </c>
      <c r="M540" s="3">
        <f t="shared" si="17"/>
        <v>0</v>
      </c>
      <c r="N540" s="3">
        <v>0</v>
      </c>
      <c r="O540" s="3">
        <f t="shared" si="17"/>
        <v>0</v>
      </c>
      <c r="P540" s="1"/>
    </row>
    <row r="541" spans="1:19" ht="32.25" customHeight="1" outlineLevel="3">
      <c r="A541" s="9" t="s">
        <v>579</v>
      </c>
      <c r="B541" s="19" t="s">
        <v>358</v>
      </c>
      <c r="C541" s="19" t="s">
        <v>328</v>
      </c>
      <c r="D541" s="10" t="s">
        <v>495</v>
      </c>
      <c r="E541" s="19" t="s">
        <v>71</v>
      </c>
      <c r="F541" s="10" t="s">
        <v>9</v>
      </c>
      <c r="G541" s="10" t="s">
        <v>9</v>
      </c>
      <c r="H541" s="10" t="s">
        <v>3</v>
      </c>
      <c r="I541" s="10" t="s">
        <v>358</v>
      </c>
      <c r="J541" s="3">
        <v>1450000</v>
      </c>
      <c r="K541" s="21">
        <f t="shared" si="16"/>
        <v>1450</v>
      </c>
      <c r="L541" s="3">
        <v>0</v>
      </c>
      <c r="M541" s="3">
        <f t="shared" si="17"/>
        <v>0</v>
      </c>
      <c r="N541" s="3">
        <v>0</v>
      </c>
      <c r="O541" s="3">
        <f t="shared" si="17"/>
        <v>0</v>
      </c>
      <c r="P541" s="1"/>
    </row>
    <row r="542" spans="1:19" ht="65.25" customHeight="1" outlineLevel="4">
      <c r="A542" s="9" t="s">
        <v>626</v>
      </c>
      <c r="B542" s="19" t="s">
        <v>358</v>
      </c>
      <c r="C542" s="19" t="s">
        <v>328</v>
      </c>
      <c r="D542" s="10" t="s">
        <v>495</v>
      </c>
      <c r="E542" s="19" t="s">
        <v>169</v>
      </c>
      <c r="F542" s="10" t="s">
        <v>9</v>
      </c>
      <c r="G542" s="10" t="s">
        <v>9</v>
      </c>
      <c r="H542" s="10" t="s">
        <v>3</v>
      </c>
      <c r="I542" s="10" t="s">
        <v>358</v>
      </c>
      <c r="J542" s="3">
        <v>300000</v>
      </c>
      <c r="K542" s="21">
        <f t="shared" si="16"/>
        <v>300</v>
      </c>
      <c r="L542" s="3">
        <v>0</v>
      </c>
      <c r="M542" s="3">
        <f t="shared" si="17"/>
        <v>0</v>
      </c>
      <c r="N542" s="3">
        <v>0</v>
      </c>
      <c r="O542" s="3">
        <f t="shared" si="17"/>
        <v>0</v>
      </c>
      <c r="P542" s="1"/>
    </row>
    <row r="543" spans="1:19" ht="32.25" customHeight="1" outlineLevel="1">
      <c r="A543" s="11" t="s">
        <v>897</v>
      </c>
      <c r="B543" s="18" t="s">
        <v>358</v>
      </c>
      <c r="C543" s="18" t="s">
        <v>117</v>
      </c>
      <c r="D543" s="10" t="s">
        <v>495</v>
      </c>
      <c r="E543" s="18" t="s">
        <v>8</v>
      </c>
      <c r="F543" s="10" t="s">
        <v>9</v>
      </c>
      <c r="G543" s="10" t="s">
        <v>9</v>
      </c>
      <c r="H543" s="10" t="s">
        <v>3</v>
      </c>
      <c r="I543" s="10" t="s">
        <v>358</v>
      </c>
      <c r="J543" s="3">
        <v>917430260</v>
      </c>
      <c r="K543" s="20">
        <f t="shared" si="16"/>
        <v>917430.26</v>
      </c>
      <c r="L543" s="3">
        <v>80000000</v>
      </c>
      <c r="M543" s="3">
        <f t="shared" si="17"/>
        <v>80000</v>
      </c>
      <c r="N543" s="3">
        <v>220000000</v>
      </c>
      <c r="O543" s="3">
        <f t="shared" si="17"/>
        <v>220000</v>
      </c>
      <c r="Q543" s="13"/>
      <c r="R543" s="13"/>
      <c r="S543" s="13"/>
    </row>
    <row r="544" spans="1:19" ht="32.25" customHeight="1" outlineLevel="4">
      <c r="A544" s="9" t="s">
        <v>807</v>
      </c>
      <c r="B544" s="19" t="s">
        <v>358</v>
      </c>
      <c r="C544" s="19" t="s">
        <v>117</v>
      </c>
      <c r="D544" s="10" t="s">
        <v>495</v>
      </c>
      <c r="E544" s="19" t="s">
        <v>382</v>
      </c>
      <c r="F544" s="10" t="s">
        <v>9</v>
      </c>
      <c r="G544" s="10" t="s">
        <v>9</v>
      </c>
      <c r="H544" s="10" t="s">
        <v>3</v>
      </c>
      <c r="I544" s="10" t="s">
        <v>358</v>
      </c>
      <c r="J544" s="3">
        <v>907430260</v>
      </c>
      <c r="K544" s="21">
        <f t="shared" si="16"/>
        <v>907430.26</v>
      </c>
      <c r="L544" s="3">
        <v>0</v>
      </c>
      <c r="M544" s="3">
        <f t="shared" si="17"/>
        <v>0</v>
      </c>
      <c r="N544" s="3">
        <v>0</v>
      </c>
      <c r="O544" s="3">
        <f t="shared" si="17"/>
        <v>0</v>
      </c>
      <c r="P544" s="1"/>
    </row>
    <row r="545" spans="1:19" ht="47.25" hidden="1" outlineLevel="4">
      <c r="A545" s="9" t="s">
        <v>808</v>
      </c>
      <c r="B545" s="10" t="s">
        <v>358</v>
      </c>
      <c r="C545" s="10" t="s">
        <v>117</v>
      </c>
      <c r="D545" s="10" t="s">
        <v>495</v>
      </c>
      <c r="E545" s="10" t="s">
        <v>383</v>
      </c>
      <c r="F545" s="10" t="s">
        <v>9</v>
      </c>
      <c r="G545" s="10" t="s">
        <v>9</v>
      </c>
      <c r="H545" s="10" t="s">
        <v>3</v>
      </c>
      <c r="I545" s="10" t="s">
        <v>358</v>
      </c>
      <c r="J545" s="3">
        <v>0</v>
      </c>
      <c r="K545" s="3">
        <f t="shared" si="16"/>
        <v>0</v>
      </c>
      <c r="L545" s="3">
        <v>0</v>
      </c>
      <c r="M545" s="3">
        <f t="shared" si="17"/>
        <v>0</v>
      </c>
      <c r="N545" s="3">
        <v>195000000</v>
      </c>
      <c r="O545" s="3">
        <f t="shared" si="17"/>
        <v>195000</v>
      </c>
      <c r="P545" s="1"/>
    </row>
    <row r="546" spans="1:19" ht="31.5" hidden="1" outlineLevel="4">
      <c r="A546" s="9" t="s">
        <v>809</v>
      </c>
      <c r="B546" s="10" t="s">
        <v>358</v>
      </c>
      <c r="C546" s="10" t="s">
        <v>117</v>
      </c>
      <c r="D546" s="10" t="s">
        <v>495</v>
      </c>
      <c r="E546" s="10" t="s">
        <v>384</v>
      </c>
      <c r="F546" s="10" t="s">
        <v>9</v>
      </c>
      <c r="G546" s="10" t="s">
        <v>9</v>
      </c>
      <c r="H546" s="10" t="s">
        <v>3</v>
      </c>
      <c r="I546" s="10" t="s">
        <v>358</v>
      </c>
      <c r="J546" s="3">
        <v>0</v>
      </c>
      <c r="K546" s="3">
        <f t="shared" si="16"/>
        <v>0</v>
      </c>
      <c r="L546" s="3">
        <v>80000000</v>
      </c>
      <c r="M546" s="3">
        <f t="shared" si="17"/>
        <v>80000</v>
      </c>
      <c r="N546" s="3">
        <v>20000000</v>
      </c>
      <c r="O546" s="3">
        <f t="shared" si="17"/>
        <v>20000</v>
      </c>
      <c r="P546" s="1"/>
    </row>
    <row r="547" spans="1:19" ht="48" customHeight="1" outlineLevel="4">
      <c r="A547" s="9" t="s">
        <v>810</v>
      </c>
      <c r="B547" s="19" t="s">
        <v>358</v>
      </c>
      <c r="C547" s="19" t="s">
        <v>117</v>
      </c>
      <c r="D547" s="10" t="s">
        <v>495</v>
      </c>
      <c r="E547" s="19" t="s">
        <v>385</v>
      </c>
      <c r="F547" s="10" t="s">
        <v>9</v>
      </c>
      <c r="G547" s="10" t="s">
        <v>9</v>
      </c>
      <c r="H547" s="10" t="s">
        <v>3</v>
      </c>
      <c r="I547" s="10" t="s">
        <v>358</v>
      </c>
      <c r="J547" s="3">
        <v>10000000</v>
      </c>
      <c r="K547" s="21">
        <f t="shared" si="16"/>
        <v>10000</v>
      </c>
      <c r="L547" s="3">
        <v>0</v>
      </c>
      <c r="M547" s="3">
        <f t="shared" si="17"/>
        <v>0</v>
      </c>
      <c r="N547" s="3">
        <v>0</v>
      </c>
      <c r="O547" s="3">
        <f t="shared" si="17"/>
        <v>0</v>
      </c>
      <c r="P547" s="1"/>
    </row>
    <row r="548" spans="1:19" ht="31.5" hidden="1" outlineLevel="4">
      <c r="A548" s="9" t="s">
        <v>811</v>
      </c>
      <c r="B548" s="10" t="s">
        <v>358</v>
      </c>
      <c r="C548" s="10" t="s">
        <v>117</v>
      </c>
      <c r="D548" s="10" t="s">
        <v>495</v>
      </c>
      <c r="E548" s="10" t="s">
        <v>386</v>
      </c>
      <c r="F548" s="10" t="s">
        <v>9</v>
      </c>
      <c r="G548" s="10" t="s">
        <v>9</v>
      </c>
      <c r="H548" s="10" t="s">
        <v>3</v>
      </c>
      <c r="I548" s="10" t="s">
        <v>358</v>
      </c>
      <c r="J548" s="3">
        <v>0</v>
      </c>
      <c r="K548" s="3">
        <f t="shared" si="16"/>
        <v>0</v>
      </c>
      <c r="L548" s="3">
        <v>0</v>
      </c>
      <c r="M548" s="3">
        <f t="shared" si="17"/>
        <v>0</v>
      </c>
      <c r="N548" s="3">
        <v>5000000</v>
      </c>
      <c r="O548" s="3">
        <f t="shared" si="17"/>
        <v>5000</v>
      </c>
      <c r="P548" s="1"/>
    </row>
    <row r="549" spans="1:19" ht="32.25" customHeight="1" collapsed="1">
      <c r="A549" s="11" t="s">
        <v>915</v>
      </c>
      <c r="B549" s="18" t="s">
        <v>388</v>
      </c>
      <c r="C549" s="18" t="s">
        <v>9</v>
      </c>
      <c r="D549" s="10" t="s">
        <v>495</v>
      </c>
      <c r="E549" s="18" t="s">
        <v>8</v>
      </c>
      <c r="F549" s="10" t="s">
        <v>9</v>
      </c>
      <c r="G549" s="10" t="s">
        <v>9</v>
      </c>
      <c r="H549" s="10" t="s">
        <v>3</v>
      </c>
      <c r="I549" s="10" t="s">
        <v>388</v>
      </c>
      <c r="J549" s="3">
        <v>168993700</v>
      </c>
      <c r="K549" s="20">
        <f>K550</f>
        <v>168993.7</v>
      </c>
      <c r="L549" s="3">
        <v>131260510</v>
      </c>
      <c r="M549" s="3">
        <f t="shared" si="17"/>
        <v>131260.51</v>
      </c>
      <c r="N549" s="3">
        <v>129640510</v>
      </c>
      <c r="O549" s="3">
        <f t="shared" si="17"/>
        <v>129640.51</v>
      </c>
      <c r="P549" s="14">
        <f>K550</f>
        <v>168993.7</v>
      </c>
      <c r="Q549" s="14">
        <f>M550</f>
        <v>131260.51</v>
      </c>
      <c r="R549" s="14"/>
      <c r="S549" s="14">
        <f>O550</f>
        <v>129640.51</v>
      </c>
    </row>
    <row r="550" spans="1:19" ht="33" customHeight="1" outlineLevel="1">
      <c r="A550" s="11" t="s">
        <v>812</v>
      </c>
      <c r="B550" s="18" t="s">
        <v>388</v>
      </c>
      <c r="C550" s="18" t="s">
        <v>387</v>
      </c>
      <c r="D550" s="10" t="s">
        <v>495</v>
      </c>
      <c r="E550" s="18" t="s">
        <v>8</v>
      </c>
      <c r="F550" s="10" t="s">
        <v>9</v>
      </c>
      <c r="G550" s="10" t="s">
        <v>9</v>
      </c>
      <c r="H550" s="10" t="s">
        <v>3</v>
      </c>
      <c r="I550" s="10" t="s">
        <v>388</v>
      </c>
      <c r="J550" s="3">
        <v>168993700</v>
      </c>
      <c r="K550" s="20">
        <f t="shared" si="16"/>
        <v>168993.7</v>
      </c>
      <c r="L550" s="3">
        <v>131260510</v>
      </c>
      <c r="M550" s="3">
        <f t="shared" si="17"/>
        <v>131260.51</v>
      </c>
      <c r="N550" s="3">
        <v>129640510</v>
      </c>
      <c r="O550" s="3">
        <f t="shared" si="17"/>
        <v>129640.51</v>
      </c>
      <c r="Q550" s="13"/>
      <c r="R550" s="13"/>
      <c r="S550" s="13"/>
    </row>
    <row r="551" spans="1:19" ht="65.25" customHeight="1" outlineLevel="2">
      <c r="A551" s="9" t="s">
        <v>501</v>
      </c>
      <c r="B551" s="19" t="s">
        <v>388</v>
      </c>
      <c r="C551" s="19" t="s">
        <v>387</v>
      </c>
      <c r="D551" s="10" t="s">
        <v>495</v>
      </c>
      <c r="E551" s="19" t="s">
        <v>12</v>
      </c>
      <c r="F551" s="10" t="s">
        <v>9</v>
      </c>
      <c r="G551" s="10" t="s">
        <v>9</v>
      </c>
      <c r="H551" s="10" t="s">
        <v>3</v>
      </c>
      <c r="I551" s="10" t="s">
        <v>388</v>
      </c>
      <c r="J551" s="3">
        <v>34893700</v>
      </c>
      <c r="K551" s="21">
        <f t="shared" si="16"/>
        <v>34893.699999999997</v>
      </c>
      <c r="L551" s="3">
        <v>35940510</v>
      </c>
      <c r="M551" s="3">
        <f t="shared" si="17"/>
        <v>35940.51</v>
      </c>
      <c r="N551" s="3">
        <v>35940510</v>
      </c>
      <c r="O551" s="3">
        <f t="shared" si="17"/>
        <v>35940.51</v>
      </c>
      <c r="P551" s="1"/>
    </row>
    <row r="552" spans="1:19" ht="17.25" customHeight="1" outlineLevel="3">
      <c r="A552" s="9" t="s">
        <v>503</v>
      </c>
      <c r="B552" s="19" t="s">
        <v>388</v>
      </c>
      <c r="C552" s="19" t="s">
        <v>387</v>
      </c>
      <c r="D552" s="10" t="s">
        <v>495</v>
      </c>
      <c r="E552" s="19" t="s">
        <v>13</v>
      </c>
      <c r="F552" s="10" t="s">
        <v>9</v>
      </c>
      <c r="G552" s="10" t="s">
        <v>9</v>
      </c>
      <c r="H552" s="10" t="s">
        <v>3</v>
      </c>
      <c r="I552" s="10" t="s">
        <v>388</v>
      </c>
      <c r="J552" s="3">
        <v>34893700</v>
      </c>
      <c r="K552" s="21">
        <f t="shared" si="16"/>
        <v>34893.699999999997</v>
      </c>
      <c r="L552" s="3">
        <v>35940510</v>
      </c>
      <c r="M552" s="3">
        <f t="shared" si="17"/>
        <v>35940.51</v>
      </c>
      <c r="N552" s="3">
        <v>35940510</v>
      </c>
      <c r="O552" s="3">
        <f t="shared" si="17"/>
        <v>35940.51</v>
      </c>
      <c r="P552" s="1"/>
    </row>
    <row r="553" spans="1:19" ht="32.25" customHeight="1" outlineLevel="2">
      <c r="A553" s="9" t="s">
        <v>509</v>
      </c>
      <c r="B553" s="19" t="s">
        <v>388</v>
      </c>
      <c r="C553" s="19" t="s">
        <v>387</v>
      </c>
      <c r="D553" s="10" t="s">
        <v>495</v>
      </c>
      <c r="E553" s="19" t="s">
        <v>20</v>
      </c>
      <c r="F553" s="10" t="s">
        <v>9</v>
      </c>
      <c r="G553" s="10" t="s">
        <v>9</v>
      </c>
      <c r="H553" s="10" t="s">
        <v>3</v>
      </c>
      <c r="I553" s="10" t="s">
        <v>388</v>
      </c>
      <c r="J553" s="3">
        <v>12810000</v>
      </c>
      <c r="K553" s="21">
        <f t="shared" si="16"/>
        <v>12810</v>
      </c>
      <c r="L553" s="3">
        <v>0</v>
      </c>
      <c r="M553" s="3">
        <f t="shared" si="17"/>
        <v>0</v>
      </c>
      <c r="N553" s="3">
        <v>0</v>
      </c>
      <c r="O553" s="3">
        <f t="shared" si="17"/>
        <v>0</v>
      </c>
      <c r="P553" s="1"/>
    </row>
    <row r="554" spans="1:19" ht="32.25" customHeight="1" outlineLevel="4">
      <c r="A554" s="9" t="s">
        <v>813</v>
      </c>
      <c r="B554" s="19" t="s">
        <v>388</v>
      </c>
      <c r="C554" s="19" t="s">
        <v>387</v>
      </c>
      <c r="D554" s="10" t="s">
        <v>495</v>
      </c>
      <c r="E554" s="19" t="s">
        <v>389</v>
      </c>
      <c r="F554" s="10" t="s">
        <v>9</v>
      </c>
      <c r="G554" s="10" t="s">
        <v>9</v>
      </c>
      <c r="H554" s="10" t="s">
        <v>3</v>
      </c>
      <c r="I554" s="10" t="s">
        <v>388</v>
      </c>
      <c r="J554" s="3">
        <v>12810000</v>
      </c>
      <c r="K554" s="21">
        <f t="shared" si="16"/>
        <v>12810</v>
      </c>
      <c r="L554" s="3">
        <v>0</v>
      </c>
      <c r="M554" s="3">
        <f t="shared" si="17"/>
        <v>0</v>
      </c>
      <c r="N554" s="3">
        <v>0</v>
      </c>
      <c r="O554" s="3">
        <f t="shared" si="17"/>
        <v>0</v>
      </c>
      <c r="P554" s="1"/>
    </row>
    <row r="555" spans="1:19" ht="48" customHeight="1" outlineLevel="3">
      <c r="A555" s="9" t="s">
        <v>814</v>
      </c>
      <c r="B555" s="19" t="s">
        <v>388</v>
      </c>
      <c r="C555" s="19" t="s">
        <v>387</v>
      </c>
      <c r="D555" s="10" t="s">
        <v>495</v>
      </c>
      <c r="E555" s="19" t="s">
        <v>391</v>
      </c>
      <c r="F555" s="10" t="s">
        <v>9</v>
      </c>
      <c r="G555" s="10" t="s">
        <v>9</v>
      </c>
      <c r="H555" s="10" t="s">
        <v>3</v>
      </c>
      <c r="I555" s="10" t="s">
        <v>388</v>
      </c>
      <c r="J555" s="3">
        <v>121290000</v>
      </c>
      <c r="K555" s="21">
        <f t="shared" si="16"/>
        <v>121290</v>
      </c>
      <c r="L555" s="3">
        <v>95320000</v>
      </c>
      <c r="M555" s="3">
        <f t="shared" si="17"/>
        <v>95320</v>
      </c>
      <c r="N555" s="3">
        <v>93700000</v>
      </c>
      <c r="O555" s="3">
        <f t="shared" si="17"/>
        <v>93700</v>
      </c>
      <c r="P555" s="1"/>
    </row>
    <row r="556" spans="1:19" ht="32.25" customHeight="1" outlineLevel="4">
      <c r="A556" s="9" t="s">
        <v>924</v>
      </c>
      <c r="B556" s="19" t="s">
        <v>388</v>
      </c>
      <c r="C556" s="19" t="s">
        <v>387</v>
      </c>
      <c r="D556" s="10" t="s">
        <v>495</v>
      </c>
      <c r="E556" s="19" t="s">
        <v>390</v>
      </c>
      <c r="F556" s="10" t="s">
        <v>9</v>
      </c>
      <c r="G556" s="10" t="s">
        <v>9</v>
      </c>
      <c r="H556" s="10" t="s">
        <v>3</v>
      </c>
      <c r="I556" s="10" t="s">
        <v>388</v>
      </c>
      <c r="J556" s="3">
        <v>86100000</v>
      </c>
      <c r="K556" s="21">
        <f t="shared" si="16"/>
        <v>86100</v>
      </c>
      <c r="L556" s="3">
        <v>63100000</v>
      </c>
      <c r="M556" s="3">
        <f t="shared" si="17"/>
        <v>63100</v>
      </c>
      <c r="N556" s="3">
        <v>61100000</v>
      </c>
      <c r="O556" s="3">
        <f t="shared" si="17"/>
        <v>61100</v>
      </c>
      <c r="P556" s="1"/>
    </row>
    <row r="557" spans="1:19" ht="17.25" customHeight="1" outlineLevel="4">
      <c r="A557" s="9" t="s">
        <v>815</v>
      </c>
      <c r="B557" s="19" t="s">
        <v>388</v>
      </c>
      <c r="C557" s="19" t="s">
        <v>387</v>
      </c>
      <c r="D557" s="10" t="s">
        <v>495</v>
      </c>
      <c r="E557" s="19" t="s">
        <v>392</v>
      </c>
      <c r="F557" s="10" t="s">
        <v>9</v>
      </c>
      <c r="G557" s="10" t="s">
        <v>9</v>
      </c>
      <c r="H557" s="10" t="s">
        <v>3</v>
      </c>
      <c r="I557" s="10" t="s">
        <v>388</v>
      </c>
      <c r="J557" s="3">
        <v>5290000</v>
      </c>
      <c r="K557" s="21">
        <f t="shared" si="16"/>
        <v>5290</v>
      </c>
      <c r="L557" s="3">
        <v>4520000</v>
      </c>
      <c r="M557" s="3">
        <f t="shared" si="17"/>
        <v>4520</v>
      </c>
      <c r="N557" s="3">
        <v>4550000</v>
      </c>
      <c r="O557" s="3">
        <f t="shared" si="17"/>
        <v>4550</v>
      </c>
      <c r="P557" s="1"/>
    </row>
    <row r="558" spans="1:19" ht="48" customHeight="1" outlineLevel="4">
      <c r="A558" s="9" t="s">
        <v>816</v>
      </c>
      <c r="B558" s="19" t="s">
        <v>388</v>
      </c>
      <c r="C558" s="19" t="s">
        <v>387</v>
      </c>
      <c r="D558" s="10" t="s">
        <v>495</v>
      </c>
      <c r="E558" s="19" t="s">
        <v>393</v>
      </c>
      <c r="F558" s="10" t="s">
        <v>9</v>
      </c>
      <c r="G558" s="10" t="s">
        <v>9</v>
      </c>
      <c r="H558" s="10" t="s">
        <v>3</v>
      </c>
      <c r="I558" s="10" t="s">
        <v>388</v>
      </c>
      <c r="J558" s="3">
        <v>29900000</v>
      </c>
      <c r="K558" s="21">
        <f t="shared" si="16"/>
        <v>29900</v>
      </c>
      <c r="L558" s="3">
        <v>27700000</v>
      </c>
      <c r="M558" s="3">
        <f t="shared" si="17"/>
        <v>27700</v>
      </c>
      <c r="N558" s="3">
        <v>28050000</v>
      </c>
      <c r="O558" s="3">
        <f t="shared" si="17"/>
        <v>28050</v>
      </c>
      <c r="P558" s="1"/>
    </row>
    <row r="559" spans="1:19" ht="17.25" customHeight="1">
      <c r="A559" s="11" t="s">
        <v>916</v>
      </c>
      <c r="B559" s="18" t="s">
        <v>396</v>
      </c>
      <c r="C559" s="18" t="s">
        <v>9</v>
      </c>
      <c r="D559" s="10" t="s">
        <v>495</v>
      </c>
      <c r="E559" s="18" t="s">
        <v>8</v>
      </c>
      <c r="F559" s="10" t="s">
        <v>9</v>
      </c>
      <c r="G559" s="10" t="s">
        <v>9</v>
      </c>
      <c r="H559" s="10" t="s">
        <v>3</v>
      </c>
      <c r="I559" s="10" t="s">
        <v>396</v>
      </c>
      <c r="J559" s="3">
        <v>787984010</v>
      </c>
      <c r="K559" s="20">
        <f>K560+K562+K569+K571+K573+K576+K578+K580+K582+K584+K599+K601</f>
        <v>787984.01</v>
      </c>
      <c r="L559" s="3">
        <v>606948972</v>
      </c>
      <c r="M559" s="3">
        <f t="shared" si="17"/>
        <v>606948.97</v>
      </c>
      <c r="N559" s="3">
        <v>568221962</v>
      </c>
      <c r="O559" s="3">
        <f t="shared" si="17"/>
        <v>568221.96</v>
      </c>
      <c r="P559" s="14">
        <f>K560+K562+K569+K571+K573+K576+K578+K580+K582+K584+K599+K601+K603</f>
        <v>787984.01</v>
      </c>
      <c r="Q559" s="14">
        <f>M560+M562+M569+M571+M573+M576+M578+M580+M582+M584+M599+M601+M603</f>
        <v>606948.97</v>
      </c>
      <c r="R559" s="14"/>
      <c r="S559" s="14">
        <f>O560+O562+O569+O571+O573+O576+O578+O580+O582+O584+O599+O601+O603</f>
        <v>568221.96</v>
      </c>
    </row>
    <row r="560" spans="1:19" ht="32.25" customHeight="1" outlineLevel="1">
      <c r="A560" s="11" t="s">
        <v>898</v>
      </c>
      <c r="B560" s="18" t="s">
        <v>396</v>
      </c>
      <c r="C560" s="18" t="s">
        <v>395</v>
      </c>
      <c r="D560" s="10" t="s">
        <v>495</v>
      </c>
      <c r="E560" s="18" t="s">
        <v>8</v>
      </c>
      <c r="F560" s="10" t="s">
        <v>9</v>
      </c>
      <c r="G560" s="10" t="s">
        <v>9</v>
      </c>
      <c r="H560" s="10" t="s">
        <v>3</v>
      </c>
      <c r="I560" s="10" t="s">
        <v>396</v>
      </c>
      <c r="J560" s="3">
        <v>1900000</v>
      </c>
      <c r="K560" s="20">
        <f t="shared" si="16"/>
        <v>1900</v>
      </c>
      <c r="L560" s="3">
        <v>0</v>
      </c>
      <c r="M560" s="3">
        <f t="shared" si="17"/>
        <v>0</v>
      </c>
      <c r="N560" s="3">
        <v>0</v>
      </c>
      <c r="O560" s="3">
        <f t="shared" si="17"/>
        <v>0</v>
      </c>
      <c r="Q560" s="13"/>
      <c r="R560" s="13"/>
      <c r="S560" s="13"/>
    </row>
    <row r="561" spans="1:19" ht="127.5" customHeight="1" outlineLevel="4">
      <c r="A561" s="9" t="s">
        <v>817</v>
      </c>
      <c r="B561" s="19" t="s">
        <v>396</v>
      </c>
      <c r="C561" s="19" t="s">
        <v>395</v>
      </c>
      <c r="D561" s="10" t="s">
        <v>495</v>
      </c>
      <c r="E561" s="19" t="s">
        <v>394</v>
      </c>
      <c r="F561" s="10" t="s">
        <v>9</v>
      </c>
      <c r="G561" s="10" t="s">
        <v>9</v>
      </c>
      <c r="H561" s="10" t="s">
        <v>3</v>
      </c>
      <c r="I561" s="10" t="s">
        <v>396</v>
      </c>
      <c r="J561" s="3">
        <v>1900000</v>
      </c>
      <c r="K561" s="21">
        <f t="shared" si="16"/>
        <v>1900</v>
      </c>
      <c r="L561" s="3">
        <v>0</v>
      </c>
      <c r="M561" s="3">
        <f t="shared" si="17"/>
        <v>0</v>
      </c>
      <c r="N561" s="3">
        <v>0</v>
      </c>
      <c r="O561" s="3">
        <f t="shared" si="17"/>
        <v>0</v>
      </c>
      <c r="P561" s="1"/>
    </row>
    <row r="562" spans="1:19" ht="32.25" customHeight="1" outlineLevel="1">
      <c r="A562" s="11" t="s">
        <v>629</v>
      </c>
      <c r="B562" s="18" t="s">
        <v>396</v>
      </c>
      <c r="C562" s="18" t="s">
        <v>172</v>
      </c>
      <c r="D562" s="10" t="s">
        <v>495</v>
      </c>
      <c r="E562" s="18" t="s">
        <v>8</v>
      </c>
      <c r="F562" s="10" t="s">
        <v>9</v>
      </c>
      <c r="G562" s="10" t="s">
        <v>9</v>
      </c>
      <c r="H562" s="10" t="s">
        <v>3</v>
      </c>
      <c r="I562" s="10" t="s">
        <v>396</v>
      </c>
      <c r="J562" s="3">
        <v>418792010</v>
      </c>
      <c r="K562" s="20">
        <f t="shared" si="16"/>
        <v>418792.01</v>
      </c>
      <c r="L562" s="3">
        <v>251340250</v>
      </c>
      <c r="M562" s="3">
        <f t="shared" si="17"/>
        <v>251340.25</v>
      </c>
      <c r="N562" s="3">
        <v>191873240</v>
      </c>
      <c r="O562" s="3">
        <f t="shared" si="17"/>
        <v>191873.24</v>
      </c>
      <c r="Q562" s="13"/>
      <c r="R562" s="13"/>
      <c r="S562" s="13"/>
    </row>
    <row r="563" spans="1:19" ht="65.25" customHeight="1" outlineLevel="2">
      <c r="A563" s="9" t="s">
        <v>501</v>
      </c>
      <c r="B563" s="19" t="s">
        <v>396</v>
      </c>
      <c r="C563" s="19" t="s">
        <v>172</v>
      </c>
      <c r="D563" s="10" t="s">
        <v>495</v>
      </c>
      <c r="E563" s="19" t="s">
        <v>12</v>
      </c>
      <c r="F563" s="10" t="s">
        <v>9</v>
      </c>
      <c r="G563" s="10" t="s">
        <v>9</v>
      </c>
      <c r="H563" s="10" t="s">
        <v>3</v>
      </c>
      <c r="I563" s="10" t="s">
        <v>396</v>
      </c>
      <c r="J563" s="3">
        <v>43522010</v>
      </c>
      <c r="K563" s="21">
        <f t="shared" si="16"/>
        <v>43522.01</v>
      </c>
      <c r="L563" s="3">
        <v>44828280</v>
      </c>
      <c r="M563" s="3">
        <f t="shared" si="17"/>
        <v>44828.28</v>
      </c>
      <c r="N563" s="3">
        <v>44828280</v>
      </c>
      <c r="O563" s="3">
        <f t="shared" si="17"/>
        <v>44828.28</v>
      </c>
      <c r="P563" s="1"/>
    </row>
    <row r="564" spans="1:19" ht="17.25" customHeight="1" outlineLevel="3">
      <c r="A564" s="9" t="s">
        <v>503</v>
      </c>
      <c r="B564" s="19" t="s">
        <v>396</v>
      </c>
      <c r="C564" s="19" t="s">
        <v>172</v>
      </c>
      <c r="D564" s="10" t="s">
        <v>495</v>
      </c>
      <c r="E564" s="19" t="s">
        <v>13</v>
      </c>
      <c r="F564" s="10" t="s">
        <v>9</v>
      </c>
      <c r="G564" s="10" t="s">
        <v>9</v>
      </c>
      <c r="H564" s="10" t="s">
        <v>3</v>
      </c>
      <c r="I564" s="10" t="s">
        <v>396</v>
      </c>
      <c r="J564" s="3">
        <v>43522010</v>
      </c>
      <c r="K564" s="21">
        <f t="shared" si="16"/>
        <v>43522.01</v>
      </c>
      <c r="L564" s="3">
        <v>44828280</v>
      </c>
      <c r="M564" s="3">
        <f t="shared" si="17"/>
        <v>44828.28</v>
      </c>
      <c r="N564" s="3">
        <v>44828280</v>
      </c>
      <c r="O564" s="3">
        <f t="shared" si="17"/>
        <v>44828.28</v>
      </c>
      <c r="P564" s="1"/>
    </row>
    <row r="565" spans="1:19" ht="110.25" customHeight="1" outlineLevel="4">
      <c r="A565" s="9" t="s">
        <v>818</v>
      </c>
      <c r="B565" s="19" t="s">
        <v>396</v>
      </c>
      <c r="C565" s="19" t="s">
        <v>172</v>
      </c>
      <c r="D565" s="10" t="s">
        <v>495</v>
      </c>
      <c r="E565" s="19" t="s">
        <v>397</v>
      </c>
      <c r="F565" s="10" t="s">
        <v>9</v>
      </c>
      <c r="G565" s="10" t="s">
        <v>9</v>
      </c>
      <c r="H565" s="10" t="s">
        <v>3</v>
      </c>
      <c r="I565" s="10" t="s">
        <v>396</v>
      </c>
      <c r="J565" s="3">
        <v>27300000</v>
      </c>
      <c r="K565" s="21">
        <f t="shared" si="16"/>
        <v>27300</v>
      </c>
      <c r="L565" s="3">
        <v>0</v>
      </c>
      <c r="M565" s="3">
        <f t="shared" si="17"/>
        <v>0</v>
      </c>
      <c r="N565" s="3">
        <v>0</v>
      </c>
      <c r="O565" s="3">
        <f t="shared" si="17"/>
        <v>0</v>
      </c>
      <c r="P565" s="1"/>
    </row>
    <row r="566" spans="1:19" ht="127.5" customHeight="1" outlineLevel="4">
      <c r="A566" s="9" t="s">
        <v>817</v>
      </c>
      <c r="B566" s="19" t="s">
        <v>396</v>
      </c>
      <c r="C566" s="19" t="s">
        <v>172</v>
      </c>
      <c r="D566" s="10" t="s">
        <v>495</v>
      </c>
      <c r="E566" s="19" t="s">
        <v>394</v>
      </c>
      <c r="F566" s="10" t="s">
        <v>9</v>
      </c>
      <c r="G566" s="10" t="s">
        <v>9</v>
      </c>
      <c r="H566" s="10" t="s">
        <v>3</v>
      </c>
      <c r="I566" s="10" t="s">
        <v>396</v>
      </c>
      <c r="J566" s="3">
        <v>347390000</v>
      </c>
      <c r="K566" s="21">
        <f t="shared" si="16"/>
        <v>347390</v>
      </c>
      <c r="L566" s="3">
        <v>206411970</v>
      </c>
      <c r="M566" s="3">
        <f t="shared" si="17"/>
        <v>206411.97</v>
      </c>
      <c r="N566" s="3">
        <v>146944960</v>
      </c>
      <c r="O566" s="3">
        <f t="shared" si="17"/>
        <v>146944.95999999999</v>
      </c>
      <c r="P566" s="1"/>
    </row>
    <row r="567" spans="1:19" ht="48" customHeight="1" outlineLevel="4">
      <c r="A567" s="9" t="s">
        <v>627</v>
      </c>
      <c r="B567" s="19" t="s">
        <v>396</v>
      </c>
      <c r="C567" s="19" t="s">
        <v>172</v>
      </c>
      <c r="D567" s="10" t="s">
        <v>495</v>
      </c>
      <c r="E567" s="19" t="s">
        <v>170</v>
      </c>
      <c r="F567" s="10" t="s">
        <v>9</v>
      </c>
      <c r="G567" s="10" t="s">
        <v>9</v>
      </c>
      <c r="H567" s="10" t="s">
        <v>3</v>
      </c>
      <c r="I567" s="10" t="s">
        <v>396</v>
      </c>
      <c r="J567" s="3">
        <v>500000</v>
      </c>
      <c r="K567" s="21">
        <f t="shared" si="16"/>
        <v>500</v>
      </c>
      <c r="L567" s="3">
        <v>100000</v>
      </c>
      <c r="M567" s="3">
        <f t="shared" si="17"/>
        <v>100</v>
      </c>
      <c r="N567" s="3">
        <v>100000</v>
      </c>
      <c r="O567" s="3">
        <f t="shared" si="17"/>
        <v>100</v>
      </c>
      <c r="P567" s="1"/>
    </row>
    <row r="568" spans="1:19" ht="48" customHeight="1" outlineLevel="4">
      <c r="A568" s="9" t="s">
        <v>580</v>
      </c>
      <c r="B568" s="19" t="s">
        <v>396</v>
      </c>
      <c r="C568" s="19" t="s">
        <v>172</v>
      </c>
      <c r="D568" s="10" t="s">
        <v>495</v>
      </c>
      <c r="E568" s="19" t="s">
        <v>108</v>
      </c>
      <c r="F568" s="10" t="s">
        <v>9</v>
      </c>
      <c r="G568" s="10" t="s">
        <v>9</v>
      </c>
      <c r="H568" s="10" t="s">
        <v>3</v>
      </c>
      <c r="I568" s="10" t="s">
        <v>396</v>
      </c>
      <c r="J568" s="3">
        <v>80000</v>
      </c>
      <c r="K568" s="21">
        <f t="shared" si="16"/>
        <v>80</v>
      </c>
      <c r="L568" s="3">
        <v>0</v>
      </c>
      <c r="M568" s="3">
        <f t="shared" si="17"/>
        <v>0</v>
      </c>
      <c r="N568" s="3">
        <v>0</v>
      </c>
      <c r="O568" s="3">
        <f t="shared" si="17"/>
        <v>0</v>
      </c>
      <c r="P568" s="1"/>
    </row>
    <row r="569" spans="1:19" ht="17.25" customHeight="1" outlineLevel="1">
      <c r="A569" s="11" t="s">
        <v>923</v>
      </c>
      <c r="B569" s="18" t="s">
        <v>396</v>
      </c>
      <c r="C569" s="18" t="s">
        <v>274</v>
      </c>
      <c r="D569" s="10" t="s">
        <v>495</v>
      </c>
      <c r="E569" s="18" t="s">
        <v>8</v>
      </c>
      <c r="F569" s="10" t="s">
        <v>9</v>
      </c>
      <c r="G569" s="10" t="s">
        <v>9</v>
      </c>
      <c r="H569" s="10" t="s">
        <v>3</v>
      </c>
      <c r="I569" s="10" t="s">
        <v>396</v>
      </c>
      <c r="J569" s="3">
        <v>20140000</v>
      </c>
      <c r="K569" s="20">
        <f t="shared" si="16"/>
        <v>20140</v>
      </c>
      <c r="L569" s="3">
        <v>0</v>
      </c>
      <c r="M569" s="3">
        <f t="shared" si="17"/>
        <v>0</v>
      </c>
      <c r="N569" s="3">
        <v>0</v>
      </c>
      <c r="O569" s="3">
        <f t="shared" si="17"/>
        <v>0</v>
      </c>
      <c r="Q569" s="13"/>
      <c r="R569" s="13"/>
      <c r="S569" s="13"/>
    </row>
    <row r="570" spans="1:19" ht="127.5" customHeight="1" outlineLevel="4">
      <c r="A570" s="9" t="s">
        <v>817</v>
      </c>
      <c r="B570" s="19" t="s">
        <v>396</v>
      </c>
      <c r="C570" s="19" t="s">
        <v>274</v>
      </c>
      <c r="D570" s="10" t="s">
        <v>495</v>
      </c>
      <c r="E570" s="19" t="s">
        <v>394</v>
      </c>
      <c r="F570" s="10" t="s">
        <v>9</v>
      </c>
      <c r="G570" s="10" t="s">
        <v>9</v>
      </c>
      <c r="H570" s="10" t="s">
        <v>3</v>
      </c>
      <c r="I570" s="10" t="s">
        <v>396</v>
      </c>
      <c r="J570" s="3">
        <v>20140000</v>
      </c>
      <c r="K570" s="21">
        <f t="shared" si="16"/>
        <v>20140</v>
      </c>
      <c r="L570" s="3">
        <v>0</v>
      </c>
      <c r="M570" s="3">
        <f t="shared" si="17"/>
        <v>0</v>
      </c>
      <c r="N570" s="3">
        <v>0</v>
      </c>
      <c r="O570" s="3">
        <f t="shared" si="17"/>
        <v>0</v>
      </c>
      <c r="P570" s="1"/>
    </row>
    <row r="571" spans="1:19" ht="32.25" customHeight="1" outlineLevel="1">
      <c r="A571" s="11" t="s">
        <v>904</v>
      </c>
      <c r="B571" s="18" t="s">
        <v>396</v>
      </c>
      <c r="C571" s="18" t="s">
        <v>327</v>
      </c>
      <c r="D571" s="10" t="s">
        <v>495</v>
      </c>
      <c r="E571" s="18" t="s">
        <v>8</v>
      </c>
      <c r="F571" s="10" t="s">
        <v>9</v>
      </c>
      <c r="G571" s="10" t="s">
        <v>9</v>
      </c>
      <c r="H571" s="10" t="s">
        <v>3</v>
      </c>
      <c r="I571" s="10" t="s">
        <v>396</v>
      </c>
      <c r="J571" s="3">
        <v>1321000</v>
      </c>
      <c r="K571" s="20">
        <f t="shared" si="16"/>
        <v>1321</v>
      </c>
      <c r="L571" s="3">
        <v>0</v>
      </c>
      <c r="M571" s="3">
        <f t="shared" si="17"/>
        <v>0</v>
      </c>
      <c r="N571" s="3">
        <v>0</v>
      </c>
      <c r="O571" s="3">
        <f t="shared" si="17"/>
        <v>0</v>
      </c>
      <c r="Q571" s="13"/>
      <c r="R571" s="13"/>
      <c r="S571" s="13"/>
    </row>
    <row r="572" spans="1:19" ht="127.5" customHeight="1" outlineLevel="4">
      <c r="A572" s="9" t="s">
        <v>817</v>
      </c>
      <c r="B572" s="19" t="s">
        <v>396</v>
      </c>
      <c r="C572" s="19" t="s">
        <v>327</v>
      </c>
      <c r="D572" s="10" t="s">
        <v>495</v>
      </c>
      <c r="E572" s="19" t="s">
        <v>394</v>
      </c>
      <c r="F572" s="10" t="s">
        <v>9</v>
      </c>
      <c r="G572" s="10" t="s">
        <v>9</v>
      </c>
      <c r="H572" s="10" t="s">
        <v>3</v>
      </c>
      <c r="I572" s="10" t="s">
        <v>396</v>
      </c>
      <c r="J572" s="3">
        <v>1321000</v>
      </c>
      <c r="K572" s="21">
        <f t="shared" si="16"/>
        <v>1321</v>
      </c>
      <c r="L572" s="3">
        <v>0</v>
      </c>
      <c r="M572" s="3">
        <f t="shared" si="17"/>
        <v>0</v>
      </c>
      <c r="N572" s="3">
        <v>0</v>
      </c>
      <c r="O572" s="3">
        <f t="shared" si="17"/>
        <v>0</v>
      </c>
      <c r="P572" s="1"/>
    </row>
    <row r="573" spans="1:19" ht="32.25" customHeight="1" outlineLevel="1">
      <c r="A573" s="11" t="s">
        <v>900</v>
      </c>
      <c r="B573" s="18" t="s">
        <v>396</v>
      </c>
      <c r="C573" s="18" t="s">
        <v>122</v>
      </c>
      <c r="D573" s="10" t="s">
        <v>495</v>
      </c>
      <c r="E573" s="18" t="s">
        <v>8</v>
      </c>
      <c r="F573" s="10" t="s">
        <v>9</v>
      </c>
      <c r="G573" s="10" t="s">
        <v>9</v>
      </c>
      <c r="H573" s="10" t="s">
        <v>3</v>
      </c>
      <c r="I573" s="10" t="s">
        <v>396</v>
      </c>
      <c r="J573" s="3">
        <v>2000000</v>
      </c>
      <c r="K573" s="20">
        <f t="shared" si="16"/>
        <v>2000</v>
      </c>
      <c r="L573" s="3">
        <v>67500000</v>
      </c>
      <c r="M573" s="3">
        <f t="shared" si="17"/>
        <v>67500</v>
      </c>
      <c r="N573" s="3">
        <v>80630000</v>
      </c>
      <c r="O573" s="3">
        <f t="shared" si="17"/>
        <v>80630</v>
      </c>
      <c r="Q573" s="13"/>
      <c r="R573" s="13"/>
      <c r="S573" s="13"/>
    </row>
    <row r="574" spans="1:19" ht="93.75" hidden="1" customHeight="1" outlineLevel="4">
      <c r="A574" s="9" t="s">
        <v>818</v>
      </c>
      <c r="B574" s="10" t="s">
        <v>396</v>
      </c>
      <c r="C574" s="10" t="s">
        <v>122</v>
      </c>
      <c r="D574" s="10" t="s">
        <v>495</v>
      </c>
      <c r="E574" s="10" t="s">
        <v>397</v>
      </c>
      <c r="F574" s="10" t="s">
        <v>9</v>
      </c>
      <c r="G574" s="10" t="s">
        <v>9</v>
      </c>
      <c r="H574" s="10" t="s">
        <v>3</v>
      </c>
      <c r="I574" s="10" t="s">
        <v>396</v>
      </c>
      <c r="J574" s="3">
        <v>0</v>
      </c>
      <c r="K574" s="3">
        <f t="shared" si="16"/>
        <v>0</v>
      </c>
      <c r="L574" s="3">
        <v>24300000</v>
      </c>
      <c r="M574" s="3">
        <f t="shared" si="17"/>
        <v>24300</v>
      </c>
      <c r="N574" s="3">
        <v>24200000</v>
      </c>
      <c r="O574" s="3">
        <f t="shared" si="17"/>
        <v>24200</v>
      </c>
      <c r="P574" s="1"/>
    </row>
    <row r="575" spans="1:19" ht="127.5" customHeight="1" outlineLevel="4">
      <c r="A575" s="9" t="s">
        <v>817</v>
      </c>
      <c r="B575" s="19" t="s">
        <v>396</v>
      </c>
      <c r="C575" s="19" t="s">
        <v>122</v>
      </c>
      <c r="D575" s="10" t="s">
        <v>495</v>
      </c>
      <c r="E575" s="19" t="s">
        <v>394</v>
      </c>
      <c r="F575" s="10" t="s">
        <v>9</v>
      </c>
      <c r="G575" s="10" t="s">
        <v>9</v>
      </c>
      <c r="H575" s="10" t="s">
        <v>3</v>
      </c>
      <c r="I575" s="10" t="s">
        <v>396</v>
      </c>
      <c r="J575" s="3">
        <v>2000000</v>
      </c>
      <c r="K575" s="21">
        <f t="shared" si="16"/>
        <v>2000</v>
      </c>
      <c r="L575" s="3">
        <v>43200000</v>
      </c>
      <c r="M575" s="3">
        <f t="shared" si="17"/>
        <v>43200</v>
      </c>
      <c r="N575" s="3">
        <v>56430000</v>
      </c>
      <c r="O575" s="3">
        <f t="shared" si="17"/>
        <v>56430</v>
      </c>
      <c r="P575" s="1"/>
    </row>
    <row r="576" spans="1:19" ht="32.25" customHeight="1" outlineLevel="1">
      <c r="A576" s="11" t="s">
        <v>640</v>
      </c>
      <c r="B576" s="18" t="s">
        <v>396</v>
      </c>
      <c r="C576" s="18" t="s">
        <v>185</v>
      </c>
      <c r="D576" s="10" t="s">
        <v>495</v>
      </c>
      <c r="E576" s="18" t="s">
        <v>8</v>
      </c>
      <c r="F576" s="10" t="s">
        <v>9</v>
      </c>
      <c r="G576" s="10" t="s">
        <v>9</v>
      </c>
      <c r="H576" s="10" t="s">
        <v>3</v>
      </c>
      <c r="I576" s="10" t="s">
        <v>396</v>
      </c>
      <c r="J576" s="3">
        <v>1500000</v>
      </c>
      <c r="K576" s="20">
        <f t="shared" si="16"/>
        <v>1500</v>
      </c>
      <c r="L576" s="3">
        <v>9950000</v>
      </c>
      <c r="M576" s="3">
        <f t="shared" si="17"/>
        <v>9950</v>
      </c>
      <c r="N576" s="3">
        <v>9950000</v>
      </c>
      <c r="O576" s="3">
        <f t="shared" si="17"/>
        <v>9950</v>
      </c>
      <c r="Q576" s="13"/>
      <c r="R576" s="13"/>
      <c r="S576" s="13"/>
    </row>
    <row r="577" spans="1:19" ht="127.5" customHeight="1" outlineLevel="4">
      <c r="A577" s="9" t="s">
        <v>817</v>
      </c>
      <c r="B577" s="19" t="s">
        <v>396</v>
      </c>
      <c r="C577" s="19" t="s">
        <v>185</v>
      </c>
      <c r="D577" s="10" t="s">
        <v>495</v>
      </c>
      <c r="E577" s="19" t="s">
        <v>394</v>
      </c>
      <c r="F577" s="10" t="s">
        <v>9</v>
      </c>
      <c r="G577" s="10" t="s">
        <v>9</v>
      </c>
      <c r="H577" s="10" t="s">
        <v>3</v>
      </c>
      <c r="I577" s="10" t="s">
        <v>396</v>
      </c>
      <c r="J577" s="3">
        <v>1500000</v>
      </c>
      <c r="K577" s="21">
        <f t="shared" si="16"/>
        <v>1500</v>
      </c>
      <c r="L577" s="3">
        <v>9950000</v>
      </c>
      <c r="M577" s="3">
        <f t="shared" si="17"/>
        <v>9950</v>
      </c>
      <c r="N577" s="3">
        <v>9950000</v>
      </c>
      <c r="O577" s="3">
        <f t="shared" si="17"/>
        <v>9950</v>
      </c>
      <c r="P577" s="1"/>
    </row>
    <row r="578" spans="1:19" ht="17.25" customHeight="1" outlineLevel="1">
      <c r="A578" s="11" t="s">
        <v>720</v>
      </c>
      <c r="B578" s="18" t="s">
        <v>396</v>
      </c>
      <c r="C578" s="18" t="s">
        <v>278</v>
      </c>
      <c r="D578" s="10" t="s">
        <v>495</v>
      </c>
      <c r="E578" s="18" t="s">
        <v>8</v>
      </c>
      <c r="F578" s="10" t="s">
        <v>9</v>
      </c>
      <c r="G578" s="10" t="s">
        <v>9</v>
      </c>
      <c r="H578" s="10" t="s">
        <v>3</v>
      </c>
      <c r="I578" s="10" t="s">
        <v>396</v>
      </c>
      <c r="J578" s="3">
        <v>39810000</v>
      </c>
      <c r="K578" s="20">
        <f t="shared" si="16"/>
        <v>39810</v>
      </c>
      <c r="L578" s="3">
        <v>0</v>
      </c>
      <c r="M578" s="3">
        <f t="shared" si="17"/>
        <v>0</v>
      </c>
      <c r="N578" s="3">
        <v>0</v>
      </c>
      <c r="O578" s="3">
        <f t="shared" si="17"/>
        <v>0</v>
      </c>
      <c r="Q578" s="13"/>
      <c r="R578" s="13"/>
      <c r="S578" s="13"/>
    </row>
    <row r="579" spans="1:19" ht="126.75" customHeight="1" outlineLevel="4">
      <c r="A579" s="9" t="s">
        <v>817</v>
      </c>
      <c r="B579" s="19" t="s">
        <v>396</v>
      </c>
      <c r="C579" s="19" t="s">
        <v>278</v>
      </c>
      <c r="D579" s="10" t="s">
        <v>495</v>
      </c>
      <c r="E579" s="19" t="s">
        <v>394</v>
      </c>
      <c r="F579" s="10" t="s">
        <v>9</v>
      </c>
      <c r="G579" s="10" t="s">
        <v>9</v>
      </c>
      <c r="H579" s="10" t="s">
        <v>3</v>
      </c>
      <c r="I579" s="10" t="s">
        <v>396</v>
      </c>
      <c r="J579" s="3">
        <v>39810000</v>
      </c>
      <c r="K579" s="21">
        <f t="shared" si="16"/>
        <v>39810</v>
      </c>
      <c r="L579" s="3">
        <v>0</v>
      </c>
      <c r="M579" s="3">
        <f t="shared" si="17"/>
        <v>0</v>
      </c>
      <c r="N579" s="3">
        <v>0</v>
      </c>
      <c r="O579" s="3">
        <f t="shared" si="17"/>
        <v>0</v>
      </c>
      <c r="P579" s="1"/>
    </row>
    <row r="580" spans="1:19" ht="48" customHeight="1" outlineLevel="1">
      <c r="A580" s="11" t="s">
        <v>901</v>
      </c>
      <c r="B580" s="18" t="s">
        <v>396</v>
      </c>
      <c r="C580" s="18" t="s">
        <v>295</v>
      </c>
      <c r="D580" s="10" t="s">
        <v>495</v>
      </c>
      <c r="E580" s="18" t="s">
        <v>8</v>
      </c>
      <c r="F580" s="10" t="s">
        <v>9</v>
      </c>
      <c r="G580" s="10" t="s">
        <v>9</v>
      </c>
      <c r="H580" s="10" t="s">
        <v>3</v>
      </c>
      <c r="I580" s="10" t="s">
        <v>396</v>
      </c>
      <c r="J580" s="3">
        <v>2200000</v>
      </c>
      <c r="K580" s="20">
        <f t="shared" si="16"/>
        <v>2200</v>
      </c>
      <c r="L580" s="3">
        <v>0</v>
      </c>
      <c r="M580" s="3">
        <f t="shared" si="17"/>
        <v>0</v>
      </c>
      <c r="N580" s="3">
        <v>0</v>
      </c>
      <c r="O580" s="3">
        <f t="shared" si="17"/>
        <v>0</v>
      </c>
      <c r="Q580" s="13"/>
      <c r="R580" s="13"/>
      <c r="S580" s="13"/>
    </row>
    <row r="581" spans="1:19" ht="127.5" customHeight="1" outlineLevel="4">
      <c r="A581" s="9" t="s">
        <v>817</v>
      </c>
      <c r="B581" s="19" t="s">
        <v>396</v>
      </c>
      <c r="C581" s="19" t="s">
        <v>295</v>
      </c>
      <c r="D581" s="10" t="s">
        <v>495</v>
      </c>
      <c r="E581" s="19" t="s">
        <v>394</v>
      </c>
      <c r="F581" s="10" t="s">
        <v>9</v>
      </c>
      <c r="G581" s="10" t="s">
        <v>9</v>
      </c>
      <c r="H581" s="10" t="s">
        <v>3</v>
      </c>
      <c r="I581" s="10" t="s">
        <v>396</v>
      </c>
      <c r="J581" s="3">
        <v>2200000</v>
      </c>
      <c r="K581" s="21">
        <f t="shared" si="16"/>
        <v>2200</v>
      </c>
      <c r="L581" s="3">
        <v>0</v>
      </c>
      <c r="M581" s="3">
        <f t="shared" si="17"/>
        <v>0</v>
      </c>
      <c r="N581" s="3">
        <v>0</v>
      </c>
      <c r="O581" s="3">
        <f t="shared" si="17"/>
        <v>0</v>
      </c>
      <c r="P581" s="1"/>
    </row>
    <row r="582" spans="1:19" ht="33" customHeight="1" outlineLevel="1">
      <c r="A582" s="11" t="s">
        <v>741</v>
      </c>
      <c r="B582" s="18" t="s">
        <v>396</v>
      </c>
      <c r="C582" s="18" t="s">
        <v>304</v>
      </c>
      <c r="D582" s="10" t="s">
        <v>495</v>
      </c>
      <c r="E582" s="18" t="s">
        <v>8</v>
      </c>
      <c r="F582" s="10" t="s">
        <v>9</v>
      </c>
      <c r="G582" s="10" t="s">
        <v>9</v>
      </c>
      <c r="H582" s="10" t="s">
        <v>3</v>
      </c>
      <c r="I582" s="10" t="s">
        <v>396</v>
      </c>
      <c r="J582" s="3">
        <v>25531000</v>
      </c>
      <c r="K582" s="20">
        <f t="shared" si="16"/>
        <v>25531</v>
      </c>
      <c r="L582" s="3">
        <v>0</v>
      </c>
      <c r="M582" s="3">
        <f t="shared" si="17"/>
        <v>0</v>
      </c>
      <c r="N582" s="3">
        <v>0</v>
      </c>
      <c r="O582" s="3">
        <f t="shared" si="17"/>
        <v>0</v>
      </c>
      <c r="Q582" s="13"/>
      <c r="R582" s="13"/>
      <c r="S582" s="13"/>
    </row>
    <row r="583" spans="1:19" ht="127.5" customHeight="1" outlineLevel="4">
      <c r="A583" s="9" t="s">
        <v>817</v>
      </c>
      <c r="B583" s="19" t="s">
        <v>396</v>
      </c>
      <c r="C583" s="19" t="s">
        <v>304</v>
      </c>
      <c r="D583" s="10" t="s">
        <v>495</v>
      </c>
      <c r="E583" s="19" t="s">
        <v>394</v>
      </c>
      <c r="F583" s="10" t="s">
        <v>9</v>
      </c>
      <c r="G583" s="10" t="s">
        <v>9</v>
      </c>
      <c r="H583" s="10" t="s">
        <v>3</v>
      </c>
      <c r="I583" s="10" t="s">
        <v>396</v>
      </c>
      <c r="J583" s="3">
        <v>25531000</v>
      </c>
      <c r="K583" s="21">
        <f t="shared" si="16"/>
        <v>25531</v>
      </c>
      <c r="L583" s="3">
        <v>0</v>
      </c>
      <c r="M583" s="3">
        <f t="shared" si="17"/>
        <v>0</v>
      </c>
      <c r="N583" s="3">
        <v>0</v>
      </c>
      <c r="O583" s="3">
        <f t="shared" si="17"/>
        <v>0</v>
      </c>
      <c r="P583" s="1"/>
    </row>
    <row r="584" spans="1:19" ht="32.25" customHeight="1" outlineLevel="1">
      <c r="A584" s="11" t="s">
        <v>819</v>
      </c>
      <c r="B584" s="18" t="s">
        <v>396</v>
      </c>
      <c r="C584" s="18" t="s">
        <v>398</v>
      </c>
      <c r="D584" s="10" t="s">
        <v>495</v>
      </c>
      <c r="E584" s="18" t="s">
        <v>8</v>
      </c>
      <c r="F584" s="10" t="s">
        <v>9</v>
      </c>
      <c r="G584" s="10" t="s">
        <v>9</v>
      </c>
      <c r="H584" s="10" t="s">
        <v>3</v>
      </c>
      <c r="I584" s="10" t="s">
        <v>396</v>
      </c>
      <c r="J584" s="3">
        <v>258190000</v>
      </c>
      <c r="K584" s="20">
        <f t="shared" si="16"/>
        <v>258190</v>
      </c>
      <c r="L584" s="3">
        <v>249638722</v>
      </c>
      <c r="M584" s="3">
        <f t="shared" si="17"/>
        <v>249638.72</v>
      </c>
      <c r="N584" s="3">
        <v>250438722</v>
      </c>
      <c r="O584" s="3">
        <f t="shared" si="17"/>
        <v>250438.72</v>
      </c>
      <c r="Q584" s="13"/>
      <c r="R584" s="13"/>
      <c r="S584" s="13"/>
    </row>
    <row r="585" spans="1:19" ht="65.25" customHeight="1" outlineLevel="2">
      <c r="A585" s="9" t="s">
        <v>501</v>
      </c>
      <c r="B585" s="19" t="s">
        <v>396</v>
      </c>
      <c r="C585" s="19" t="s">
        <v>398</v>
      </c>
      <c r="D585" s="10" t="s">
        <v>495</v>
      </c>
      <c r="E585" s="19" t="s">
        <v>12</v>
      </c>
      <c r="F585" s="10" t="s">
        <v>9</v>
      </c>
      <c r="G585" s="10" t="s">
        <v>9</v>
      </c>
      <c r="H585" s="10" t="s">
        <v>3</v>
      </c>
      <c r="I585" s="10" t="s">
        <v>396</v>
      </c>
      <c r="J585" s="3">
        <v>22117400</v>
      </c>
      <c r="K585" s="21">
        <f t="shared" ref="K585:K650" si="18">J585/1000</f>
        <v>22117.4</v>
      </c>
      <c r="L585" s="3">
        <v>22780922</v>
      </c>
      <c r="M585" s="3">
        <f t="shared" ref="M585:O650" si="19">L585/1000</f>
        <v>22780.92</v>
      </c>
      <c r="N585" s="3">
        <v>22780922</v>
      </c>
      <c r="O585" s="3">
        <f t="shared" si="19"/>
        <v>22780.92</v>
      </c>
      <c r="P585" s="1"/>
    </row>
    <row r="586" spans="1:19" ht="17.25" customHeight="1" outlineLevel="3">
      <c r="A586" s="9" t="s">
        <v>503</v>
      </c>
      <c r="B586" s="19" t="s">
        <v>396</v>
      </c>
      <c r="C586" s="19" t="s">
        <v>398</v>
      </c>
      <c r="D586" s="10" t="s">
        <v>495</v>
      </c>
      <c r="E586" s="19" t="s">
        <v>13</v>
      </c>
      <c r="F586" s="10" t="s">
        <v>9</v>
      </c>
      <c r="G586" s="10" t="s">
        <v>9</v>
      </c>
      <c r="H586" s="10" t="s">
        <v>3</v>
      </c>
      <c r="I586" s="10" t="s">
        <v>396</v>
      </c>
      <c r="J586" s="3">
        <v>22117400</v>
      </c>
      <c r="K586" s="21">
        <f t="shared" si="18"/>
        <v>22117.4</v>
      </c>
      <c r="L586" s="3">
        <v>22780922</v>
      </c>
      <c r="M586" s="3">
        <f t="shared" si="19"/>
        <v>22780.92</v>
      </c>
      <c r="N586" s="3">
        <v>22780922</v>
      </c>
      <c r="O586" s="3">
        <f t="shared" si="19"/>
        <v>22780.92</v>
      </c>
      <c r="P586" s="1"/>
    </row>
    <row r="587" spans="1:19" ht="17.25" customHeight="1" outlineLevel="2">
      <c r="A587" s="9" t="s">
        <v>521</v>
      </c>
      <c r="B587" s="19" t="s">
        <v>396</v>
      </c>
      <c r="C587" s="19" t="s">
        <v>398</v>
      </c>
      <c r="D587" s="10" t="s">
        <v>495</v>
      </c>
      <c r="E587" s="19" t="s">
        <v>34</v>
      </c>
      <c r="F587" s="10" t="s">
        <v>9</v>
      </c>
      <c r="G587" s="10" t="s">
        <v>9</v>
      </c>
      <c r="H587" s="10" t="s">
        <v>3</v>
      </c>
      <c r="I587" s="10" t="s">
        <v>396</v>
      </c>
      <c r="J587" s="3">
        <v>91685000</v>
      </c>
      <c r="K587" s="21">
        <f t="shared" si="18"/>
        <v>91685</v>
      </c>
      <c r="L587" s="3">
        <v>91685000</v>
      </c>
      <c r="M587" s="3">
        <f t="shared" si="19"/>
        <v>91685</v>
      </c>
      <c r="N587" s="3">
        <v>91685000</v>
      </c>
      <c r="O587" s="3">
        <f t="shared" si="19"/>
        <v>91685</v>
      </c>
      <c r="P587" s="1"/>
    </row>
    <row r="588" spans="1:19" ht="32.25" customHeight="1" outlineLevel="3">
      <c r="A588" s="9" t="s">
        <v>522</v>
      </c>
      <c r="B588" s="19" t="s">
        <v>396</v>
      </c>
      <c r="C588" s="19" t="s">
        <v>398</v>
      </c>
      <c r="D588" s="10" t="s">
        <v>495</v>
      </c>
      <c r="E588" s="19" t="s">
        <v>35</v>
      </c>
      <c r="F588" s="10" t="s">
        <v>9</v>
      </c>
      <c r="G588" s="10" t="s">
        <v>9</v>
      </c>
      <c r="H588" s="10" t="s">
        <v>3</v>
      </c>
      <c r="I588" s="10" t="s">
        <v>396</v>
      </c>
      <c r="J588" s="3">
        <v>91685000</v>
      </c>
      <c r="K588" s="21">
        <f t="shared" si="18"/>
        <v>91685</v>
      </c>
      <c r="L588" s="3">
        <v>91685000</v>
      </c>
      <c r="M588" s="3">
        <f t="shared" si="19"/>
        <v>91685</v>
      </c>
      <c r="N588" s="3">
        <v>91685000</v>
      </c>
      <c r="O588" s="3">
        <f t="shared" si="19"/>
        <v>91685</v>
      </c>
      <c r="P588" s="1"/>
    </row>
    <row r="589" spans="1:19" ht="32.25" customHeight="1" outlineLevel="4">
      <c r="A589" s="9" t="s">
        <v>523</v>
      </c>
      <c r="B589" s="19" t="s">
        <v>396</v>
      </c>
      <c r="C589" s="19" t="s">
        <v>398</v>
      </c>
      <c r="D589" s="10" t="s">
        <v>495</v>
      </c>
      <c r="E589" s="19" t="s">
        <v>33</v>
      </c>
      <c r="F589" s="10" t="s">
        <v>9</v>
      </c>
      <c r="G589" s="10" t="s">
        <v>9</v>
      </c>
      <c r="H589" s="10" t="s">
        <v>3</v>
      </c>
      <c r="I589" s="10" t="s">
        <v>396</v>
      </c>
      <c r="J589" s="3">
        <v>53895000</v>
      </c>
      <c r="K589" s="21">
        <f t="shared" si="18"/>
        <v>53895</v>
      </c>
      <c r="L589" s="3">
        <v>53895000</v>
      </c>
      <c r="M589" s="3">
        <f t="shared" si="19"/>
        <v>53895</v>
      </c>
      <c r="N589" s="3">
        <v>53895000</v>
      </c>
      <c r="O589" s="3">
        <f t="shared" si="19"/>
        <v>53895</v>
      </c>
      <c r="P589" s="1"/>
    </row>
    <row r="590" spans="1:19" ht="32.25" customHeight="1" outlineLevel="4">
      <c r="A590" s="9" t="s">
        <v>524</v>
      </c>
      <c r="B590" s="19" t="s">
        <v>396</v>
      </c>
      <c r="C590" s="19" t="s">
        <v>398</v>
      </c>
      <c r="D590" s="10" t="s">
        <v>495</v>
      </c>
      <c r="E590" s="19" t="s">
        <v>37</v>
      </c>
      <c r="F590" s="10" t="s">
        <v>9</v>
      </c>
      <c r="G590" s="10" t="s">
        <v>9</v>
      </c>
      <c r="H590" s="10" t="s">
        <v>3</v>
      </c>
      <c r="I590" s="10" t="s">
        <v>396</v>
      </c>
      <c r="J590" s="3">
        <v>37790000</v>
      </c>
      <c r="K590" s="21">
        <f t="shared" si="18"/>
        <v>37790</v>
      </c>
      <c r="L590" s="3">
        <v>37790000</v>
      </c>
      <c r="M590" s="3">
        <f t="shared" si="19"/>
        <v>37790</v>
      </c>
      <c r="N590" s="3">
        <v>37790000</v>
      </c>
      <c r="O590" s="3">
        <f t="shared" si="19"/>
        <v>37790</v>
      </c>
      <c r="P590" s="1"/>
    </row>
    <row r="591" spans="1:19" ht="17.25" customHeight="1" outlineLevel="2">
      <c r="A591" s="9" t="s">
        <v>820</v>
      </c>
      <c r="B591" s="19" t="s">
        <v>396</v>
      </c>
      <c r="C591" s="19" t="s">
        <v>398</v>
      </c>
      <c r="D591" s="10" t="s">
        <v>495</v>
      </c>
      <c r="E591" s="19" t="s">
        <v>400</v>
      </c>
      <c r="F591" s="10" t="s">
        <v>9</v>
      </c>
      <c r="G591" s="10" t="s">
        <v>9</v>
      </c>
      <c r="H591" s="10" t="s">
        <v>3</v>
      </c>
      <c r="I591" s="10" t="s">
        <v>396</v>
      </c>
      <c r="J591" s="3">
        <v>116590330</v>
      </c>
      <c r="K591" s="21">
        <f t="shared" si="18"/>
        <v>116590.33</v>
      </c>
      <c r="L591" s="3">
        <v>107675530</v>
      </c>
      <c r="M591" s="3">
        <f t="shared" si="19"/>
        <v>107675.53</v>
      </c>
      <c r="N591" s="3">
        <v>107675530</v>
      </c>
      <c r="O591" s="3">
        <f t="shared" si="19"/>
        <v>107675.53</v>
      </c>
      <c r="P591" s="1"/>
    </row>
    <row r="592" spans="1:19" ht="32.25" customHeight="1" outlineLevel="3">
      <c r="A592" s="9" t="s">
        <v>505</v>
      </c>
      <c r="B592" s="19" t="s">
        <v>396</v>
      </c>
      <c r="C592" s="19" t="s">
        <v>398</v>
      </c>
      <c r="D592" s="10" t="s">
        <v>495</v>
      </c>
      <c r="E592" s="19" t="s">
        <v>399</v>
      </c>
      <c r="F592" s="10" t="s">
        <v>9</v>
      </c>
      <c r="G592" s="10" t="s">
        <v>9</v>
      </c>
      <c r="H592" s="10" t="s">
        <v>3</v>
      </c>
      <c r="I592" s="10" t="s">
        <v>396</v>
      </c>
      <c r="J592" s="3">
        <v>116590330</v>
      </c>
      <c r="K592" s="21">
        <f t="shared" si="18"/>
        <v>116590.33</v>
      </c>
      <c r="L592" s="3">
        <v>107675530</v>
      </c>
      <c r="M592" s="3">
        <f t="shared" si="19"/>
        <v>107675.53</v>
      </c>
      <c r="N592" s="3">
        <v>107675530</v>
      </c>
      <c r="O592" s="3">
        <f t="shared" si="19"/>
        <v>107675.53</v>
      </c>
      <c r="P592" s="1"/>
    </row>
    <row r="593" spans="1:19" ht="32.25" customHeight="1" outlineLevel="2">
      <c r="A593" s="9" t="s">
        <v>821</v>
      </c>
      <c r="B593" s="19" t="s">
        <v>396</v>
      </c>
      <c r="C593" s="19" t="s">
        <v>398</v>
      </c>
      <c r="D593" s="10" t="s">
        <v>495</v>
      </c>
      <c r="E593" s="19" t="s">
        <v>402</v>
      </c>
      <c r="F593" s="10" t="s">
        <v>9</v>
      </c>
      <c r="G593" s="10" t="s">
        <v>9</v>
      </c>
      <c r="H593" s="10" t="s">
        <v>3</v>
      </c>
      <c r="I593" s="10" t="s">
        <v>396</v>
      </c>
      <c r="J593" s="3">
        <v>17597270</v>
      </c>
      <c r="K593" s="21">
        <f t="shared" si="18"/>
        <v>17597.27</v>
      </c>
      <c r="L593" s="3">
        <v>17597270</v>
      </c>
      <c r="M593" s="3">
        <f t="shared" si="19"/>
        <v>17597.27</v>
      </c>
      <c r="N593" s="3">
        <v>17597270</v>
      </c>
      <c r="O593" s="3">
        <f t="shared" si="19"/>
        <v>17597.27</v>
      </c>
      <c r="P593" s="1"/>
    </row>
    <row r="594" spans="1:19" ht="32.25" customHeight="1" outlineLevel="3">
      <c r="A594" s="9" t="s">
        <v>505</v>
      </c>
      <c r="B594" s="19" t="s">
        <v>396</v>
      </c>
      <c r="C594" s="19" t="s">
        <v>398</v>
      </c>
      <c r="D594" s="10" t="s">
        <v>495</v>
      </c>
      <c r="E594" s="19" t="s">
        <v>401</v>
      </c>
      <c r="F594" s="10" t="s">
        <v>9</v>
      </c>
      <c r="G594" s="10" t="s">
        <v>9</v>
      </c>
      <c r="H594" s="10" t="s">
        <v>3</v>
      </c>
      <c r="I594" s="10" t="s">
        <v>396</v>
      </c>
      <c r="J594" s="3">
        <v>17597270</v>
      </c>
      <c r="K594" s="21">
        <f t="shared" si="18"/>
        <v>17597.27</v>
      </c>
      <c r="L594" s="3">
        <v>17597270</v>
      </c>
      <c r="M594" s="3">
        <f t="shared" si="19"/>
        <v>17597.27</v>
      </c>
      <c r="N594" s="3">
        <v>17597270</v>
      </c>
      <c r="O594" s="3">
        <f t="shared" si="19"/>
        <v>17597.27</v>
      </c>
      <c r="P594" s="1"/>
    </row>
    <row r="595" spans="1:19" ht="32.25" customHeight="1" outlineLevel="3">
      <c r="A595" s="9" t="s">
        <v>574</v>
      </c>
      <c r="B595" s="19" t="s">
        <v>396</v>
      </c>
      <c r="C595" s="19" t="s">
        <v>398</v>
      </c>
      <c r="D595" s="10" t="s">
        <v>495</v>
      </c>
      <c r="E595" s="19" t="s">
        <v>103</v>
      </c>
      <c r="F595" s="10" t="s">
        <v>9</v>
      </c>
      <c r="G595" s="10" t="s">
        <v>9</v>
      </c>
      <c r="H595" s="10" t="s">
        <v>3</v>
      </c>
      <c r="I595" s="10" t="s">
        <v>396</v>
      </c>
      <c r="J595" s="3">
        <v>5300000</v>
      </c>
      <c r="K595" s="21">
        <f t="shared" si="18"/>
        <v>5300</v>
      </c>
      <c r="L595" s="3">
        <v>5300000</v>
      </c>
      <c r="M595" s="3">
        <f t="shared" si="19"/>
        <v>5300</v>
      </c>
      <c r="N595" s="3">
        <v>5300000</v>
      </c>
      <c r="O595" s="3">
        <f t="shared" si="19"/>
        <v>5300</v>
      </c>
      <c r="P595" s="1"/>
    </row>
    <row r="596" spans="1:19" ht="32.25" customHeight="1" outlineLevel="3">
      <c r="A596" s="9" t="s">
        <v>552</v>
      </c>
      <c r="B596" s="19" t="s">
        <v>396</v>
      </c>
      <c r="C596" s="19" t="s">
        <v>398</v>
      </c>
      <c r="D596" s="10" t="s">
        <v>495</v>
      </c>
      <c r="E596" s="19" t="s">
        <v>68</v>
      </c>
      <c r="F596" s="10" t="s">
        <v>9</v>
      </c>
      <c r="G596" s="10" t="s">
        <v>9</v>
      </c>
      <c r="H596" s="10" t="s">
        <v>3</v>
      </c>
      <c r="I596" s="10" t="s">
        <v>396</v>
      </c>
      <c r="J596" s="3">
        <v>300000</v>
      </c>
      <c r="K596" s="21">
        <f t="shared" si="18"/>
        <v>300</v>
      </c>
      <c r="L596" s="3">
        <v>0</v>
      </c>
      <c r="M596" s="3">
        <f t="shared" si="19"/>
        <v>0</v>
      </c>
      <c r="N596" s="3">
        <v>0</v>
      </c>
      <c r="O596" s="3">
        <f t="shared" si="19"/>
        <v>0</v>
      </c>
      <c r="P596" s="1"/>
    </row>
    <row r="597" spans="1:19" ht="32.25" customHeight="1" outlineLevel="3">
      <c r="A597" s="9" t="s">
        <v>579</v>
      </c>
      <c r="B597" s="19" t="s">
        <v>396</v>
      </c>
      <c r="C597" s="19" t="s">
        <v>398</v>
      </c>
      <c r="D597" s="10" t="s">
        <v>495</v>
      </c>
      <c r="E597" s="19" t="s">
        <v>71</v>
      </c>
      <c r="F597" s="10" t="s">
        <v>9</v>
      </c>
      <c r="G597" s="10" t="s">
        <v>9</v>
      </c>
      <c r="H597" s="10" t="s">
        <v>3</v>
      </c>
      <c r="I597" s="10" t="s">
        <v>396</v>
      </c>
      <c r="J597" s="3">
        <v>2300000</v>
      </c>
      <c r="K597" s="21">
        <f t="shared" si="18"/>
        <v>2300</v>
      </c>
      <c r="L597" s="3">
        <v>2300000</v>
      </c>
      <c r="M597" s="3">
        <f t="shared" si="19"/>
        <v>2300</v>
      </c>
      <c r="N597" s="3">
        <v>2300000</v>
      </c>
      <c r="O597" s="3">
        <f t="shared" si="19"/>
        <v>2300</v>
      </c>
      <c r="P597" s="1"/>
    </row>
    <row r="598" spans="1:19" ht="32.25" customHeight="1" outlineLevel="3">
      <c r="A598" s="9" t="s">
        <v>554</v>
      </c>
      <c r="B598" s="19" t="s">
        <v>396</v>
      </c>
      <c r="C598" s="19" t="s">
        <v>398</v>
      </c>
      <c r="D598" s="10" t="s">
        <v>495</v>
      </c>
      <c r="E598" s="19" t="s">
        <v>70</v>
      </c>
      <c r="F598" s="10" t="s">
        <v>9</v>
      </c>
      <c r="G598" s="10" t="s">
        <v>9</v>
      </c>
      <c r="H598" s="10" t="s">
        <v>3</v>
      </c>
      <c r="I598" s="10" t="s">
        <v>396</v>
      </c>
      <c r="J598" s="3">
        <v>2300000</v>
      </c>
      <c r="K598" s="21">
        <f t="shared" si="18"/>
        <v>2300</v>
      </c>
      <c r="L598" s="3">
        <v>2300000</v>
      </c>
      <c r="M598" s="3">
        <f t="shared" si="19"/>
        <v>2300</v>
      </c>
      <c r="N598" s="3">
        <v>3100000</v>
      </c>
      <c r="O598" s="3">
        <f t="shared" si="19"/>
        <v>3100</v>
      </c>
      <c r="P598" s="1"/>
    </row>
    <row r="599" spans="1:19" ht="32.25" customHeight="1" outlineLevel="1">
      <c r="A599" s="11" t="s">
        <v>540</v>
      </c>
      <c r="B599" s="18" t="s">
        <v>396</v>
      </c>
      <c r="C599" s="18" t="s">
        <v>56</v>
      </c>
      <c r="D599" s="10" t="s">
        <v>495</v>
      </c>
      <c r="E599" s="18" t="s">
        <v>8</v>
      </c>
      <c r="F599" s="10" t="s">
        <v>9</v>
      </c>
      <c r="G599" s="10" t="s">
        <v>9</v>
      </c>
      <c r="H599" s="10" t="s">
        <v>3</v>
      </c>
      <c r="I599" s="10" t="s">
        <v>396</v>
      </c>
      <c r="J599" s="3">
        <v>4300000</v>
      </c>
      <c r="K599" s="20">
        <f t="shared" si="18"/>
        <v>4300</v>
      </c>
      <c r="L599" s="3">
        <v>20700000</v>
      </c>
      <c r="M599" s="3">
        <f t="shared" si="19"/>
        <v>20700</v>
      </c>
      <c r="N599" s="3">
        <v>5700000</v>
      </c>
      <c r="O599" s="3">
        <f t="shared" si="19"/>
        <v>5700</v>
      </c>
      <c r="Q599" s="13"/>
      <c r="R599" s="13"/>
      <c r="S599" s="13"/>
    </row>
    <row r="600" spans="1:19" ht="127.5" customHeight="1" outlineLevel="4">
      <c r="A600" s="9" t="s">
        <v>817</v>
      </c>
      <c r="B600" s="19" t="s">
        <v>396</v>
      </c>
      <c r="C600" s="19" t="s">
        <v>56</v>
      </c>
      <c r="D600" s="10" t="s">
        <v>495</v>
      </c>
      <c r="E600" s="19" t="s">
        <v>394</v>
      </c>
      <c r="F600" s="10" t="s">
        <v>9</v>
      </c>
      <c r="G600" s="10" t="s">
        <v>9</v>
      </c>
      <c r="H600" s="10" t="s">
        <v>3</v>
      </c>
      <c r="I600" s="10" t="s">
        <v>396</v>
      </c>
      <c r="J600" s="3">
        <v>4300000</v>
      </c>
      <c r="K600" s="21">
        <f t="shared" si="18"/>
        <v>4300</v>
      </c>
      <c r="L600" s="3">
        <v>20700000</v>
      </c>
      <c r="M600" s="3">
        <f t="shared" si="19"/>
        <v>20700</v>
      </c>
      <c r="N600" s="3">
        <v>5700000</v>
      </c>
      <c r="O600" s="3">
        <f t="shared" si="19"/>
        <v>5700</v>
      </c>
      <c r="P600" s="1"/>
    </row>
    <row r="601" spans="1:19" ht="17.25" customHeight="1" outlineLevel="1">
      <c r="A601" s="11" t="s">
        <v>822</v>
      </c>
      <c r="B601" s="18" t="s">
        <v>396</v>
      </c>
      <c r="C601" s="18" t="s">
        <v>403</v>
      </c>
      <c r="D601" s="10" t="s">
        <v>495</v>
      </c>
      <c r="E601" s="18" t="s">
        <v>8</v>
      </c>
      <c r="F601" s="10" t="s">
        <v>9</v>
      </c>
      <c r="G601" s="10" t="s">
        <v>9</v>
      </c>
      <c r="H601" s="10" t="s">
        <v>3</v>
      </c>
      <c r="I601" s="10" t="s">
        <v>396</v>
      </c>
      <c r="J601" s="3">
        <v>12300000</v>
      </c>
      <c r="K601" s="20">
        <f t="shared" si="18"/>
        <v>12300</v>
      </c>
      <c r="L601" s="3">
        <v>6590000</v>
      </c>
      <c r="M601" s="3">
        <f t="shared" si="19"/>
        <v>6590</v>
      </c>
      <c r="N601" s="3">
        <v>0</v>
      </c>
      <c r="O601" s="3">
        <f t="shared" si="19"/>
        <v>0</v>
      </c>
      <c r="Q601" s="13"/>
      <c r="R601" s="13"/>
      <c r="S601" s="13"/>
    </row>
    <row r="602" spans="1:19" ht="127.5" customHeight="1" outlineLevel="4">
      <c r="A602" s="9" t="s">
        <v>817</v>
      </c>
      <c r="B602" s="19" t="s">
        <v>396</v>
      </c>
      <c r="C602" s="19" t="s">
        <v>403</v>
      </c>
      <c r="D602" s="10" t="s">
        <v>495</v>
      </c>
      <c r="E602" s="19" t="s">
        <v>394</v>
      </c>
      <c r="F602" s="10" t="s">
        <v>9</v>
      </c>
      <c r="G602" s="10" t="s">
        <v>9</v>
      </c>
      <c r="H602" s="10" t="s">
        <v>3</v>
      </c>
      <c r="I602" s="10" t="s">
        <v>396</v>
      </c>
      <c r="J602" s="3">
        <v>12300000</v>
      </c>
      <c r="K602" s="21">
        <f t="shared" si="18"/>
        <v>12300</v>
      </c>
      <c r="L602" s="3">
        <v>6590000</v>
      </c>
      <c r="M602" s="3">
        <f t="shared" si="19"/>
        <v>6590</v>
      </c>
      <c r="N602" s="3">
        <v>0</v>
      </c>
      <c r="O602" s="3">
        <f t="shared" si="19"/>
        <v>0</v>
      </c>
      <c r="P602" s="1"/>
    </row>
    <row r="603" spans="1:19" ht="31.5" hidden="1" outlineLevel="1">
      <c r="A603" s="11" t="s">
        <v>905</v>
      </c>
      <c r="B603" s="12" t="s">
        <v>396</v>
      </c>
      <c r="C603" s="12" t="s">
        <v>404</v>
      </c>
      <c r="D603" s="10" t="s">
        <v>495</v>
      </c>
      <c r="E603" s="12" t="s">
        <v>8</v>
      </c>
      <c r="F603" s="10" t="s">
        <v>9</v>
      </c>
      <c r="G603" s="10" t="s">
        <v>9</v>
      </c>
      <c r="H603" s="10" t="s">
        <v>3</v>
      </c>
      <c r="I603" s="10" t="s">
        <v>396</v>
      </c>
      <c r="J603" s="3">
        <v>0</v>
      </c>
      <c r="K603" s="7">
        <f t="shared" si="18"/>
        <v>0</v>
      </c>
      <c r="L603" s="3">
        <v>1230000</v>
      </c>
      <c r="M603" s="3">
        <f t="shared" si="19"/>
        <v>1230</v>
      </c>
      <c r="N603" s="3">
        <v>29630000</v>
      </c>
      <c r="O603" s="3">
        <f t="shared" si="19"/>
        <v>29630</v>
      </c>
      <c r="Q603" s="13"/>
      <c r="R603" s="13"/>
      <c r="S603" s="13"/>
    </row>
    <row r="604" spans="1:19" ht="141.75" hidden="1" outlineLevel="4">
      <c r="A604" s="9" t="s">
        <v>817</v>
      </c>
      <c r="B604" s="10" t="s">
        <v>396</v>
      </c>
      <c r="C604" s="10" t="s">
        <v>404</v>
      </c>
      <c r="D604" s="10" t="s">
        <v>495</v>
      </c>
      <c r="E604" s="10" t="s">
        <v>394</v>
      </c>
      <c r="F604" s="10" t="s">
        <v>9</v>
      </c>
      <c r="G604" s="10" t="s">
        <v>9</v>
      </c>
      <c r="H604" s="10" t="s">
        <v>3</v>
      </c>
      <c r="I604" s="10" t="s">
        <v>396</v>
      </c>
      <c r="J604" s="3">
        <v>0</v>
      </c>
      <c r="K604" s="3">
        <f t="shared" si="18"/>
        <v>0</v>
      </c>
      <c r="L604" s="3">
        <v>1230000</v>
      </c>
      <c r="M604" s="3">
        <f t="shared" si="19"/>
        <v>1230</v>
      </c>
      <c r="N604" s="3">
        <v>29630000</v>
      </c>
      <c r="O604" s="3">
        <f t="shared" si="19"/>
        <v>29630</v>
      </c>
      <c r="P604" s="1"/>
    </row>
    <row r="605" spans="1:19" ht="32.25" customHeight="1" collapsed="1">
      <c r="A605" s="11" t="s">
        <v>917</v>
      </c>
      <c r="B605" s="18" t="s">
        <v>405</v>
      </c>
      <c r="C605" s="18" t="s">
        <v>9</v>
      </c>
      <c r="D605" s="10" t="s">
        <v>495</v>
      </c>
      <c r="E605" s="18" t="s">
        <v>8</v>
      </c>
      <c r="F605" s="10" t="s">
        <v>9</v>
      </c>
      <c r="G605" s="10" t="s">
        <v>9</v>
      </c>
      <c r="H605" s="10" t="s">
        <v>3</v>
      </c>
      <c r="I605" s="10" t="s">
        <v>405</v>
      </c>
      <c r="J605" s="3">
        <v>8973405040</v>
      </c>
      <c r="K605" s="20">
        <f>K606+K644+K647</f>
        <v>8972405.0399999991</v>
      </c>
      <c r="L605" s="3">
        <v>10831826676</v>
      </c>
      <c r="M605" s="3">
        <f t="shared" si="19"/>
        <v>10831826.68</v>
      </c>
      <c r="N605" s="3">
        <v>12395754836</v>
      </c>
      <c r="O605" s="3">
        <f t="shared" si="19"/>
        <v>12395754.84</v>
      </c>
      <c r="P605" s="14">
        <f>K606+K644+K647</f>
        <v>8972405.0399999991</v>
      </c>
      <c r="Q605" s="14">
        <f>M606+M644+M647</f>
        <v>10831826.68</v>
      </c>
      <c r="R605" s="14"/>
      <c r="S605" s="14">
        <f>O606+O644+O647</f>
        <v>12395754.84</v>
      </c>
    </row>
    <row r="606" spans="1:19" ht="32.25" customHeight="1" outlineLevel="1">
      <c r="A606" s="11" t="s">
        <v>898</v>
      </c>
      <c r="B606" s="18" t="s">
        <v>405</v>
      </c>
      <c r="C606" s="18" t="s">
        <v>395</v>
      </c>
      <c r="D606" s="10" t="s">
        <v>495</v>
      </c>
      <c r="E606" s="18" t="s">
        <v>8</v>
      </c>
      <c r="F606" s="10" t="s">
        <v>9</v>
      </c>
      <c r="G606" s="10" t="s">
        <v>9</v>
      </c>
      <c r="H606" s="10" t="s">
        <v>3</v>
      </c>
      <c r="I606" s="10" t="s">
        <v>405</v>
      </c>
      <c r="J606" s="3">
        <v>8755689810</v>
      </c>
      <c r="K606" s="20">
        <f>J606/1000-51000</f>
        <v>8704689.8100000005</v>
      </c>
      <c r="L606" s="3">
        <v>10718197926</v>
      </c>
      <c r="M606" s="3">
        <f t="shared" si="19"/>
        <v>10718197.93</v>
      </c>
      <c r="N606" s="3">
        <v>12282126086</v>
      </c>
      <c r="O606" s="3">
        <f t="shared" si="19"/>
        <v>12282126.09</v>
      </c>
      <c r="Q606" s="13"/>
      <c r="R606" s="13"/>
      <c r="S606" s="13"/>
    </row>
    <row r="607" spans="1:19" ht="65.25" customHeight="1" outlineLevel="2">
      <c r="A607" s="9" t="s">
        <v>501</v>
      </c>
      <c r="B607" s="19" t="s">
        <v>405</v>
      </c>
      <c r="C607" s="19" t="s">
        <v>395</v>
      </c>
      <c r="D607" s="10" t="s">
        <v>495</v>
      </c>
      <c r="E607" s="19" t="s">
        <v>12</v>
      </c>
      <c r="F607" s="10" t="s">
        <v>9</v>
      </c>
      <c r="G607" s="10" t="s">
        <v>9</v>
      </c>
      <c r="H607" s="10" t="s">
        <v>3</v>
      </c>
      <c r="I607" s="10" t="s">
        <v>405</v>
      </c>
      <c r="J607" s="3">
        <v>93573870</v>
      </c>
      <c r="K607" s="21">
        <f t="shared" si="18"/>
        <v>93573.87</v>
      </c>
      <c r="L607" s="3">
        <v>96381086</v>
      </c>
      <c r="M607" s="3">
        <f t="shared" si="19"/>
        <v>96381.09</v>
      </c>
      <c r="N607" s="3">
        <v>96381086</v>
      </c>
      <c r="O607" s="3">
        <f t="shared" si="19"/>
        <v>96381.09</v>
      </c>
      <c r="P607" s="1"/>
    </row>
    <row r="608" spans="1:19" ht="17.25" customHeight="1" outlineLevel="3">
      <c r="A608" s="9" t="s">
        <v>503</v>
      </c>
      <c r="B608" s="19" t="s">
        <v>405</v>
      </c>
      <c r="C608" s="19" t="s">
        <v>395</v>
      </c>
      <c r="D608" s="10" t="s">
        <v>495</v>
      </c>
      <c r="E608" s="19" t="s">
        <v>13</v>
      </c>
      <c r="F608" s="10" t="s">
        <v>9</v>
      </c>
      <c r="G608" s="10" t="s">
        <v>9</v>
      </c>
      <c r="H608" s="10" t="s">
        <v>3</v>
      </c>
      <c r="I608" s="10" t="s">
        <v>405</v>
      </c>
      <c r="J608" s="3">
        <v>93573870</v>
      </c>
      <c r="K608" s="21">
        <f t="shared" si="18"/>
        <v>93573.87</v>
      </c>
      <c r="L608" s="3">
        <v>96381086</v>
      </c>
      <c r="M608" s="3">
        <f t="shared" si="19"/>
        <v>96381.09</v>
      </c>
      <c r="N608" s="3">
        <v>96381086</v>
      </c>
      <c r="O608" s="3">
        <f t="shared" si="19"/>
        <v>96381.09</v>
      </c>
      <c r="P608" s="1"/>
    </row>
    <row r="609" spans="1:16" ht="17.25" customHeight="1" outlineLevel="2">
      <c r="A609" s="9" t="s">
        <v>823</v>
      </c>
      <c r="B609" s="19" t="s">
        <v>405</v>
      </c>
      <c r="C609" s="19" t="s">
        <v>395</v>
      </c>
      <c r="D609" s="10" t="s">
        <v>495</v>
      </c>
      <c r="E609" s="19" t="s">
        <v>407</v>
      </c>
      <c r="F609" s="10" t="s">
        <v>9</v>
      </c>
      <c r="G609" s="10" t="s">
        <v>9</v>
      </c>
      <c r="H609" s="10" t="s">
        <v>3</v>
      </c>
      <c r="I609" s="10" t="s">
        <v>405</v>
      </c>
      <c r="J609" s="3">
        <v>244375000</v>
      </c>
      <c r="K609" s="21">
        <f t="shared" si="18"/>
        <v>244375</v>
      </c>
      <c r="L609" s="3">
        <v>239400000</v>
      </c>
      <c r="M609" s="3">
        <f t="shared" si="19"/>
        <v>239400</v>
      </c>
      <c r="N609" s="3">
        <v>247300000</v>
      </c>
      <c r="O609" s="3">
        <f t="shared" si="19"/>
        <v>247300</v>
      </c>
      <c r="P609" s="1"/>
    </row>
    <row r="610" spans="1:16" ht="32.25" customHeight="1" outlineLevel="3">
      <c r="A610" s="9" t="s">
        <v>824</v>
      </c>
      <c r="B610" s="19" t="s">
        <v>405</v>
      </c>
      <c r="C610" s="19" t="s">
        <v>395</v>
      </c>
      <c r="D610" s="10" t="s">
        <v>495</v>
      </c>
      <c r="E610" s="19" t="s">
        <v>408</v>
      </c>
      <c r="F610" s="10" t="s">
        <v>9</v>
      </c>
      <c r="G610" s="10" t="s">
        <v>9</v>
      </c>
      <c r="H610" s="10" t="s">
        <v>3</v>
      </c>
      <c r="I610" s="10" t="s">
        <v>405</v>
      </c>
      <c r="J610" s="3">
        <v>244375000</v>
      </c>
      <c r="K610" s="21">
        <f t="shared" si="18"/>
        <v>244375</v>
      </c>
      <c r="L610" s="3">
        <v>239400000</v>
      </c>
      <c r="M610" s="3">
        <f t="shared" si="19"/>
        <v>239400</v>
      </c>
      <c r="N610" s="3">
        <v>247300000</v>
      </c>
      <c r="O610" s="3">
        <f t="shared" si="19"/>
        <v>247300</v>
      </c>
      <c r="P610" s="1"/>
    </row>
    <row r="611" spans="1:16" ht="32.25" customHeight="1" outlineLevel="4">
      <c r="A611" s="9" t="s">
        <v>825</v>
      </c>
      <c r="B611" s="19" t="s">
        <v>405</v>
      </c>
      <c r="C611" s="19" t="s">
        <v>395</v>
      </c>
      <c r="D611" s="10" t="s">
        <v>495</v>
      </c>
      <c r="E611" s="19" t="s">
        <v>406</v>
      </c>
      <c r="F611" s="10" t="s">
        <v>9</v>
      </c>
      <c r="G611" s="10" t="s">
        <v>9</v>
      </c>
      <c r="H611" s="10" t="s">
        <v>3</v>
      </c>
      <c r="I611" s="10" t="s">
        <v>405</v>
      </c>
      <c r="J611" s="3">
        <v>244375000</v>
      </c>
      <c r="K611" s="21">
        <f t="shared" si="18"/>
        <v>244375</v>
      </c>
      <c r="L611" s="3">
        <v>239400000</v>
      </c>
      <c r="M611" s="3">
        <f t="shared" si="19"/>
        <v>239400</v>
      </c>
      <c r="N611" s="3">
        <v>247300000</v>
      </c>
      <c r="O611" s="3">
        <f t="shared" si="19"/>
        <v>247300</v>
      </c>
      <c r="P611" s="1"/>
    </row>
    <row r="612" spans="1:16" ht="17.25" customHeight="1" outlineLevel="2">
      <c r="A612" s="9" t="s">
        <v>532</v>
      </c>
      <c r="B612" s="19" t="s">
        <v>405</v>
      </c>
      <c r="C612" s="19" t="s">
        <v>395</v>
      </c>
      <c r="D612" s="10" t="s">
        <v>495</v>
      </c>
      <c r="E612" s="19" t="s">
        <v>47</v>
      </c>
      <c r="F612" s="10" t="s">
        <v>9</v>
      </c>
      <c r="G612" s="10" t="s">
        <v>9</v>
      </c>
      <c r="H612" s="10" t="s">
        <v>3</v>
      </c>
      <c r="I612" s="10" t="s">
        <v>405</v>
      </c>
      <c r="J612" s="3">
        <v>987713940</v>
      </c>
      <c r="K612" s="21">
        <f t="shared" si="18"/>
        <v>987713.94</v>
      </c>
      <c r="L612" s="3">
        <v>231275840</v>
      </c>
      <c r="M612" s="3">
        <f t="shared" si="19"/>
        <v>231275.84</v>
      </c>
      <c r="N612" s="3">
        <v>201349000</v>
      </c>
      <c r="O612" s="3">
        <f t="shared" si="19"/>
        <v>201349</v>
      </c>
      <c r="P612" s="1"/>
    </row>
    <row r="613" spans="1:16" ht="78.75" customHeight="1" outlineLevel="3">
      <c r="A613" s="9" t="s">
        <v>731</v>
      </c>
      <c r="B613" s="19" t="s">
        <v>405</v>
      </c>
      <c r="C613" s="19" t="s">
        <v>395</v>
      </c>
      <c r="D613" s="10" t="s">
        <v>495</v>
      </c>
      <c r="E613" s="19" t="s">
        <v>292</v>
      </c>
      <c r="F613" s="10" t="s">
        <v>9</v>
      </c>
      <c r="G613" s="10" t="s">
        <v>9</v>
      </c>
      <c r="H613" s="10" t="s">
        <v>3</v>
      </c>
      <c r="I613" s="10" t="s">
        <v>405</v>
      </c>
      <c r="J613" s="3">
        <v>987713940</v>
      </c>
      <c r="K613" s="21">
        <f t="shared" si="18"/>
        <v>987713.94</v>
      </c>
      <c r="L613" s="3">
        <v>231275840</v>
      </c>
      <c r="M613" s="3">
        <f t="shared" si="19"/>
        <v>231275.84</v>
      </c>
      <c r="N613" s="3">
        <v>201349000</v>
      </c>
      <c r="O613" s="3">
        <f t="shared" si="19"/>
        <v>201349</v>
      </c>
      <c r="P613" s="1"/>
    </row>
    <row r="614" spans="1:16" s="26" customFormat="1" ht="96.75" customHeight="1" outlineLevel="3">
      <c r="A614" s="27" t="s">
        <v>959</v>
      </c>
      <c r="B614" s="19" t="s">
        <v>405</v>
      </c>
      <c r="C614" s="19" t="s">
        <v>395</v>
      </c>
      <c r="D614" s="23"/>
      <c r="E614" s="19" t="s">
        <v>957</v>
      </c>
      <c r="F614" s="10"/>
      <c r="G614" s="10"/>
      <c r="H614" s="10"/>
      <c r="I614" s="10"/>
      <c r="J614" s="24"/>
      <c r="K614" s="21">
        <v>100000</v>
      </c>
      <c r="L614" s="3"/>
      <c r="M614" s="3"/>
      <c r="N614" s="3"/>
      <c r="O614" s="24"/>
      <c r="P614" s="25"/>
    </row>
    <row r="615" spans="1:16" ht="18" hidden="1" customHeight="1" outlineLevel="3">
      <c r="A615" s="9" t="s">
        <v>958</v>
      </c>
      <c r="B615" s="19" t="s">
        <v>405</v>
      </c>
      <c r="C615" s="19" t="s">
        <v>395</v>
      </c>
      <c r="D615" s="10"/>
      <c r="E615" s="19" t="s">
        <v>957</v>
      </c>
      <c r="F615" s="10"/>
      <c r="G615" s="10"/>
      <c r="H615" s="10"/>
      <c r="I615" s="10"/>
      <c r="J615" s="3"/>
      <c r="K615" s="21">
        <v>100000</v>
      </c>
      <c r="L615" s="3"/>
      <c r="M615" s="3"/>
      <c r="N615" s="3"/>
      <c r="O615" s="3"/>
      <c r="P615" s="1"/>
    </row>
    <row r="616" spans="1:16" ht="65.25" customHeight="1" outlineLevel="4">
      <c r="A616" s="9" t="s">
        <v>826</v>
      </c>
      <c r="B616" s="19" t="s">
        <v>405</v>
      </c>
      <c r="C616" s="19" t="s">
        <v>395</v>
      </c>
      <c r="D616" s="10" t="s">
        <v>495</v>
      </c>
      <c r="E616" s="19" t="s">
        <v>409</v>
      </c>
      <c r="F616" s="10" t="s">
        <v>9</v>
      </c>
      <c r="G616" s="10" t="s">
        <v>9</v>
      </c>
      <c r="H616" s="10" t="s">
        <v>3</v>
      </c>
      <c r="I616" s="10" t="s">
        <v>405</v>
      </c>
      <c r="J616" s="3">
        <v>329237980</v>
      </c>
      <c r="K616" s="21">
        <f t="shared" si="18"/>
        <v>329237.98</v>
      </c>
      <c r="L616" s="3">
        <v>0</v>
      </c>
      <c r="M616" s="3">
        <f t="shared" si="19"/>
        <v>0</v>
      </c>
      <c r="N616" s="3">
        <v>0</v>
      </c>
      <c r="O616" s="3">
        <f t="shared" si="19"/>
        <v>0</v>
      </c>
      <c r="P616" s="1"/>
    </row>
    <row r="617" spans="1:16" ht="94.5" outlineLevel="4">
      <c r="A617" s="9" t="s">
        <v>827</v>
      </c>
      <c r="B617" s="19" t="s">
        <v>405</v>
      </c>
      <c r="C617" s="19" t="s">
        <v>395</v>
      </c>
      <c r="D617" s="10" t="s">
        <v>495</v>
      </c>
      <c r="E617" s="19" t="s">
        <v>410</v>
      </c>
      <c r="F617" s="10" t="s">
        <v>9</v>
      </c>
      <c r="G617" s="10" t="s">
        <v>9</v>
      </c>
      <c r="H617" s="10" t="s">
        <v>3</v>
      </c>
      <c r="I617" s="10" t="s">
        <v>405</v>
      </c>
      <c r="J617" s="3">
        <v>329237980</v>
      </c>
      <c r="K617" s="21">
        <v>292409.98</v>
      </c>
      <c r="L617" s="3">
        <v>0</v>
      </c>
      <c r="M617" s="3">
        <f t="shared" si="19"/>
        <v>0</v>
      </c>
      <c r="N617" s="3">
        <v>0</v>
      </c>
      <c r="O617" s="3">
        <f t="shared" si="19"/>
        <v>0</v>
      </c>
      <c r="P617" s="1"/>
    </row>
    <row r="618" spans="1:16" ht="127.5" customHeight="1" outlineLevel="4">
      <c r="A618" s="9" t="s">
        <v>828</v>
      </c>
      <c r="B618" s="19" t="s">
        <v>405</v>
      </c>
      <c r="C618" s="19" t="s">
        <v>395</v>
      </c>
      <c r="D618" s="10" t="s">
        <v>495</v>
      </c>
      <c r="E618" s="19" t="s">
        <v>411</v>
      </c>
      <c r="F618" s="10" t="s">
        <v>9</v>
      </c>
      <c r="G618" s="10" t="s">
        <v>9</v>
      </c>
      <c r="H618" s="10" t="s">
        <v>3</v>
      </c>
      <c r="I618" s="10" t="s">
        <v>405</v>
      </c>
      <c r="J618" s="3">
        <v>329237980</v>
      </c>
      <c r="K618" s="21">
        <v>266065.98</v>
      </c>
      <c r="L618" s="3">
        <v>231275840</v>
      </c>
      <c r="M618" s="3">
        <f t="shared" si="19"/>
        <v>231275.84</v>
      </c>
      <c r="N618" s="3">
        <v>201349000</v>
      </c>
      <c r="O618" s="3">
        <f t="shared" si="19"/>
        <v>201349</v>
      </c>
      <c r="P618" s="1"/>
    </row>
    <row r="619" spans="1:16" ht="48" customHeight="1" outlineLevel="4">
      <c r="A619" s="9" t="s">
        <v>829</v>
      </c>
      <c r="B619" s="19" t="s">
        <v>405</v>
      </c>
      <c r="C619" s="19" t="s">
        <v>395</v>
      </c>
      <c r="D619" s="10" t="s">
        <v>495</v>
      </c>
      <c r="E619" s="19" t="s">
        <v>412</v>
      </c>
      <c r="F619" s="10" t="s">
        <v>9</v>
      </c>
      <c r="G619" s="10" t="s">
        <v>9</v>
      </c>
      <c r="H619" s="10" t="s">
        <v>3</v>
      </c>
      <c r="I619" s="10" t="s">
        <v>405</v>
      </c>
      <c r="J619" s="3">
        <v>160000000</v>
      </c>
      <c r="K619" s="21">
        <f t="shared" si="18"/>
        <v>160000</v>
      </c>
      <c r="L619" s="3">
        <v>0</v>
      </c>
      <c r="M619" s="3">
        <f t="shared" si="19"/>
        <v>0</v>
      </c>
      <c r="N619" s="3">
        <v>0</v>
      </c>
      <c r="O619" s="3">
        <f t="shared" si="19"/>
        <v>0</v>
      </c>
      <c r="P619" s="1"/>
    </row>
    <row r="620" spans="1:16" ht="48" customHeight="1" outlineLevel="4">
      <c r="A620" s="9" t="s">
        <v>947</v>
      </c>
      <c r="B620" s="19" t="s">
        <v>405</v>
      </c>
      <c r="C620" s="19" t="s">
        <v>395</v>
      </c>
      <c r="D620" s="10" t="s">
        <v>495</v>
      </c>
      <c r="E620" s="19" t="s">
        <v>413</v>
      </c>
      <c r="F620" s="10" t="s">
        <v>9</v>
      </c>
      <c r="G620" s="10" t="s">
        <v>9</v>
      </c>
      <c r="H620" s="10" t="s">
        <v>3</v>
      </c>
      <c r="I620" s="10" t="s">
        <v>405</v>
      </c>
      <c r="J620" s="3">
        <v>450281500</v>
      </c>
      <c r="K620" s="21">
        <f t="shared" si="18"/>
        <v>450281.5</v>
      </c>
      <c r="L620" s="3">
        <v>0</v>
      </c>
      <c r="M620" s="3">
        <f t="shared" si="19"/>
        <v>0</v>
      </c>
      <c r="N620" s="3">
        <v>0</v>
      </c>
      <c r="O620" s="3">
        <f t="shared" si="19"/>
        <v>0</v>
      </c>
      <c r="P620" s="1"/>
    </row>
    <row r="621" spans="1:16" ht="48" customHeight="1" outlineLevel="4">
      <c r="A621" s="9" t="s">
        <v>830</v>
      </c>
      <c r="B621" s="19" t="s">
        <v>405</v>
      </c>
      <c r="C621" s="19" t="s">
        <v>395</v>
      </c>
      <c r="D621" s="10" t="s">
        <v>495</v>
      </c>
      <c r="E621" s="19" t="s">
        <v>414</v>
      </c>
      <c r="F621" s="10" t="s">
        <v>9</v>
      </c>
      <c r="G621" s="10" t="s">
        <v>9</v>
      </c>
      <c r="H621" s="10" t="s">
        <v>3</v>
      </c>
      <c r="I621" s="10" t="s">
        <v>405</v>
      </c>
      <c r="J621" s="3">
        <v>4731099000</v>
      </c>
      <c r="K621" s="21">
        <f>J621/1000-51000</f>
        <v>4680099</v>
      </c>
      <c r="L621" s="3">
        <v>6033050000</v>
      </c>
      <c r="M621" s="3">
        <f t="shared" si="19"/>
        <v>6033050</v>
      </c>
      <c r="N621" s="3">
        <v>6379244000</v>
      </c>
      <c r="O621" s="3">
        <f t="shared" si="19"/>
        <v>6379244</v>
      </c>
      <c r="P621" s="1"/>
    </row>
    <row r="622" spans="1:16" ht="48" customHeight="1" outlineLevel="4">
      <c r="A622" s="9" t="s">
        <v>940</v>
      </c>
      <c r="B622" s="19" t="s">
        <v>405</v>
      </c>
      <c r="C622" s="19" t="s">
        <v>395</v>
      </c>
      <c r="D622" s="10" t="s">
        <v>495</v>
      </c>
      <c r="E622" s="19" t="s">
        <v>415</v>
      </c>
      <c r="F622" s="10" t="s">
        <v>9</v>
      </c>
      <c r="G622" s="10" t="s">
        <v>9</v>
      </c>
      <c r="H622" s="10" t="s">
        <v>3</v>
      </c>
      <c r="I622" s="10" t="s">
        <v>405</v>
      </c>
      <c r="J622" s="3">
        <v>385111500</v>
      </c>
      <c r="K622" s="21">
        <f t="shared" si="18"/>
        <v>385111.5</v>
      </c>
      <c r="L622" s="3">
        <v>0</v>
      </c>
      <c r="M622" s="3">
        <f t="shared" si="19"/>
        <v>0</v>
      </c>
      <c r="N622" s="3">
        <v>0</v>
      </c>
      <c r="O622" s="3">
        <f t="shared" si="19"/>
        <v>0</v>
      </c>
      <c r="P622" s="1"/>
    </row>
    <row r="623" spans="1:16" ht="32.25" customHeight="1" outlineLevel="4">
      <c r="A623" s="9" t="s">
        <v>831</v>
      </c>
      <c r="B623" s="19" t="s">
        <v>405</v>
      </c>
      <c r="C623" s="19" t="s">
        <v>395</v>
      </c>
      <c r="D623" s="10" t="s">
        <v>495</v>
      </c>
      <c r="E623" s="19" t="s">
        <v>416</v>
      </c>
      <c r="F623" s="10" t="s">
        <v>9</v>
      </c>
      <c r="G623" s="10" t="s">
        <v>9</v>
      </c>
      <c r="H623" s="10" t="s">
        <v>3</v>
      </c>
      <c r="I623" s="10" t="s">
        <v>405</v>
      </c>
      <c r="J623" s="3">
        <v>45000000</v>
      </c>
      <c r="K623" s="21">
        <f t="shared" si="18"/>
        <v>45000</v>
      </c>
      <c r="L623" s="3">
        <v>45000000</v>
      </c>
      <c r="M623" s="3">
        <f t="shared" si="19"/>
        <v>45000</v>
      </c>
      <c r="N623" s="3">
        <v>45000000</v>
      </c>
      <c r="O623" s="3">
        <f t="shared" si="19"/>
        <v>45000</v>
      </c>
      <c r="P623" s="1"/>
    </row>
    <row r="624" spans="1:16" ht="48" customHeight="1" outlineLevel="4">
      <c r="A624" s="9" t="s">
        <v>941</v>
      </c>
      <c r="B624" s="19" t="s">
        <v>405</v>
      </c>
      <c r="C624" s="19" t="s">
        <v>395</v>
      </c>
      <c r="D624" s="10" t="s">
        <v>495</v>
      </c>
      <c r="E624" s="19" t="s">
        <v>417</v>
      </c>
      <c r="F624" s="10" t="s">
        <v>9</v>
      </c>
      <c r="G624" s="10" t="s">
        <v>9</v>
      </c>
      <c r="H624" s="10" t="s">
        <v>3</v>
      </c>
      <c r="I624" s="10" t="s">
        <v>405</v>
      </c>
      <c r="J624" s="3">
        <v>390350000</v>
      </c>
      <c r="K624" s="21">
        <f t="shared" si="18"/>
        <v>390350</v>
      </c>
      <c r="L624" s="3">
        <v>592770000</v>
      </c>
      <c r="M624" s="3">
        <f t="shared" si="19"/>
        <v>592770</v>
      </c>
      <c r="N624" s="3">
        <v>1795360000</v>
      </c>
      <c r="O624" s="3">
        <f t="shared" si="19"/>
        <v>1795360</v>
      </c>
      <c r="P624" s="1"/>
    </row>
    <row r="625" spans="1:16" ht="17.25" customHeight="1" outlineLevel="4">
      <c r="A625" s="9" t="s">
        <v>832</v>
      </c>
      <c r="B625" s="19" t="s">
        <v>405</v>
      </c>
      <c r="C625" s="19" t="s">
        <v>395</v>
      </c>
      <c r="D625" s="10" t="s">
        <v>495</v>
      </c>
      <c r="E625" s="19" t="s">
        <v>418</v>
      </c>
      <c r="F625" s="10" t="s">
        <v>9</v>
      </c>
      <c r="G625" s="10" t="s">
        <v>9</v>
      </c>
      <c r="H625" s="10" t="s">
        <v>3</v>
      </c>
      <c r="I625" s="10" t="s">
        <v>405</v>
      </c>
      <c r="J625" s="3">
        <v>15000000</v>
      </c>
      <c r="K625" s="21">
        <f t="shared" si="18"/>
        <v>15000</v>
      </c>
      <c r="L625" s="3">
        <v>15000000</v>
      </c>
      <c r="M625" s="3">
        <f t="shared" si="19"/>
        <v>15000</v>
      </c>
      <c r="N625" s="3">
        <v>15000000</v>
      </c>
      <c r="O625" s="3">
        <f t="shared" si="19"/>
        <v>15000</v>
      </c>
      <c r="P625" s="1"/>
    </row>
    <row r="626" spans="1:16" ht="65.25" customHeight="1" outlineLevel="4">
      <c r="A626" s="9" t="s">
        <v>962</v>
      </c>
      <c r="B626" s="19" t="s">
        <v>405</v>
      </c>
      <c r="C626" s="19" t="s">
        <v>395</v>
      </c>
      <c r="D626" s="10" t="s">
        <v>495</v>
      </c>
      <c r="E626" s="19" t="s">
        <v>419</v>
      </c>
      <c r="F626" s="10" t="s">
        <v>9</v>
      </c>
      <c r="G626" s="10" t="s">
        <v>9</v>
      </c>
      <c r="H626" s="10" t="s">
        <v>3</v>
      </c>
      <c r="I626" s="10" t="s">
        <v>405</v>
      </c>
      <c r="J626" s="3">
        <v>81423000</v>
      </c>
      <c r="K626" s="21">
        <f t="shared" si="18"/>
        <v>81423</v>
      </c>
      <c r="L626" s="3">
        <v>111555000</v>
      </c>
      <c r="M626" s="3">
        <f t="shared" si="19"/>
        <v>111555</v>
      </c>
      <c r="N626" s="3">
        <v>653573000</v>
      </c>
      <c r="O626" s="3">
        <f t="shared" si="19"/>
        <v>653573</v>
      </c>
      <c r="P626" s="1"/>
    </row>
    <row r="627" spans="1:16" ht="48" customHeight="1" outlineLevel="4">
      <c r="A627" s="9" t="s">
        <v>963</v>
      </c>
      <c r="B627" s="19" t="s">
        <v>405</v>
      </c>
      <c r="C627" s="19" t="s">
        <v>395</v>
      </c>
      <c r="D627" s="10" t="s">
        <v>495</v>
      </c>
      <c r="E627" s="19" t="s">
        <v>420</v>
      </c>
      <c r="F627" s="10" t="s">
        <v>9</v>
      </c>
      <c r="G627" s="10" t="s">
        <v>9</v>
      </c>
      <c r="H627" s="10" t="s">
        <v>3</v>
      </c>
      <c r="I627" s="10" t="s">
        <v>405</v>
      </c>
      <c r="J627" s="3">
        <v>437422000</v>
      </c>
      <c r="K627" s="21">
        <f t="shared" si="18"/>
        <v>437422</v>
      </c>
      <c r="L627" s="3">
        <v>471979000</v>
      </c>
      <c r="M627" s="3">
        <f t="shared" si="19"/>
        <v>471979</v>
      </c>
      <c r="N627" s="3">
        <v>0</v>
      </c>
      <c r="O627" s="3">
        <f t="shared" si="19"/>
        <v>0</v>
      </c>
      <c r="P627" s="1"/>
    </row>
    <row r="628" spans="1:16" ht="63" hidden="1" outlineLevel="4">
      <c r="A628" s="9" t="s">
        <v>833</v>
      </c>
      <c r="B628" s="10" t="s">
        <v>405</v>
      </c>
      <c r="C628" s="10" t="s">
        <v>395</v>
      </c>
      <c r="D628" s="10" t="s">
        <v>495</v>
      </c>
      <c r="E628" s="10" t="s">
        <v>421</v>
      </c>
      <c r="F628" s="10" t="s">
        <v>9</v>
      </c>
      <c r="G628" s="10" t="s">
        <v>9</v>
      </c>
      <c r="H628" s="10" t="s">
        <v>3</v>
      </c>
      <c r="I628" s="10" t="s">
        <v>405</v>
      </c>
      <c r="J628" s="3">
        <v>0</v>
      </c>
      <c r="K628" s="3">
        <f t="shared" si="18"/>
        <v>0</v>
      </c>
      <c r="L628" s="3">
        <v>0</v>
      </c>
      <c r="M628" s="3">
        <f t="shared" si="19"/>
        <v>0</v>
      </c>
      <c r="N628" s="3">
        <v>168515000</v>
      </c>
      <c r="O628" s="3">
        <f t="shared" si="19"/>
        <v>168515</v>
      </c>
      <c r="P628" s="1"/>
    </row>
    <row r="629" spans="1:16" ht="47.25" hidden="1" outlineLevel="4">
      <c r="A629" s="9" t="s">
        <v>834</v>
      </c>
      <c r="B629" s="10" t="s">
        <v>405</v>
      </c>
      <c r="C629" s="10" t="s">
        <v>395</v>
      </c>
      <c r="D629" s="10" t="s">
        <v>495</v>
      </c>
      <c r="E629" s="10" t="s">
        <v>422</v>
      </c>
      <c r="F629" s="10" t="s">
        <v>9</v>
      </c>
      <c r="G629" s="10" t="s">
        <v>9</v>
      </c>
      <c r="H629" s="10" t="s">
        <v>3</v>
      </c>
      <c r="I629" s="10" t="s">
        <v>405</v>
      </c>
      <c r="J629" s="3">
        <v>0</v>
      </c>
      <c r="K629" s="3">
        <f t="shared" si="18"/>
        <v>0</v>
      </c>
      <c r="L629" s="3">
        <v>236920000</v>
      </c>
      <c r="M629" s="3">
        <f t="shared" si="19"/>
        <v>236920</v>
      </c>
      <c r="N629" s="3">
        <v>159090000</v>
      </c>
      <c r="O629" s="3">
        <f t="shared" si="19"/>
        <v>159090</v>
      </c>
      <c r="P629" s="1"/>
    </row>
    <row r="630" spans="1:16" ht="78.75" hidden="1" outlineLevel="4">
      <c r="A630" s="9" t="s">
        <v>835</v>
      </c>
      <c r="B630" s="10" t="s">
        <v>405</v>
      </c>
      <c r="C630" s="10" t="s">
        <v>395</v>
      </c>
      <c r="D630" s="10" t="s">
        <v>495</v>
      </c>
      <c r="E630" s="10" t="s">
        <v>423</v>
      </c>
      <c r="F630" s="10" t="s">
        <v>9</v>
      </c>
      <c r="G630" s="10" t="s">
        <v>9</v>
      </c>
      <c r="H630" s="10" t="s">
        <v>3</v>
      </c>
      <c r="I630" s="10" t="s">
        <v>405</v>
      </c>
      <c r="J630" s="3">
        <v>0</v>
      </c>
      <c r="K630" s="3">
        <f t="shared" si="18"/>
        <v>0</v>
      </c>
      <c r="L630" s="3">
        <v>439000000</v>
      </c>
      <c r="M630" s="3">
        <f t="shared" si="19"/>
        <v>439000</v>
      </c>
      <c r="N630" s="3">
        <v>329820000</v>
      </c>
      <c r="O630" s="3">
        <f t="shared" si="19"/>
        <v>329820</v>
      </c>
      <c r="P630" s="1"/>
    </row>
    <row r="631" spans="1:16" ht="30" hidden="1" customHeight="1" outlineLevel="4">
      <c r="A631" s="9" t="s">
        <v>836</v>
      </c>
      <c r="B631" s="10" t="s">
        <v>405</v>
      </c>
      <c r="C631" s="10" t="s">
        <v>395</v>
      </c>
      <c r="D631" s="10" t="s">
        <v>495</v>
      </c>
      <c r="E631" s="10" t="s">
        <v>424</v>
      </c>
      <c r="F631" s="10" t="s">
        <v>9</v>
      </c>
      <c r="G631" s="10" t="s">
        <v>9</v>
      </c>
      <c r="H631" s="10" t="s">
        <v>3</v>
      </c>
      <c r="I631" s="10" t="s">
        <v>405</v>
      </c>
      <c r="J631" s="3">
        <v>0</v>
      </c>
      <c r="K631" s="3">
        <f t="shared" si="18"/>
        <v>0</v>
      </c>
      <c r="L631" s="3">
        <v>230000000</v>
      </c>
      <c r="M631" s="3">
        <f t="shared" si="19"/>
        <v>230000</v>
      </c>
      <c r="N631" s="3">
        <v>345000000</v>
      </c>
      <c r="O631" s="3">
        <f t="shared" si="19"/>
        <v>345000</v>
      </c>
      <c r="P631" s="1"/>
    </row>
    <row r="632" spans="1:16" ht="47.25" hidden="1" outlineLevel="4">
      <c r="A632" s="9" t="s">
        <v>837</v>
      </c>
      <c r="B632" s="10" t="s">
        <v>405</v>
      </c>
      <c r="C632" s="10" t="s">
        <v>395</v>
      </c>
      <c r="D632" s="10" t="s">
        <v>495</v>
      </c>
      <c r="E632" s="10" t="s">
        <v>425</v>
      </c>
      <c r="F632" s="10" t="s">
        <v>9</v>
      </c>
      <c r="G632" s="10" t="s">
        <v>9</v>
      </c>
      <c r="H632" s="10" t="s">
        <v>3</v>
      </c>
      <c r="I632" s="10" t="s">
        <v>405</v>
      </c>
      <c r="J632" s="3">
        <v>0</v>
      </c>
      <c r="K632" s="3">
        <f t="shared" si="18"/>
        <v>0</v>
      </c>
      <c r="L632" s="3">
        <v>192808000</v>
      </c>
      <c r="M632" s="3">
        <f t="shared" si="19"/>
        <v>192808</v>
      </c>
      <c r="N632" s="3">
        <v>356825000</v>
      </c>
      <c r="O632" s="3">
        <f t="shared" si="19"/>
        <v>356825</v>
      </c>
      <c r="P632" s="1"/>
    </row>
    <row r="633" spans="1:16" ht="31.5" hidden="1" outlineLevel="4">
      <c r="A633" s="9" t="s">
        <v>838</v>
      </c>
      <c r="B633" s="10" t="s">
        <v>405</v>
      </c>
      <c r="C633" s="10" t="s">
        <v>395</v>
      </c>
      <c r="D633" s="10" t="s">
        <v>495</v>
      </c>
      <c r="E633" s="10" t="s">
        <v>426</v>
      </c>
      <c r="F633" s="10" t="s">
        <v>9</v>
      </c>
      <c r="G633" s="10" t="s">
        <v>9</v>
      </c>
      <c r="H633" s="10" t="s">
        <v>3</v>
      </c>
      <c r="I633" s="10" t="s">
        <v>405</v>
      </c>
      <c r="J633" s="3">
        <v>0</v>
      </c>
      <c r="K633" s="3">
        <f t="shared" si="18"/>
        <v>0</v>
      </c>
      <c r="L633" s="3">
        <v>0</v>
      </c>
      <c r="M633" s="3">
        <f t="shared" si="19"/>
        <v>0</v>
      </c>
      <c r="N633" s="3">
        <v>88280000</v>
      </c>
      <c r="O633" s="3">
        <f t="shared" si="19"/>
        <v>88280</v>
      </c>
      <c r="P633" s="1"/>
    </row>
    <row r="634" spans="1:16" ht="47.25" hidden="1" outlineLevel="4">
      <c r="A634" s="9" t="s">
        <v>839</v>
      </c>
      <c r="B634" s="10" t="s">
        <v>405</v>
      </c>
      <c r="C634" s="10" t="s">
        <v>395</v>
      </c>
      <c r="D634" s="10" t="s">
        <v>495</v>
      </c>
      <c r="E634" s="10" t="s">
        <v>427</v>
      </c>
      <c r="F634" s="10" t="s">
        <v>9</v>
      </c>
      <c r="G634" s="10" t="s">
        <v>9</v>
      </c>
      <c r="H634" s="10" t="s">
        <v>3</v>
      </c>
      <c r="I634" s="10" t="s">
        <v>405</v>
      </c>
      <c r="J634" s="3">
        <v>0</v>
      </c>
      <c r="K634" s="3">
        <f t="shared" si="18"/>
        <v>0</v>
      </c>
      <c r="L634" s="3">
        <v>0</v>
      </c>
      <c r="M634" s="3">
        <f t="shared" si="19"/>
        <v>0</v>
      </c>
      <c r="N634" s="3">
        <v>72080000</v>
      </c>
      <c r="O634" s="3">
        <f t="shared" si="19"/>
        <v>72080</v>
      </c>
      <c r="P634" s="1"/>
    </row>
    <row r="635" spans="1:16" ht="47.25" hidden="1" outlineLevel="4">
      <c r="A635" s="9" t="s">
        <v>840</v>
      </c>
      <c r="B635" s="10" t="s">
        <v>405</v>
      </c>
      <c r="C635" s="10" t="s">
        <v>395</v>
      </c>
      <c r="D635" s="10" t="s">
        <v>495</v>
      </c>
      <c r="E635" s="10" t="s">
        <v>428</v>
      </c>
      <c r="F635" s="10" t="s">
        <v>9</v>
      </c>
      <c r="G635" s="10" t="s">
        <v>9</v>
      </c>
      <c r="H635" s="10" t="s">
        <v>3</v>
      </c>
      <c r="I635" s="10" t="s">
        <v>405</v>
      </c>
      <c r="J635" s="3">
        <v>0</v>
      </c>
      <c r="K635" s="3">
        <f t="shared" si="18"/>
        <v>0</v>
      </c>
      <c r="L635" s="3">
        <v>491020000</v>
      </c>
      <c r="M635" s="3">
        <f t="shared" si="19"/>
        <v>491020</v>
      </c>
      <c r="N635" s="3">
        <v>500640000</v>
      </c>
      <c r="O635" s="3">
        <f t="shared" si="19"/>
        <v>500640</v>
      </c>
      <c r="P635" s="1"/>
    </row>
    <row r="636" spans="1:16" ht="47.25" hidden="1" outlineLevel="4">
      <c r="A636" s="9" t="s">
        <v>841</v>
      </c>
      <c r="B636" s="10" t="s">
        <v>405</v>
      </c>
      <c r="C636" s="10" t="s">
        <v>395</v>
      </c>
      <c r="D636" s="10" t="s">
        <v>495</v>
      </c>
      <c r="E636" s="10" t="s">
        <v>429</v>
      </c>
      <c r="F636" s="10" t="s">
        <v>9</v>
      </c>
      <c r="G636" s="10" t="s">
        <v>9</v>
      </c>
      <c r="H636" s="10" t="s">
        <v>3</v>
      </c>
      <c r="I636" s="10" t="s">
        <v>405</v>
      </c>
      <c r="J636" s="3">
        <v>0</v>
      </c>
      <c r="K636" s="3">
        <f t="shared" si="18"/>
        <v>0</v>
      </c>
      <c r="L636" s="3">
        <v>53190000</v>
      </c>
      <c r="M636" s="3">
        <f t="shared" si="19"/>
        <v>53190</v>
      </c>
      <c r="N636" s="3">
        <v>0</v>
      </c>
      <c r="O636" s="3">
        <f t="shared" si="19"/>
        <v>0</v>
      </c>
      <c r="P636" s="1"/>
    </row>
    <row r="637" spans="1:16" ht="47.25" hidden="1" outlineLevel="4">
      <c r="A637" s="9" t="s">
        <v>842</v>
      </c>
      <c r="B637" s="10" t="s">
        <v>405</v>
      </c>
      <c r="C637" s="10" t="s">
        <v>395</v>
      </c>
      <c r="D637" s="10" t="s">
        <v>495</v>
      </c>
      <c r="E637" s="10" t="s">
        <v>430</v>
      </c>
      <c r="F637" s="10" t="s">
        <v>9</v>
      </c>
      <c r="G637" s="10" t="s">
        <v>9</v>
      </c>
      <c r="H637" s="10" t="s">
        <v>3</v>
      </c>
      <c r="I637" s="10" t="s">
        <v>405</v>
      </c>
      <c r="J637" s="3">
        <v>0</v>
      </c>
      <c r="K637" s="3">
        <f t="shared" si="18"/>
        <v>0</v>
      </c>
      <c r="L637" s="3">
        <v>450000000</v>
      </c>
      <c r="M637" s="3">
        <f t="shared" si="19"/>
        <v>450000</v>
      </c>
      <c r="N637" s="3">
        <v>500000000</v>
      </c>
      <c r="O637" s="3">
        <f t="shared" si="19"/>
        <v>500000</v>
      </c>
      <c r="P637" s="1"/>
    </row>
    <row r="638" spans="1:16" ht="47.25" hidden="1" outlineLevel="4">
      <c r="A638" s="9" t="s">
        <v>843</v>
      </c>
      <c r="B638" s="10" t="s">
        <v>405</v>
      </c>
      <c r="C638" s="10" t="s">
        <v>395</v>
      </c>
      <c r="D638" s="10" t="s">
        <v>495</v>
      </c>
      <c r="E638" s="10" t="s">
        <v>431</v>
      </c>
      <c r="F638" s="10" t="s">
        <v>9</v>
      </c>
      <c r="G638" s="10" t="s">
        <v>9</v>
      </c>
      <c r="H638" s="10" t="s">
        <v>3</v>
      </c>
      <c r="I638" s="10" t="s">
        <v>405</v>
      </c>
      <c r="J638" s="3">
        <v>0</v>
      </c>
      <c r="K638" s="3">
        <f t="shared" si="18"/>
        <v>0</v>
      </c>
      <c r="L638" s="3">
        <v>0</v>
      </c>
      <c r="M638" s="3">
        <f t="shared" si="19"/>
        <v>0</v>
      </c>
      <c r="N638" s="3">
        <v>38693000</v>
      </c>
      <c r="O638" s="3">
        <f t="shared" si="19"/>
        <v>38693</v>
      </c>
      <c r="P638" s="1"/>
    </row>
    <row r="639" spans="1:16" ht="47.25" hidden="1" outlineLevel="4">
      <c r="A639" s="9" t="s">
        <v>844</v>
      </c>
      <c r="B639" s="10" t="s">
        <v>405</v>
      </c>
      <c r="C639" s="10" t="s">
        <v>395</v>
      </c>
      <c r="D639" s="10" t="s">
        <v>495</v>
      </c>
      <c r="E639" s="10" t="s">
        <v>432</v>
      </c>
      <c r="F639" s="10" t="s">
        <v>9</v>
      </c>
      <c r="G639" s="10" t="s">
        <v>9</v>
      </c>
      <c r="H639" s="10" t="s">
        <v>3</v>
      </c>
      <c r="I639" s="10" t="s">
        <v>405</v>
      </c>
      <c r="J639" s="3">
        <v>0</v>
      </c>
      <c r="K639" s="3">
        <f t="shared" si="18"/>
        <v>0</v>
      </c>
      <c r="L639" s="3">
        <v>274859000</v>
      </c>
      <c r="M639" s="3">
        <f t="shared" si="19"/>
        <v>274859</v>
      </c>
      <c r="N639" s="3">
        <v>289976000</v>
      </c>
      <c r="O639" s="3">
        <f t="shared" si="19"/>
        <v>289976</v>
      </c>
      <c r="P639" s="1"/>
    </row>
    <row r="640" spans="1:16" ht="63" hidden="1" outlineLevel="4">
      <c r="A640" s="9" t="s">
        <v>845</v>
      </c>
      <c r="B640" s="10" t="s">
        <v>405</v>
      </c>
      <c r="C640" s="10" t="s">
        <v>395</v>
      </c>
      <c r="D640" s="10" t="s">
        <v>495</v>
      </c>
      <c r="E640" s="10" t="s">
        <v>433</v>
      </c>
      <c r="F640" s="10" t="s">
        <v>9</v>
      </c>
      <c r="G640" s="10" t="s">
        <v>9</v>
      </c>
      <c r="H640" s="10" t="s">
        <v>3</v>
      </c>
      <c r="I640" s="10" t="s">
        <v>405</v>
      </c>
      <c r="J640" s="3">
        <v>0</v>
      </c>
      <c r="K640" s="3">
        <f t="shared" si="18"/>
        <v>0</v>
      </c>
      <c r="L640" s="3">
        <v>92190000</v>
      </c>
      <c r="M640" s="3">
        <f t="shared" si="19"/>
        <v>92190</v>
      </c>
      <c r="N640" s="3">
        <v>0</v>
      </c>
      <c r="O640" s="3">
        <f t="shared" si="19"/>
        <v>0</v>
      </c>
      <c r="P640" s="1"/>
    </row>
    <row r="641" spans="1:19" ht="65.25" customHeight="1" outlineLevel="4">
      <c r="A641" s="9" t="s">
        <v>846</v>
      </c>
      <c r="B641" s="19" t="s">
        <v>405</v>
      </c>
      <c r="C641" s="19" t="s">
        <v>395</v>
      </c>
      <c r="D641" s="10" t="s">
        <v>495</v>
      </c>
      <c r="E641" s="19" t="s">
        <v>434</v>
      </c>
      <c r="F641" s="10" t="s">
        <v>9</v>
      </c>
      <c r="G641" s="10" t="s">
        <v>9</v>
      </c>
      <c r="H641" s="10" t="s">
        <v>3</v>
      </c>
      <c r="I641" s="10" t="s">
        <v>405</v>
      </c>
      <c r="J641" s="3">
        <v>540140000</v>
      </c>
      <c r="K641" s="21">
        <f t="shared" si="18"/>
        <v>540140</v>
      </c>
      <c r="L641" s="3">
        <v>0</v>
      </c>
      <c r="M641" s="3">
        <f t="shared" si="19"/>
        <v>0</v>
      </c>
      <c r="N641" s="3">
        <v>0</v>
      </c>
      <c r="O641" s="3">
        <f t="shared" si="19"/>
        <v>0</v>
      </c>
      <c r="P641" s="1"/>
    </row>
    <row r="642" spans="1:19" ht="110.25" customHeight="1" outlineLevel="4">
      <c r="A642" s="9" t="s">
        <v>948</v>
      </c>
      <c r="B642" s="19" t="s">
        <v>405</v>
      </c>
      <c r="C642" s="19" t="s">
        <v>395</v>
      </c>
      <c r="D642" s="10" t="s">
        <v>495</v>
      </c>
      <c r="E642" s="19" t="s">
        <v>435</v>
      </c>
      <c r="F642" s="10" t="s">
        <v>9</v>
      </c>
      <c r="G642" s="10" t="s">
        <v>9</v>
      </c>
      <c r="H642" s="10" t="s">
        <v>3</v>
      </c>
      <c r="I642" s="10" t="s">
        <v>405</v>
      </c>
      <c r="J642" s="3">
        <v>166000000</v>
      </c>
      <c r="K642" s="21">
        <f t="shared" si="18"/>
        <v>166000</v>
      </c>
      <c r="L642" s="3">
        <v>0</v>
      </c>
      <c r="M642" s="3">
        <f t="shared" si="19"/>
        <v>0</v>
      </c>
      <c r="N642" s="3">
        <v>0</v>
      </c>
      <c r="O642" s="3">
        <f t="shared" si="19"/>
        <v>0</v>
      </c>
      <c r="P642" s="1"/>
    </row>
    <row r="643" spans="1:19" ht="32.25" customHeight="1" outlineLevel="4">
      <c r="A643" s="9" t="s">
        <v>847</v>
      </c>
      <c r="B643" s="19" t="s">
        <v>405</v>
      </c>
      <c r="C643" s="19" t="s">
        <v>395</v>
      </c>
      <c r="D643" s="10" t="s">
        <v>495</v>
      </c>
      <c r="E643" s="19" t="s">
        <v>436</v>
      </c>
      <c r="F643" s="10" t="s">
        <v>9</v>
      </c>
      <c r="G643" s="10" t="s">
        <v>9</v>
      </c>
      <c r="H643" s="10" t="s">
        <v>3</v>
      </c>
      <c r="I643" s="10" t="s">
        <v>405</v>
      </c>
      <c r="J643" s="3">
        <v>28200000</v>
      </c>
      <c r="K643" s="21">
        <f t="shared" si="18"/>
        <v>28200</v>
      </c>
      <c r="L643" s="3">
        <v>421800000</v>
      </c>
      <c r="M643" s="3">
        <f t="shared" si="19"/>
        <v>421800</v>
      </c>
      <c r="N643" s="3">
        <v>0</v>
      </c>
      <c r="O643" s="3">
        <f t="shared" si="19"/>
        <v>0</v>
      </c>
      <c r="P643" s="1"/>
    </row>
    <row r="644" spans="1:19" ht="17.25" customHeight="1" outlineLevel="1">
      <c r="A644" s="11" t="s">
        <v>902</v>
      </c>
      <c r="B644" s="18" t="s">
        <v>405</v>
      </c>
      <c r="C644" s="18" t="s">
        <v>45</v>
      </c>
      <c r="D644" s="10" t="s">
        <v>495</v>
      </c>
      <c r="E644" s="18" t="s">
        <v>8</v>
      </c>
      <c r="F644" s="10" t="s">
        <v>9</v>
      </c>
      <c r="G644" s="10" t="s">
        <v>9</v>
      </c>
      <c r="H644" s="10" t="s">
        <v>3</v>
      </c>
      <c r="I644" s="10" t="s">
        <v>405</v>
      </c>
      <c r="J644" s="3">
        <v>86075800</v>
      </c>
      <c r="K644" s="20">
        <f t="shared" si="18"/>
        <v>86075.8</v>
      </c>
      <c r="L644" s="3">
        <v>86075800</v>
      </c>
      <c r="M644" s="3">
        <f t="shared" si="19"/>
        <v>86075.8</v>
      </c>
      <c r="N644" s="3">
        <v>86075800</v>
      </c>
      <c r="O644" s="3">
        <f t="shared" si="19"/>
        <v>86075.8</v>
      </c>
      <c r="Q644" s="13"/>
      <c r="R644" s="13"/>
      <c r="S644" s="13"/>
    </row>
    <row r="645" spans="1:19" ht="17.25" customHeight="1" outlineLevel="2">
      <c r="A645" s="9" t="s">
        <v>848</v>
      </c>
      <c r="B645" s="19" t="s">
        <v>405</v>
      </c>
      <c r="C645" s="19" t="s">
        <v>45</v>
      </c>
      <c r="D645" s="10" t="s">
        <v>495</v>
      </c>
      <c r="E645" s="19" t="s">
        <v>189</v>
      </c>
      <c r="F645" s="10" t="s">
        <v>9</v>
      </c>
      <c r="G645" s="10" t="s">
        <v>9</v>
      </c>
      <c r="H645" s="10" t="s">
        <v>3</v>
      </c>
      <c r="I645" s="10" t="s">
        <v>405</v>
      </c>
      <c r="J645" s="3">
        <v>86075800</v>
      </c>
      <c r="K645" s="21">
        <f t="shared" si="18"/>
        <v>86075.8</v>
      </c>
      <c r="L645" s="3">
        <v>86075800</v>
      </c>
      <c r="M645" s="3">
        <f t="shared" si="19"/>
        <v>86075.8</v>
      </c>
      <c r="N645" s="3">
        <v>86075800</v>
      </c>
      <c r="O645" s="3">
        <f t="shared" si="19"/>
        <v>86075.8</v>
      </c>
      <c r="P645" s="1"/>
    </row>
    <row r="646" spans="1:19" ht="32.25" customHeight="1" outlineLevel="3">
      <c r="A646" s="9" t="s">
        <v>849</v>
      </c>
      <c r="B646" s="19" t="s">
        <v>405</v>
      </c>
      <c r="C646" s="19" t="s">
        <v>45</v>
      </c>
      <c r="D646" s="10" t="s">
        <v>495</v>
      </c>
      <c r="E646" s="19" t="s">
        <v>437</v>
      </c>
      <c r="F646" s="10" t="s">
        <v>9</v>
      </c>
      <c r="G646" s="10" t="s">
        <v>9</v>
      </c>
      <c r="H646" s="10" t="s">
        <v>3</v>
      </c>
      <c r="I646" s="10" t="s">
        <v>405</v>
      </c>
      <c r="J646" s="3">
        <v>86075800</v>
      </c>
      <c r="K646" s="21">
        <f t="shared" si="18"/>
        <v>86075.8</v>
      </c>
      <c r="L646" s="3">
        <v>86075800</v>
      </c>
      <c r="M646" s="3">
        <f t="shared" si="19"/>
        <v>86075.8</v>
      </c>
      <c r="N646" s="3">
        <v>86075800</v>
      </c>
      <c r="O646" s="3">
        <f t="shared" si="19"/>
        <v>86075.8</v>
      </c>
      <c r="P646" s="1"/>
    </row>
    <row r="647" spans="1:19" ht="32.25" customHeight="1" outlineLevel="1">
      <c r="A647" s="11" t="s">
        <v>905</v>
      </c>
      <c r="B647" s="18" t="s">
        <v>405</v>
      </c>
      <c r="C647" s="18" t="s">
        <v>404</v>
      </c>
      <c r="D647" s="10" t="s">
        <v>495</v>
      </c>
      <c r="E647" s="18" t="s">
        <v>8</v>
      </c>
      <c r="F647" s="10" t="s">
        <v>9</v>
      </c>
      <c r="G647" s="10" t="s">
        <v>9</v>
      </c>
      <c r="H647" s="10" t="s">
        <v>3</v>
      </c>
      <c r="I647" s="10" t="s">
        <v>405</v>
      </c>
      <c r="J647" s="3">
        <v>131639430</v>
      </c>
      <c r="K647" s="20">
        <f>K648+K650+K652</f>
        <v>181639.43</v>
      </c>
      <c r="L647" s="3">
        <v>27552950</v>
      </c>
      <c r="M647" s="3">
        <f t="shared" si="19"/>
        <v>27552.95</v>
      </c>
      <c r="N647" s="3">
        <v>27552950</v>
      </c>
      <c r="O647" s="3">
        <f t="shared" si="19"/>
        <v>27552.95</v>
      </c>
      <c r="Q647" s="13"/>
      <c r="R647" s="13"/>
      <c r="S647" s="13"/>
    </row>
    <row r="648" spans="1:19" ht="65.25" customHeight="1" outlineLevel="2">
      <c r="A648" s="9" t="s">
        <v>501</v>
      </c>
      <c r="B648" s="19" t="s">
        <v>405</v>
      </c>
      <c r="C648" s="19" t="s">
        <v>404</v>
      </c>
      <c r="D648" s="10" t="s">
        <v>495</v>
      </c>
      <c r="E648" s="19" t="s">
        <v>12</v>
      </c>
      <c r="F648" s="10" t="s">
        <v>9</v>
      </c>
      <c r="G648" s="10" t="s">
        <v>9</v>
      </c>
      <c r="H648" s="10" t="s">
        <v>3</v>
      </c>
      <c r="I648" s="10" t="s">
        <v>405</v>
      </c>
      <c r="J648" s="3">
        <v>26750430</v>
      </c>
      <c r="K648" s="21">
        <f t="shared" si="18"/>
        <v>26750.43</v>
      </c>
      <c r="L648" s="3">
        <v>27552950</v>
      </c>
      <c r="M648" s="3">
        <f t="shared" si="19"/>
        <v>27552.95</v>
      </c>
      <c r="N648" s="3">
        <v>27552950</v>
      </c>
      <c r="O648" s="3">
        <f t="shared" si="19"/>
        <v>27552.95</v>
      </c>
      <c r="P648" s="1"/>
    </row>
    <row r="649" spans="1:19" ht="17.25" customHeight="1" outlineLevel="3">
      <c r="A649" s="9" t="s">
        <v>503</v>
      </c>
      <c r="B649" s="19" t="s">
        <v>405</v>
      </c>
      <c r="C649" s="19" t="s">
        <v>404</v>
      </c>
      <c r="D649" s="10" t="s">
        <v>495</v>
      </c>
      <c r="E649" s="19" t="s">
        <v>13</v>
      </c>
      <c r="F649" s="10" t="s">
        <v>9</v>
      </c>
      <c r="G649" s="10" t="s">
        <v>9</v>
      </c>
      <c r="H649" s="10" t="s">
        <v>3</v>
      </c>
      <c r="I649" s="10" t="s">
        <v>405</v>
      </c>
      <c r="J649" s="3">
        <v>26750430</v>
      </c>
      <c r="K649" s="21">
        <f t="shared" si="18"/>
        <v>26750.43</v>
      </c>
      <c r="L649" s="3">
        <v>27552950</v>
      </c>
      <c r="M649" s="3">
        <f t="shared" si="19"/>
        <v>27552.95</v>
      </c>
      <c r="N649" s="3">
        <v>27552950</v>
      </c>
      <c r="O649" s="3">
        <f t="shared" si="19"/>
        <v>27552.95</v>
      </c>
      <c r="P649" s="1"/>
    </row>
    <row r="650" spans="1:19" ht="17.25" customHeight="1" outlineLevel="2">
      <c r="A650" s="9" t="s">
        <v>641</v>
      </c>
      <c r="B650" s="19" t="s">
        <v>405</v>
      </c>
      <c r="C650" s="19" t="s">
        <v>404</v>
      </c>
      <c r="D650" s="10" t="s">
        <v>495</v>
      </c>
      <c r="E650" s="19" t="s">
        <v>187</v>
      </c>
      <c r="F650" s="10" t="s">
        <v>9</v>
      </c>
      <c r="G650" s="10" t="s">
        <v>9</v>
      </c>
      <c r="H650" s="10" t="s">
        <v>3</v>
      </c>
      <c r="I650" s="10" t="s">
        <v>405</v>
      </c>
      <c r="J650" s="3">
        <v>104889000</v>
      </c>
      <c r="K650" s="21">
        <f t="shared" si="18"/>
        <v>104889</v>
      </c>
      <c r="L650" s="3">
        <v>0</v>
      </c>
      <c r="M650" s="3">
        <f t="shared" si="19"/>
        <v>0</v>
      </c>
      <c r="N650" s="3">
        <v>0</v>
      </c>
      <c r="O650" s="3">
        <f t="shared" si="19"/>
        <v>0</v>
      </c>
      <c r="P650" s="1"/>
    </row>
    <row r="651" spans="1:19" ht="110.25" outlineLevel="3">
      <c r="A651" s="9" t="s">
        <v>850</v>
      </c>
      <c r="B651" s="19" t="s">
        <v>405</v>
      </c>
      <c r="C651" s="19" t="s">
        <v>404</v>
      </c>
      <c r="D651" s="10" t="s">
        <v>495</v>
      </c>
      <c r="E651" s="19" t="s">
        <v>438</v>
      </c>
      <c r="F651" s="10" t="s">
        <v>9</v>
      </c>
      <c r="G651" s="10" t="s">
        <v>9</v>
      </c>
      <c r="H651" s="10" t="s">
        <v>3</v>
      </c>
      <c r="I651" s="10" t="s">
        <v>405</v>
      </c>
      <c r="J651" s="3">
        <v>104889000</v>
      </c>
      <c r="K651" s="21">
        <f t="shared" ref="K651:K715" si="20">J651/1000</f>
        <v>104889</v>
      </c>
      <c r="L651" s="3">
        <v>0</v>
      </c>
      <c r="M651" s="3">
        <f t="shared" ref="M651:O715" si="21">L651/1000</f>
        <v>0</v>
      </c>
      <c r="N651" s="3">
        <v>0</v>
      </c>
      <c r="O651" s="3">
        <f t="shared" si="21"/>
        <v>0</v>
      </c>
      <c r="P651" s="1"/>
    </row>
    <row r="652" spans="1:19" ht="17.25" customHeight="1" outlineLevel="3">
      <c r="A652" s="9" t="s">
        <v>925</v>
      </c>
      <c r="B652" s="19" t="s">
        <v>405</v>
      </c>
      <c r="C652" s="19" t="s">
        <v>404</v>
      </c>
      <c r="D652" s="10"/>
      <c r="E652" s="19" t="s">
        <v>926</v>
      </c>
      <c r="F652" s="10"/>
      <c r="G652" s="10"/>
      <c r="H652" s="10"/>
      <c r="I652" s="10"/>
      <c r="J652" s="3"/>
      <c r="K652" s="21">
        <v>50000</v>
      </c>
      <c r="L652" s="3"/>
      <c r="M652" s="3"/>
      <c r="N652" s="3"/>
      <c r="O652" s="3"/>
      <c r="P652" s="1"/>
    </row>
    <row r="653" spans="1:19" ht="48" customHeight="1">
      <c r="A653" s="11" t="s">
        <v>918</v>
      </c>
      <c r="B653" s="18" t="s">
        <v>440</v>
      </c>
      <c r="C653" s="18" t="s">
        <v>9</v>
      </c>
      <c r="D653" s="10" t="s">
        <v>495</v>
      </c>
      <c r="E653" s="18" t="s">
        <v>8</v>
      </c>
      <c r="F653" s="10" t="s">
        <v>9</v>
      </c>
      <c r="G653" s="10" t="s">
        <v>9</v>
      </c>
      <c r="H653" s="10" t="s">
        <v>3</v>
      </c>
      <c r="I653" s="10" t="s">
        <v>440</v>
      </c>
      <c r="J653" s="3">
        <v>1902857300</v>
      </c>
      <c r="K653" s="20">
        <f>K654+K656+K658+K660+K662+K664+K666+K668+K671+K673+K675+K677+K679</f>
        <v>1902857.3</v>
      </c>
      <c r="L653" s="3">
        <v>1777902280</v>
      </c>
      <c r="M653" s="3">
        <f t="shared" si="21"/>
        <v>1777902.28</v>
      </c>
      <c r="N653" s="3">
        <v>1611474180</v>
      </c>
      <c r="O653" s="3">
        <f t="shared" si="21"/>
        <v>1611474.18</v>
      </c>
      <c r="P653" s="14">
        <f>K654+K656+K658+K660+K662+K664+K666+K668+K671+K673+K675+K677+K679</f>
        <v>1902857.3</v>
      </c>
      <c r="Q653" s="14">
        <f>M654+M656+M658+M660+M662+M664+M666+M668+M671+M673+M675+M677+M679</f>
        <v>1777902.28</v>
      </c>
      <c r="R653" s="14"/>
      <c r="S653" s="14">
        <f>O654+O656+O658+O660+O662+O664+O666+O668+O671+O673+O675+O677+O679</f>
        <v>1611474.18</v>
      </c>
    </row>
    <row r="654" spans="1:19" ht="17.25" customHeight="1" outlineLevel="1">
      <c r="A654" s="11" t="s">
        <v>923</v>
      </c>
      <c r="B654" s="18" t="s">
        <v>440</v>
      </c>
      <c r="C654" s="18" t="s">
        <v>274</v>
      </c>
      <c r="D654" s="10" t="s">
        <v>495</v>
      </c>
      <c r="E654" s="18" t="s">
        <v>8</v>
      </c>
      <c r="F654" s="10" t="s">
        <v>9</v>
      </c>
      <c r="G654" s="10" t="s">
        <v>9</v>
      </c>
      <c r="H654" s="10" t="s">
        <v>3</v>
      </c>
      <c r="I654" s="10" t="s">
        <v>440</v>
      </c>
      <c r="J654" s="3">
        <v>20000</v>
      </c>
      <c r="K654" s="20">
        <f t="shared" si="20"/>
        <v>20</v>
      </c>
      <c r="L654" s="3">
        <v>0</v>
      </c>
      <c r="M654" s="3">
        <f t="shared" si="21"/>
        <v>0</v>
      </c>
      <c r="N654" s="3">
        <v>0</v>
      </c>
      <c r="O654" s="3">
        <f t="shared" si="21"/>
        <v>0</v>
      </c>
      <c r="Q654" s="13"/>
      <c r="R654" s="13"/>
      <c r="S654" s="13"/>
    </row>
    <row r="655" spans="1:19" ht="32.25" customHeight="1" outlineLevel="4">
      <c r="A655" s="9" t="s">
        <v>851</v>
      </c>
      <c r="B655" s="19" t="s">
        <v>440</v>
      </c>
      <c r="C655" s="19" t="s">
        <v>274</v>
      </c>
      <c r="D655" s="10" t="s">
        <v>495</v>
      </c>
      <c r="E655" s="19" t="s">
        <v>439</v>
      </c>
      <c r="F655" s="10" t="s">
        <v>9</v>
      </c>
      <c r="G655" s="10" t="s">
        <v>9</v>
      </c>
      <c r="H655" s="10" t="s">
        <v>3</v>
      </c>
      <c r="I655" s="10" t="s">
        <v>440</v>
      </c>
      <c r="J655" s="3">
        <v>20000</v>
      </c>
      <c r="K655" s="21">
        <f t="shared" si="20"/>
        <v>20</v>
      </c>
      <c r="L655" s="3">
        <v>0</v>
      </c>
      <c r="M655" s="3">
        <f t="shared" si="21"/>
        <v>0</v>
      </c>
      <c r="N655" s="3">
        <v>0</v>
      </c>
      <c r="O655" s="3">
        <f t="shared" si="21"/>
        <v>0</v>
      </c>
      <c r="P655" s="1"/>
    </row>
    <row r="656" spans="1:19" ht="32.25" customHeight="1" outlineLevel="1">
      <c r="A656" s="11" t="s">
        <v>900</v>
      </c>
      <c r="B656" s="18" t="s">
        <v>440</v>
      </c>
      <c r="C656" s="18" t="s">
        <v>122</v>
      </c>
      <c r="D656" s="10" t="s">
        <v>495</v>
      </c>
      <c r="E656" s="18" t="s">
        <v>8</v>
      </c>
      <c r="F656" s="10" t="s">
        <v>9</v>
      </c>
      <c r="G656" s="10" t="s">
        <v>9</v>
      </c>
      <c r="H656" s="10" t="s">
        <v>3</v>
      </c>
      <c r="I656" s="10" t="s">
        <v>440</v>
      </c>
      <c r="J656" s="3">
        <v>110563000</v>
      </c>
      <c r="K656" s="20">
        <f t="shared" si="20"/>
        <v>110563</v>
      </c>
      <c r="L656" s="3">
        <v>101660700</v>
      </c>
      <c r="M656" s="3">
        <f t="shared" si="21"/>
        <v>101660.7</v>
      </c>
      <c r="N656" s="3">
        <v>83273640</v>
      </c>
      <c r="O656" s="3">
        <f t="shared" si="21"/>
        <v>83273.64</v>
      </c>
      <c r="Q656" s="13"/>
      <c r="R656" s="13"/>
      <c r="S656" s="13"/>
    </row>
    <row r="657" spans="1:19" ht="32.25" customHeight="1" outlineLevel="4">
      <c r="A657" s="9" t="s">
        <v>851</v>
      </c>
      <c r="B657" s="19" t="s">
        <v>440</v>
      </c>
      <c r="C657" s="19" t="s">
        <v>122</v>
      </c>
      <c r="D657" s="10" t="s">
        <v>495</v>
      </c>
      <c r="E657" s="19" t="s">
        <v>439</v>
      </c>
      <c r="F657" s="10" t="s">
        <v>9</v>
      </c>
      <c r="G657" s="10" t="s">
        <v>9</v>
      </c>
      <c r="H657" s="10" t="s">
        <v>3</v>
      </c>
      <c r="I657" s="10" t="s">
        <v>440</v>
      </c>
      <c r="J657" s="3">
        <v>110563000</v>
      </c>
      <c r="K657" s="21">
        <f t="shared" si="20"/>
        <v>110563</v>
      </c>
      <c r="L657" s="3">
        <v>101660700</v>
      </c>
      <c r="M657" s="3">
        <f t="shared" si="21"/>
        <v>101660.7</v>
      </c>
      <c r="N657" s="3">
        <v>83273640</v>
      </c>
      <c r="O657" s="3">
        <f t="shared" si="21"/>
        <v>83273.64</v>
      </c>
      <c r="P657" s="1"/>
    </row>
    <row r="658" spans="1:19" ht="32.25" customHeight="1" outlineLevel="1">
      <c r="A658" s="11" t="s">
        <v>640</v>
      </c>
      <c r="B658" s="18" t="s">
        <v>440</v>
      </c>
      <c r="C658" s="18" t="s">
        <v>185</v>
      </c>
      <c r="D658" s="10" t="s">
        <v>495</v>
      </c>
      <c r="E658" s="18" t="s">
        <v>8</v>
      </c>
      <c r="F658" s="10" t="s">
        <v>9</v>
      </c>
      <c r="G658" s="10" t="s">
        <v>9</v>
      </c>
      <c r="H658" s="10" t="s">
        <v>3</v>
      </c>
      <c r="I658" s="10" t="s">
        <v>440</v>
      </c>
      <c r="J658" s="3">
        <v>33733300</v>
      </c>
      <c r="K658" s="20">
        <f t="shared" si="20"/>
        <v>33733.300000000003</v>
      </c>
      <c r="L658" s="3">
        <v>49389600</v>
      </c>
      <c r="M658" s="3">
        <f t="shared" si="21"/>
        <v>49389.599999999999</v>
      </c>
      <c r="N658" s="3">
        <v>40456650</v>
      </c>
      <c r="O658" s="3">
        <f t="shared" si="21"/>
        <v>40456.65</v>
      </c>
      <c r="Q658" s="13"/>
      <c r="R658" s="13"/>
      <c r="S658" s="13"/>
    </row>
    <row r="659" spans="1:19" ht="32.25" customHeight="1" outlineLevel="4">
      <c r="A659" s="9" t="s">
        <v>851</v>
      </c>
      <c r="B659" s="19" t="s">
        <v>440</v>
      </c>
      <c r="C659" s="19" t="s">
        <v>185</v>
      </c>
      <c r="D659" s="10" t="s">
        <v>495</v>
      </c>
      <c r="E659" s="19" t="s">
        <v>439</v>
      </c>
      <c r="F659" s="10" t="s">
        <v>9</v>
      </c>
      <c r="G659" s="10" t="s">
        <v>9</v>
      </c>
      <c r="H659" s="10" t="s">
        <v>3</v>
      </c>
      <c r="I659" s="10" t="s">
        <v>440</v>
      </c>
      <c r="J659" s="3">
        <v>33733300</v>
      </c>
      <c r="K659" s="21">
        <f t="shared" si="20"/>
        <v>33733.300000000003</v>
      </c>
      <c r="L659" s="3">
        <v>49389600</v>
      </c>
      <c r="M659" s="3">
        <f t="shared" si="21"/>
        <v>49389.599999999999</v>
      </c>
      <c r="N659" s="3">
        <v>40456650</v>
      </c>
      <c r="O659" s="3">
        <f t="shared" si="21"/>
        <v>40456.65</v>
      </c>
      <c r="P659" s="1"/>
    </row>
    <row r="660" spans="1:19" ht="32.25" customHeight="1" outlineLevel="1">
      <c r="A660" s="11" t="s">
        <v>899</v>
      </c>
      <c r="B660" s="18" t="s">
        <v>440</v>
      </c>
      <c r="C660" s="18" t="s">
        <v>73</v>
      </c>
      <c r="D660" s="10" t="s">
        <v>495</v>
      </c>
      <c r="E660" s="18" t="s">
        <v>8</v>
      </c>
      <c r="F660" s="10" t="s">
        <v>9</v>
      </c>
      <c r="G660" s="10" t="s">
        <v>9</v>
      </c>
      <c r="H660" s="10" t="s">
        <v>3</v>
      </c>
      <c r="I660" s="10" t="s">
        <v>440</v>
      </c>
      <c r="J660" s="3">
        <v>10060000</v>
      </c>
      <c r="K660" s="20">
        <f t="shared" si="20"/>
        <v>10060</v>
      </c>
      <c r="L660" s="3">
        <v>103166800</v>
      </c>
      <c r="M660" s="3">
        <f t="shared" si="21"/>
        <v>103166.8</v>
      </c>
      <c r="N660" s="3">
        <v>84507340</v>
      </c>
      <c r="O660" s="3">
        <f t="shared" si="21"/>
        <v>84507.34</v>
      </c>
      <c r="Q660" s="13"/>
      <c r="R660" s="13"/>
      <c r="S660" s="13"/>
    </row>
    <row r="661" spans="1:19" ht="32.25" customHeight="1" outlineLevel="4">
      <c r="A661" s="9" t="s">
        <v>851</v>
      </c>
      <c r="B661" s="19" t="s">
        <v>440</v>
      </c>
      <c r="C661" s="19" t="s">
        <v>73</v>
      </c>
      <c r="D661" s="10" t="s">
        <v>495</v>
      </c>
      <c r="E661" s="19" t="s">
        <v>439</v>
      </c>
      <c r="F661" s="10" t="s">
        <v>9</v>
      </c>
      <c r="G661" s="10" t="s">
        <v>9</v>
      </c>
      <c r="H661" s="10" t="s">
        <v>3</v>
      </c>
      <c r="I661" s="10" t="s">
        <v>440</v>
      </c>
      <c r="J661" s="3">
        <v>10060000</v>
      </c>
      <c r="K661" s="21">
        <f t="shared" si="20"/>
        <v>10060</v>
      </c>
      <c r="L661" s="3">
        <v>103166800</v>
      </c>
      <c r="M661" s="3">
        <f t="shared" si="21"/>
        <v>103166.8</v>
      </c>
      <c r="N661" s="3">
        <v>84507340</v>
      </c>
      <c r="O661" s="3">
        <f t="shared" si="21"/>
        <v>84507.34</v>
      </c>
      <c r="P661" s="1"/>
    </row>
    <row r="662" spans="1:19" ht="32.25" customHeight="1" outlineLevel="1">
      <c r="A662" s="11" t="s">
        <v>852</v>
      </c>
      <c r="B662" s="18" t="s">
        <v>440</v>
      </c>
      <c r="C662" s="18" t="s">
        <v>441</v>
      </c>
      <c r="D662" s="10" t="s">
        <v>495</v>
      </c>
      <c r="E662" s="18" t="s">
        <v>8</v>
      </c>
      <c r="F662" s="10" t="s">
        <v>9</v>
      </c>
      <c r="G662" s="10" t="s">
        <v>9</v>
      </c>
      <c r="H662" s="10" t="s">
        <v>3</v>
      </c>
      <c r="I662" s="10" t="s">
        <v>440</v>
      </c>
      <c r="J662" s="3">
        <v>2568100</v>
      </c>
      <c r="K662" s="20">
        <f t="shared" si="20"/>
        <v>2568.1</v>
      </c>
      <c r="L662" s="3">
        <v>1208100</v>
      </c>
      <c r="M662" s="3">
        <f t="shared" si="21"/>
        <v>1208.0999999999999</v>
      </c>
      <c r="N662" s="3">
        <v>989590</v>
      </c>
      <c r="O662" s="3">
        <f t="shared" si="21"/>
        <v>989.59</v>
      </c>
      <c r="Q662" s="13"/>
      <c r="R662" s="13"/>
      <c r="S662" s="13"/>
    </row>
    <row r="663" spans="1:19" ht="32.25" customHeight="1" outlineLevel="4">
      <c r="A663" s="9" t="s">
        <v>851</v>
      </c>
      <c r="B663" s="19" t="s">
        <v>440</v>
      </c>
      <c r="C663" s="19" t="s">
        <v>441</v>
      </c>
      <c r="D663" s="10" t="s">
        <v>495</v>
      </c>
      <c r="E663" s="19" t="s">
        <v>439</v>
      </c>
      <c r="F663" s="10" t="s">
        <v>9</v>
      </c>
      <c r="G663" s="10" t="s">
        <v>9</v>
      </c>
      <c r="H663" s="10" t="s">
        <v>3</v>
      </c>
      <c r="I663" s="10" t="s">
        <v>440</v>
      </c>
      <c r="J663" s="3">
        <v>2568100</v>
      </c>
      <c r="K663" s="21">
        <f t="shared" si="20"/>
        <v>2568.1</v>
      </c>
      <c r="L663" s="3">
        <v>1208100</v>
      </c>
      <c r="M663" s="3">
        <f t="shared" si="21"/>
        <v>1208.0999999999999</v>
      </c>
      <c r="N663" s="3">
        <v>989590</v>
      </c>
      <c r="O663" s="3">
        <f t="shared" si="21"/>
        <v>989.59</v>
      </c>
      <c r="P663" s="1"/>
    </row>
    <row r="664" spans="1:19" ht="32.25" customHeight="1" outlineLevel="1">
      <c r="A664" s="11" t="s">
        <v>762</v>
      </c>
      <c r="B664" s="18" t="s">
        <v>440</v>
      </c>
      <c r="C664" s="18" t="s">
        <v>328</v>
      </c>
      <c r="D664" s="10" t="s">
        <v>495</v>
      </c>
      <c r="E664" s="18" t="s">
        <v>8</v>
      </c>
      <c r="F664" s="10" t="s">
        <v>9</v>
      </c>
      <c r="G664" s="10" t="s">
        <v>9</v>
      </c>
      <c r="H664" s="10" t="s">
        <v>3</v>
      </c>
      <c r="I664" s="10" t="s">
        <v>440</v>
      </c>
      <c r="J664" s="3">
        <v>3760500</v>
      </c>
      <c r="K664" s="20">
        <f t="shared" si="20"/>
        <v>3760.5</v>
      </c>
      <c r="L664" s="3">
        <v>732000</v>
      </c>
      <c r="M664" s="3">
        <f t="shared" si="21"/>
        <v>732</v>
      </c>
      <c r="N664" s="3">
        <v>599610</v>
      </c>
      <c r="O664" s="3">
        <f t="shared" si="21"/>
        <v>599.61</v>
      </c>
      <c r="Q664" s="13"/>
      <c r="R664" s="13"/>
      <c r="S664" s="13"/>
    </row>
    <row r="665" spans="1:19" ht="32.25" customHeight="1" outlineLevel="4">
      <c r="A665" s="9" t="s">
        <v>851</v>
      </c>
      <c r="B665" s="19" t="s">
        <v>440</v>
      </c>
      <c r="C665" s="19" t="s">
        <v>328</v>
      </c>
      <c r="D665" s="10" t="s">
        <v>495</v>
      </c>
      <c r="E665" s="19" t="s">
        <v>439</v>
      </c>
      <c r="F665" s="10" t="s">
        <v>9</v>
      </c>
      <c r="G665" s="10" t="s">
        <v>9</v>
      </c>
      <c r="H665" s="10" t="s">
        <v>3</v>
      </c>
      <c r="I665" s="10" t="s">
        <v>440</v>
      </c>
      <c r="J665" s="3">
        <v>3760500</v>
      </c>
      <c r="K665" s="21">
        <f t="shared" si="20"/>
        <v>3760.5</v>
      </c>
      <c r="L665" s="3">
        <v>732000</v>
      </c>
      <c r="M665" s="3">
        <f t="shared" si="21"/>
        <v>732</v>
      </c>
      <c r="N665" s="3">
        <v>599610</v>
      </c>
      <c r="O665" s="3">
        <f t="shared" si="21"/>
        <v>599.61</v>
      </c>
      <c r="P665" s="1"/>
    </row>
    <row r="666" spans="1:19" ht="17.25" customHeight="1" outlineLevel="1">
      <c r="A666" s="11" t="s">
        <v>720</v>
      </c>
      <c r="B666" s="18" t="s">
        <v>440</v>
      </c>
      <c r="C666" s="18" t="s">
        <v>278</v>
      </c>
      <c r="D666" s="10" t="s">
        <v>495</v>
      </c>
      <c r="E666" s="18" t="s">
        <v>8</v>
      </c>
      <c r="F666" s="10" t="s">
        <v>9</v>
      </c>
      <c r="G666" s="10" t="s">
        <v>9</v>
      </c>
      <c r="H666" s="10" t="s">
        <v>3</v>
      </c>
      <c r="I666" s="10" t="s">
        <v>440</v>
      </c>
      <c r="J666" s="3">
        <v>17477100</v>
      </c>
      <c r="K666" s="20">
        <f t="shared" si="20"/>
        <v>17477.099999999999</v>
      </c>
      <c r="L666" s="3">
        <v>5550600</v>
      </c>
      <c r="M666" s="3">
        <f t="shared" si="21"/>
        <v>5550.6</v>
      </c>
      <c r="N666" s="3">
        <v>4546680</v>
      </c>
      <c r="O666" s="3">
        <f t="shared" si="21"/>
        <v>4546.68</v>
      </c>
      <c r="Q666" s="13"/>
      <c r="R666" s="13"/>
      <c r="S666" s="13"/>
    </row>
    <row r="667" spans="1:19" ht="32.25" customHeight="1" outlineLevel="4">
      <c r="A667" s="9" t="s">
        <v>851</v>
      </c>
      <c r="B667" s="19" t="s">
        <v>440</v>
      </c>
      <c r="C667" s="19" t="s">
        <v>278</v>
      </c>
      <c r="D667" s="10" t="s">
        <v>495</v>
      </c>
      <c r="E667" s="19" t="s">
        <v>439</v>
      </c>
      <c r="F667" s="10" t="s">
        <v>9</v>
      </c>
      <c r="G667" s="10" t="s">
        <v>9</v>
      </c>
      <c r="H667" s="10" t="s">
        <v>3</v>
      </c>
      <c r="I667" s="10" t="s">
        <v>440</v>
      </c>
      <c r="J667" s="3">
        <v>17477100</v>
      </c>
      <c r="K667" s="21">
        <f t="shared" si="20"/>
        <v>17477.099999999999</v>
      </c>
      <c r="L667" s="3">
        <v>5550600</v>
      </c>
      <c r="M667" s="3">
        <f t="shared" si="21"/>
        <v>5550.6</v>
      </c>
      <c r="N667" s="3">
        <v>4546680</v>
      </c>
      <c r="O667" s="3">
        <f t="shared" si="21"/>
        <v>4546.68</v>
      </c>
      <c r="P667" s="1"/>
    </row>
    <row r="668" spans="1:19" ht="48" customHeight="1" outlineLevel="1">
      <c r="A668" s="11" t="s">
        <v>901</v>
      </c>
      <c r="B668" s="18" t="s">
        <v>440</v>
      </c>
      <c r="C668" s="18" t="s">
        <v>295</v>
      </c>
      <c r="D668" s="10" t="s">
        <v>495</v>
      </c>
      <c r="E668" s="18" t="s">
        <v>8</v>
      </c>
      <c r="F668" s="10" t="s">
        <v>9</v>
      </c>
      <c r="G668" s="10" t="s">
        <v>9</v>
      </c>
      <c r="H668" s="10" t="s">
        <v>3</v>
      </c>
      <c r="I668" s="10" t="s">
        <v>440</v>
      </c>
      <c r="J668" s="3">
        <v>1458990000</v>
      </c>
      <c r="K668" s="20">
        <f t="shared" si="20"/>
        <v>1458990</v>
      </c>
      <c r="L668" s="3">
        <v>1244380000</v>
      </c>
      <c r="M668" s="3">
        <f t="shared" si="21"/>
        <v>1244380</v>
      </c>
      <c r="N668" s="3">
        <v>1130000000</v>
      </c>
      <c r="O668" s="3">
        <f t="shared" si="21"/>
        <v>1130000</v>
      </c>
      <c r="Q668" s="13"/>
      <c r="R668" s="13"/>
      <c r="S668" s="13"/>
    </row>
    <row r="669" spans="1:19" ht="48" customHeight="1" outlineLevel="4">
      <c r="A669" s="9" t="s">
        <v>853</v>
      </c>
      <c r="B669" s="19" t="s">
        <v>440</v>
      </c>
      <c r="C669" s="19" t="s">
        <v>295</v>
      </c>
      <c r="D669" s="10" t="s">
        <v>495</v>
      </c>
      <c r="E669" s="19" t="s">
        <v>442</v>
      </c>
      <c r="F669" s="10" t="s">
        <v>9</v>
      </c>
      <c r="G669" s="10" t="s">
        <v>9</v>
      </c>
      <c r="H669" s="10" t="s">
        <v>3</v>
      </c>
      <c r="I669" s="10" t="s">
        <v>440</v>
      </c>
      <c r="J669" s="3">
        <v>1269040000</v>
      </c>
      <c r="K669" s="21">
        <f t="shared" si="20"/>
        <v>1269040</v>
      </c>
      <c r="L669" s="3">
        <v>914380000</v>
      </c>
      <c r="M669" s="3">
        <f t="shared" si="21"/>
        <v>914380</v>
      </c>
      <c r="N669" s="3">
        <v>800000000</v>
      </c>
      <c r="O669" s="3">
        <f t="shared" si="21"/>
        <v>800000</v>
      </c>
      <c r="P669" s="1"/>
    </row>
    <row r="670" spans="1:19" ht="65.25" customHeight="1" outlineLevel="4">
      <c r="A670" s="9" t="s">
        <v>854</v>
      </c>
      <c r="B670" s="19" t="s">
        <v>440</v>
      </c>
      <c r="C670" s="19" t="s">
        <v>295</v>
      </c>
      <c r="D670" s="10" t="s">
        <v>495</v>
      </c>
      <c r="E670" s="19" t="s">
        <v>443</v>
      </c>
      <c r="F670" s="10" t="s">
        <v>9</v>
      </c>
      <c r="G670" s="10" t="s">
        <v>9</v>
      </c>
      <c r="H670" s="10" t="s">
        <v>3</v>
      </c>
      <c r="I670" s="10" t="s">
        <v>440</v>
      </c>
      <c r="J670" s="3">
        <v>189950000</v>
      </c>
      <c r="K670" s="21">
        <f t="shared" si="20"/>
        <v>189950</v>
      </c>
      <c r="L670" s="3">
        <v>330000000</v>
      </c>
      <c r="M670" s="3">
        <f t="shared" si="21"/>
        <v>330000</v>
      </c>
      <c r="N670" s="3">
        <v>330000000</v>
      </c>
      <c r="O670" s="3">
        <f t="shared" si="21"/>
        <v>330000</v>
      </c>
      <c r="P670" s="1"/>
    </row>
    <row r="671" spans="1:19" ht="32.25" customHeight="1" outlineLevel="1">
      <c r="A671" s="11" t="s">
        <v>741</v>
      </c>
      <c r="B671" s="18" t="s">
        <v>440</v>
      </c>
      <c r="C671" s="18" t="s">
        <v>304</v>
      </c>
      <c r="D671" s="10" t="s">
        <v>495</v>
      </c>
      <c r="E671" s="18" t="s">
        <v>8</v>
      </c>
      <c r="F671" s="10" t="s">
        <v>9</v>
      </c>
      <c r="G671" s="10" t="s">
        <v>9</v>
      </c>
      <c r="H671" s="10" t="s">
        <v>3</v>
      </c>
      <c r="I671" s="10" t="s">
        <v>440</v>
      </c>
      <c r="J671" s="3">
        <v>9790500</v>
      </c>
      <c r="K671" s="20">
        <f t="shared" si="20"/>
        <v>9790.5</v>
      </c>
      <c r="L671" s="3">
        <v>15216000</v>
      </c>
      <c r="M671" s="3">
        <f t="shared" si="21"/>
        <v>15216</v>
      </c>
      <c r="N671" s="3">
        <v>12463930</v>
      </c>
      <c r="O671" s="3">
        <f t="shared" si="21"/>
        <v>12463.93</v>
      </c>
      <c r="Q671" s="13"/>
      <c r="R671" s="13"/>
      <c r="S671" s="13"/>
    </row>
    <row r="672" spans="1:19" ht="32.25" customHeight="1" outlineLevel="4">
      <c r="A672" s="9" t="s">
        <v>851</v>
      </c>
      <c r="B672" s="19" t="s">
        <v>440</v>
      </c>
      <c r="C672" s="19" t="s">
        <v>304</v>
      </c>
      <c r="D672" s="10" t="s">
        <v>495</v>
      </c>
      <c r="E672" s="19" t="s">
        <v>439</v>
      </c>
      <c r="F672" s="10" t="s">
        <v>9</v>
      </c>
      <c r="G672" s="10" t="s">
        <v>9</v>
      </c>
      <c r="H672" s="10" t="s">
        <v>3</v>
      </c>
      <c r="I672" s="10" t="s">
        <v>440</v>
      </c>
      <c r="J672" s="3">
        <v>9790500</v>
      </c>
      <c r="K672" s="21">
        <f t="shared" si="20"/>
        <v>9790.5</v>
      </c>
      <c r="L672" s="3">
        <v>15216000</v>
      </c>
      <c r="M672" s="3">
        <f t="shared" si="21"/>
        <v>15216</v>
      </c>
      <c r="N672" s="3">
        <v>12463930</v>
      </c>
      <c r="O672" s="3">
        <f t="shared" si="21"/>
        <v>12463.93</v>
      </c>
      <c r="P672" s="1"/>
    </row>
    <row r="673" spans="1:19" ht="32.25" customHeight="1" outlineLevel="1">
      <c r="A673" s="11" t="s">
        <v>819</v>
      </c>
      <c r="B673" s="18" t="s">
        <v>440</v>
      </c>
      <c r="C673" s="18" t="s">
        <v>398</v>
      </c>
      <c r="D673" s="10" t="s">
        <v>495</v>
      </c>
      <c r="E673" s="18" t="s">
        <v>8</v>
      </c>
      <c r="F673" s="10" t="s">
        <v>9</v>
      </c>
      <c r="G673" s="10" t="s">
        <v>9</v>
      </c>
      <c r="H673" s="10" t="s">
        <v>3</v>
      </c>
      <c r="I673" s="10" t="s">
        <v>440</v>
      </c>
      <c r="J673" s="3">
        <v>1000000</v>
      </c>
      <c r="K673" s="20">
        <f t="shared" si="20"/>
        <v>1000</v>
      </c>
      <c r="L673" s="3">
        <v>1000000</v>
      </c>
      <c r="M673" s="3">
        <f t="shared" si="21"/>
        <v>1000</v>
      </c>
      <c r="N673" s="3">
        <v>1000000</v>
      </c>
      <c r="O673" s="3">
        <f t="shared" si="21"/>
        <v>1000</v>
      </c>
      <c r="Q673" s="13"/>
      <c r="R673" s="13"/>
      <c r="S673" s="13"/>
    </row>
    <row r="674" spans="1:19" ht="64.5" customHeight="1" outlineLevel="4">
      <c r="A674" s="9" t="s">
        <v>855</v>
      </c>
      <c r="B674" s="19" t="s">
        <v>440</v>
      </c>
      <c r="C674" s="19" t="s">
        <v>398</v>
      </c>
      <c r="D674" s="10" t="s">
        <v>495</v>
      </c>
      <c r="E674" s="19" t="s">
        <v>444</v>
      </c>
      <c r="F674" s="10" t="s">
        <v>9</v>
      </c>
      <c r="G674" s="10" t="s">
        <v>9</v>
      </c>
      <c r="H674" s="10" t="s">
        <v>3</v>
      </c>
      <c r="I674" s="10" t="s">
        <v>440</v>
      </c>
      <c r="J674" s="3">
        <v>1000000</v>
      </c>
      <c r="K674" s="21">
        <f t="shared" si="20"/>
        <v>1000</v>
      </c>
      <c r="L674" s="3">
        <v>1000000</v>
      </c>
      <c r="M674" s="3">
        <f t="shared" si="21"/>
        <v>1000</v>
      </c>
      <c r="N674" s="3">
        <v>1000000</v>
      </c>
      <c r="O674" s="3">
        <f t="shared" si="21"/>
        <v>1000</v>
      </c>
      <c r="P674" s="1"/>
    </row>
    <row r="675" spans="1:19" ht="32.25" customHeight="1" outlineLevel="1">
      <c r="A675" s="11" t="s">
        <v>535</v>
      </c>
      <c r="B675" s="18" t="s">
        <v>440</v>
      </c>
      <c r="C675" s="18" t="s">
        <v>50</v>
      </c>
      <c r="D675" s="10" t="s">
        <v>495</v>
      </c>
      <c r="E675" s="18" t="s">
        <v>8</v>
      </c>
      <c r="F675" s="10" t="s">
        <v>9</v>
      </c>
      <c r="G675" s="10" t="s">
        <v>9</v>
      </c>
      <c r="H675" s="10" t="s">
        <v>3</v>
      </c>
      <c r="I675" s="10" t="s">
        <v>440</v>
      </c>
      <c r="J675" s="3">
        <v>3489800</v>
      </c>
      <c r="K675" s="20">
        <f t="shared" si="20"/>
        <v>3489.8</v>
      </c>
      <c r="L675" s="3">
        <v>752800</v>
      </c>
      <c r="M675" s="3">
        <f t="shared" si="21"/>
        <v>752.8</v>
      </c>
      <c r="N675" s="3">
        <v>616640</v>
      </c>
      <c r="O675" s="3">
        <f t="shared" si="21"/>
        <v>616.64</v>
      </c>
      <c r="Q675" s="13"/>
      <c r="R675" s="13"/>
      <c r="S675" s="13"/>
    </row>
    <row r="676" spans="1:19" ht="32.25" customHeight="1" outlineLevel="4">
      <c r="A676" s="9" t="s">
        <v>851</v>
      </c>
      <c r="B676" s="19" t="s">
        <v>440</v>
      </c>
      <c r="C676" s="19" t="s">
        <v>50</v>
      </c>
      <c r="D676" s="10" t="s">
        <v>495</v>
      </c>
      <c r="E676" s="19" t="s">
        <v>439</v>
      </c>
      <c r="F676" s="10" t="s">
        <v>9</v>
      </c>
      <c r="G676" s="10" t="s">
        <v>9</v>
      </c>
      <c r="H676" s="10" t="s">
        <v>3</v>
      </c>
      <c r="I676" s="10" t="s">
        <v>440</v>
      </c>
      <c r="J676" s="3">
        <v>3489800</v>
      </c>
      <c r="K676" s="21">
        <f t="shared" si="20"/>
        <v>3489.8</v>
      </c>
      <c r="L676" s="3">
        <v>752800</v>
      </c>
      <c r="M676" s="3">
        <f t="shared" si="21"/>
        <v>752.8</v>
      </c>
      <c r="N676" s="3">
        <v>616640</v>
      </c>
      <c r="O676" s="3">
        <f t="shared" si="21"/>
        <v>616.64</v>
      </c>
      <c r="P676" s="1"/>
    </row>
    <row r="677" spans="1:19" ht="32.25" customHeight="1" outlineLevel="1">
      <c r="A677" s="11" t="s">
        <v>540</v>
      </c>
      <c r="B677" s="18" t="s">
        <v>440</v>
      </c>
      <c r="C677" s="18" t="s">
        <v>56</v>
      </c>
      <c r="D677" s="10" t="s">
        <v>495</v>
      </c>
      <c r="E677" s="18" t="s">
        <v>8</v>
      </c>
      <c r="F677" s="10" t="s">
        <v>9</v>
      </c>
      <c r="G677" s="10" t="s">
        <v>9</v>
      </c>
      <c r="H677" s="10" t="s">
        <v>3</v>
      </c>
      <c r="I677" s="10" t="s">
        <v>440</v>
      </c>
      <c r="J677" s="3">
        <v>7082500</v>
      </c>
      <c r="K677" s="20">
        <f t="shared" si="20"/>
        <v>7082.5</v>
      </c>
      <c r="L677" s="3">
        <v>10093500</v>
      </c>
      <c r="M677" s="3">
        <f t="shared" si="21"/>
        <v>10093.5</v>
      </c>
      <c r="N677" s="3">
        <v>8267920</v>
      </c>
      <c r="O677" s="3">
        <f t="shared" si="21"/>
        <v>8267.92</v>
      </c>
      <c r="Q677" s="13"/>
      <c r="R677" s="13"/>
      <c r="S677" s="13"/>
    </row>
    <row r="678" spans="1:19" ht="33" customHeight="1" outlineLevel="4">
      <c r="A678" s="9" t="s">
        <v>851</v>
      </c>
      <c r="B678" s="19" t="s">
        <v>440</v>
      </c>
      <c r="C678" s="19" t="s">
        <v>56</v>
      </c>
      <c r="D678" s="10" t="s">
        <v>495</v>
      </c>
      <c r="E678" s="19" t="s">
        <v>439</v>
      </c>
      <c r="F678" s="10" t="s">
        <v>9</v>
      </c>
      <c r="G678" s="10" t="s">
        <v>9</v>
      </c>
      <c r="H678" s="10" t="s">
        <v>3</v>
      </c>
      <c r="I678" s="10" t="s">
        <v>440</v>
      </c>
      <c r="J678" s="3">
        <v>7082500</v>
      </c>
      <c r="K678" s="21">
        <f t="shared" si="20"/>
        <v>7082.5</v>
      </c>
      <c r="L678" s="3">
        <v>10093500</v>
      </c>
      <c r="M678" s="3">
        <f t="shared" si="21"/>
        <v>10093.5</v>
      </c>
      <c r="N678" s="3">
        <v>8267920</v>
      </c>
      <c r="O678" s="3">
        <f t="shared" si="21"/>
        <v>8267.92</v>
      </c>
      <c r="P678" s="1"/>
    </row>
    <row r="679" spans="1:19" ht="48" customHeight="1" outlineLevel="1">
      <c r="A679" s="11" t="s">
        <v>856</v>
      </c>
      <c r="B679" s="18" t="s">
        <v>440</v>
      </c>
      <c r="C679" s="18" t="s">
        <v>445</v>
      </c>
      <c r="D679" s="10" t="s">
        <v>495</v>
      </c>
      <c r="E679" s="18" t="s">
        <v>8</v>
      </c>
      <c r="F679" s="10" t="s">
        <v>9</v>
      </c>
      <c r="G679" s="10" t="s">
        <v>9</v>
      </c>
      <c r="H679" s="10" t="s">
        <v>3</v>
      </c>
      <c r="I679" s="10" t="s">
        <v>440</v>
      </c>
      <c r="J679" s="3">
        <v>244322500</v>
      </c>
      <c r="K679" s="20">
        <f t="shared" si="20"/>
        <v>244322.5</v>
      </c>
      <c r="L679" s="3">
        <v>244752180</v>
      </c>
      <c r="M679" s="3">
        <f t="shared" si="21"/>
        <v>244752.18</v>
      </c>
      <c r="N679" s="3">
        <v>244752180</v>
      </c>
      <c r="O679" s="3">
        <f t="shared" si="21"/>
        <v>244752.18</v>
      </c>
      <c r="Q679" s="13"/>
      <c r="R679" s="13"/>
      <c r="S679" s="13"/>
    </row>
    <row r="680" spans="1:19" ht="65.25" customHeight="1" outlineLevel="2">
      <c r="A680" s="9" t="s">
        <v>501</v>
      </c>
      <c r="B680" s="19" t="s">
        <v>440</v>
      </c>
      <c r="C680" s="19" t="s">
        <v>445</v>
      </c>
      <c r="D680" s="10" t="s">
        <v>495</v>
      </c>
      <c r="E680" s="19" t="s">
        <v>12</v>
      </c>
      <c r="F680" s="10" t="s">
        <v>9</v>
      </c>
      <c r="G680" s="10" t="s">
        <v>9</v>
      </c>
      <c r="H680" s="10" t="s">
        <v>3</v>
      </c>
      <c r="I680" s="10" t="s">
        <v>440</v>
      </c>
      <c r="J680" s="3">
        <v>14322500</v>
      </c>
      <c r="K680" s="21">
        <f t="shared" si="20"/>
        <v>14322.5</v>
      </c>
      <c r="L680" s="3">
        <v>14752180</v>
      </c>
      <c r="M680" s="3">
        <f t="shared" si="21"/>
        <v>14752.18</v>
      </c>
      <c r="N680" s="3">
        <v>14752180</v>
      </c>
      <c r="O680" s="3">
        <f t="shared" si="21"/>
        <v>14752.18</v>
      </c>
      <c r="P680" s="1"/>
    </row>
    <row r="681" spans="1:19" ht="17.25" customHeight="1" outlineLevel="3">
      <c r="A681" s="9" t="s">
        <v>503</v>
      </c>
      <c r="B681" s="19" t="s">
        <v>440</v>
      </c>
      <c r="C681" s="19" t="s">
        <v>445</v>
      </c>
      <c r="D681" s="10" t="s">
        <v>495</v>
      </c>
      <c r="E681" s="19" t="s">
        <v>13</v>
      </c>
      <c r="F681" s="10" t="s">
        <v>9</v>
      </c>
      <c r="G681" s="10" t="s">
        <v>9</v>
      </c>
      <c r="H681" s="10" t="s">
        <v>3</v>
      </c>
      <c r="I681" s="10" t="s">
        <v>440</v>
      </c>
      <c r="J681" s="3">
        <v>14322500</v>
      </c>
      <c r="K681" s="21">
        <f t="shared" si="20"/>
        <v>14322.5</v>
      </c>
      <c r="L681" s="3">
        <v>14752180</v>
      </c>
      <c r="M681" s="3">
        <f t="shared" si="21"/>
        <v>14752.18</v>
      </c>
      <c r="N681" s="3">
        <v>14752180</v>
      </c>
      <c r="O681" s="3">
        <f t="shared" si="21"/>
        <v>14752.18</v>
      </c>
      <c r="P681" s="1"/>
    </row>
    <row r="682" spans="1:19" ht="32.25" customHeight="1" outlineLevel="4">
      <c r="A682" s="9" t="s">
        <v>857</v>
      </c>
      <c r="B682" s="19" t="s">
        <v>440</v>
      </c>
      <c r="C682" s="19" t="s">
        <v>445</v>
      </c>
      <c r="D682" s="10" t="s">
        <v>495</v>
      </c>
      <c r="E682" s="19" t="s">
        <v>446</v>
      </c>
      <c r="F682" s="10" t="s">
        <v>9</v>
      </c>
      <c r="G682" s="10" t="s">
        <v>9</v>
      </c>
      <c r="H682" s="10" t="s">
        <v>3</v>
      </c>
      <c r="I682" s="10" t="s">
        <v>440</v>
      </c>
      <c r="J682" s="3">
        <v>230000000</v>
      </c>
      <c r="K682" s="21">
        <f t="shared" si="20"/>
        <v>230000</v>
      </c>
      <c r="L682" s="3">
        <v>230000000</v>
      </c>
      <c r="M682" s="3">
        <f t="shared" si="21"/>
        <v>230000</v>
      </c>
      <c r="N682" s="3">
        <v>230000000</v>
      </c>
      <c r="O682" s="3">
        <f t="shared" si="21"/>
        <v>230000</v>
      </c>
      <c r="P682" s="1"/>
    </row>
    <row r="683" spans="1:19" ht="110.25">
      <c r="A683" s="11" t="s">
        <v>919</v>
      </c>
      <c r="B683" s="18" t="s">
        <v>447</v>
      </c>
      <c r="C683" s="18" t="s">
        <v>9</v>
      </c>
      <c r="D683" s="10" t="s">
        <v>495</v>
      </c>
      <c r="E683" s="18" t="s">
        <v>8</v>
      </c>
      <c r="F683" s="10" t="s">
        <v>9</v>
      </c>
      <c r="G683" s="10" t="s">
        <v>9</v>
      </c>
      <c r="H683" s="10" t="s">
        <v>3</v>
      </c>
      <c r="I683" s="10" t="s">
        <v>447</v>
      </c>
      <c r="J683" s="3">
        <v>1751892320</v>
      </c>
      <c r="K683" s="20">
        <f>K684</f>
        <v>1751892.32</v>
      </c>
      <c r="L683" s="3">
        <v>1753128100</v>
      </c>
      <c r="M683" s="3">
        <f t="shared" si="21"/>
        <v>1753128.1</v>
      </c>
      <c r="N683" s="3">
        <v>1753128100</v>
      </c>
      <c r="O683" s="3">
        <f t="shared" si="21"/>
        <v>1753128.1</v>
      </c>
      <c r="P683" s="14">
        <f>K684</f>
        <v>1751892.32</v>
      </c>
      <c r="Q683" s="14">
        <f>M684</f>
        <v>1753128.1</v>
      </c>
      <c r="R683" s="14"/>
      <c r="S683" s="14">
        <f>O684</f>
        <v>1753128.1</v>
      </c>
    </row>
    <row r="684" spans="1:19" ht="32.25" customHeight="1" outlineLevel="1">
      <c r="A684" s="11" t="s">
        <v>904</v>
      </c>
      <c r="B684" s="18" t="s">
        <v>447</v>
      </c>
      <c r="C684" s="18" t="s">
        <v>327</v>
      </c>
      <c r="D684" s="10" t="s">
        <v>495</v>
      </c>
      <c r="E684" s="18" t="s">
        <v>8</v>
      </c>
      <c r="F684" s="10" t="s">
        <v>9</v>
      </c>
      <c r="G684" s="10" t="s">
        <v>9</v>
      </c>
      <c r="H684" s="10" t="s">
        <v>3</v>
      </c>
      <c r="I684" s="10" t="s">
        <v>447</v>
      </c>
      <c r="J684" s="3">
        <v>1751892320</v>
      </c>
      <c r="K684" s="20">
        <f t="shared" si="20"/>
        <v>1751892.32</v>
      </c>
      <c r="L684" s="3">
        <v>1753128100</v>
      </c>
      <c r="M684" s="3">
        <f t="shared" si="21"/>
        <v>1753128.1</v>
      </c>
      <c r="N684" s="3">
        <v>1753128100</v>
      </c>
      <c r="O684" s="3">
        <f t="shared" si="21"/>
        <v>1753128.1</v>
      </c>
      <c r="Q684" s="13"/>
      <c r="R684" s="13"/>
      <c r="S684" s="13"/>
    </row>
    <row r="685" spans="1:19" ht="65.25" customHeight="1" outlineLevel="2">
      <c r="A685" s="9" t="s">
        <v>501</v>
      </c>
      <c r="B685" s="19" t="s">
        <v>447</v>
      </c>
      <c r="C685" s="19" t="s">
        <v>327</v>
      </c>
      <c r="D685" s="10" t="s">
        <v>495</v>
      </c>
      <c r="E685" s="19" t="s">
        <v>12</v>
      </c>
      <c r="F685" s="10" t="s">
        <v>9</v>
      </c>
      <c r="G685" s="10" t="s">
        <v>9</v>
      </c>
      <c r="H685" s="10" t="s">
        <v>3</v>
      </c>
      <c r="I685" s="10" t="s">
        <v>447</v>
      </c>
      <c r="J685" s="3">
        <v>41192320</v>
      </c>
      <c r="K685" s="21">
        <f t="shared" si="20"/>
        <v>41192.32</v>
      </c>
      <c r="L685" s="3">
        <v>42428100</v>
      </c>
      <c r="M685" s="3">
        <f t="shared" si="21"/>
        <v>42428.1</v>
      </c>
      <c r="N685" s="3">
        <v>42428100</v>
      </c>
      <c r="O685" s="3">
        <f t="shared" si="21"/>
        <v>42428.1</v>
      </c>
      <c r="P685" s="1"/>
    </row>
    <row r="686" spans="1:19" ht="17.25" customHeight="1" outlineLevel="3">
      <c r="A686" s="9" t="s">
        <v>503</v>
      </c>
      <c r="B686" s="19" t="s">
        <v>447</v>
      </c>
      <c r="C686" s="19" t="s">
        <v>327</v>
      </c>
      <c r="D686" s="10" t="s">
        <v>495</v>
      </c>
      <c r="E686" s="19" t="s">
        <v>13</v>
      </c>
      <c r="F686" s="10" t="s">
        <v>9</v>
      </c>
      <c r="G686" s="10" t="s">
        <v>9</v>
      </c>
      <c r="H686" s="10" t="s">
        <v>3</v>
      </c>
      <c r="I686" s="10" t="s">
        <v>447</v>
      </c>
      <c r="J686" s="3">
        <v>41192320</v>
      </c>
      <c r="K686" s="21">
        <f t="shared" si="20"/>
        <v>41192.32</v>
      </c>
      <c r="L686" s="3">
        <v>42428100</v>
      </c>
      <c r="M686" s="3">
        <f t="shared" si="21"/>
        <v>42428.1</v>
      </c>
      <c r="N686" s="3">
        <v>42428100</v>
      </c>
      <c r="O686" s="3">
        <f t="shared" si="21"/>
        <v>42428.1</v>
      </c>
      <c r="P686" s="1"/>
    </row>
    <row r="687" spans="1:19" ht="48" customHeight="1" outlineLevel="4">
      <c r="A687" s="9" t="s">
        <v>858</v>
      </c>
      <c r="B687" s="19" t="s">
        <v>447</v>
      </c>
      <c r="C687" s="19" t="s">
        <v>327</v>
      </c>
      <c r="D687" s="10" t="s">
        <v>495</v>
      </c>
      <c r="E687" s="19" t="s">
        <v>448</v>
      </c>
      <c r="F687" s="10" t="s">
        <v>9</v>
      </c>
      <c r="G687" s="10" t="s">
        <v>9</v>
      </c>
      <c r="H687" s="10" t="s">
        <v>3</v>
      </c>
      <c r="I687" s="10" t="s">
        <v>447</v>
      </c>
      <c r="J687" s="3">
        <v>75000000</v>
      </c>
      <c r="K687" s="21">
        <f t="shared" si="20"/>
        <v>75000</v>
      </c>
      <c r="L687" s="3">
        <v>75000000</v>
      </c>
      <c r="M687" s="3">
        <f t="shared" si="21"/>
        <v>75000</v>
      </c>
      <c r="N687" s="3">
        <v>75000000</v>
      </c>
      <c r="O687" s="3">
        <f t="shared" si="21"/>
        <v>75000</v>
      </c>
      <c r="P687" s="1"/>
    </row>
    <row r="688" spans="1:19" ht="48" customHeight="1" outlineLevel="3">
      <c r="A688" s="9" t="s">
        <v>859</v>
      </c>
      <c r="B688" s="19" t="s">
        <v>447</v>
      </c>
      <c r="C688" s="19" t="s">
        <v>327</v>
      </c>
      <c r="D688" s="10" t="s">
        <v>495</v>
      </c>
      <c r="E688" s="19" t="s">
        <v>450</v>
      </c>
      <c r="F688" s="10" t="s">
        <v>9</v>
      </c>
      <c r="G688" s="10" t="s">
        <v>9</v>
      </c>
      <c r="H688" s="10" t="s">
        <v>3</v>
      </c>
      <c r="I688" s="10" t="s">
        <v>447</v>
      </c>
      <c r="J688" s="3">
        <v>1635700000</v>
      </c>
      <c r="K688" s="21">
        <f t="shared" si="20"/>
        <v>1635700</v>
      </c>
      <c r="L688" s="3">
        <v>1635700000</v>
      </c>
      <c r="M688" s="3">
        <f t="shared" si="21"/>
        <v>1635700</v>
      </c>
      <c r="N688" s="3">
        <v>1635700000</v>
      </c>
      <c r="O688" s="3">
        <f t="shared" si="21"/>
        <v>1635700</v>
      </c>
      <c r="P688" s="1"/>
    </row>
    <row r="689" spans="1:19" ht="94.5" customHeight="1" outlineLevel="4">
      <c r="A689" s="9" t="s">
        <v>860</v>
      </c>
      <c r="B689" s="19" t="s">
        <v>447</v>
      </c>
      <c r="C689" s="19" t="s">
        <v>327</v>
      </c>
      <c r="D689" s="10" t="s">
        <v>495</v>
      </c>
      <c r="E689" s="19" t="s">
        <v>449</v>
      </c>
      <c r="F689" s="10" t="s">
        <v>9</v>
      </c>
      <c r="G689" s="10" t="s">
        <v>9</v>
      </c>
      <c r="H689" s="10" t="s">
        <v>3</v>
      </c>
      <c r="I689" s="10" t="s">
        <v>447</v>
      </c>
      <c r="J689" s="3">
        <v>216000000</v>
      </c>
      <c r="K689" s="21">
        <f t="shared" si="20"/>
        <v>216000</v>
      </c>
      <c r="L689" s="3">
        <v>216000000</v>
      </c>
      <c r="M689" s="3">
        <f t="shared" si="21"/>
        <v>216000</v>
      </c>
      <c r="N689" s="3">
        <v>216000000</v>
      </c>
      <c r="O689" s="3">
        <f t="shared" si="21"/>
        <v>216000</v>
      </c>
      <c r="P689" s="1"/>
    </row>
    <row r="690" spans="1:19" ht="17.25" customHeight="1" outlineLevel="4">
      <c r="A690" s="9" t="s">
        <v>861</v>
      </c>
      <c r="B690" s="19" t="s">
        <v>447</v>
      </c>
      <c r="C690" s="19" t="s">
        <v>327</v>
      </c>
      <c r="D690" s="10" t="s">
        <v>495</v>
      </c>
      <c r="E690" s="19" t="s">
        <v>451</v>
      </c>
      <c r="F690" s="10" t="s">
        <v>9</v>
      </c>
      <c r="G690" s="10" t="s">
        <v>9</v>
      </c>
      <c r="H690" s="10" t="s">
        <v>3</v>
      </c>
      <c r="I690" s="10" t="s">
        <v>447</v>
      </c>
      <c r="J690" s="3">
        <v>153600000</v>
      </c>
      <c r="K690" s="21">
        <f t="shared" si="20"/>
        <v>153600</v>
      </c>
      <c r="L690" s="3">
        <v>153600000</v>
      </c>
      <c r="M690" s="3">
        <f t="shared" si="21"/>
        <v>153600</v>
      </c>
      <c r="N690" s="3">
        <v>153600000</v>
      </c>
      <c r="O690" s="3">
        <f t="shared" si="21"/>
        <v>153600</v>
      </c>
      <c r="P690" s="1"/>
    </row>
    <row r="691" spans="1:19" ht="17.25" customHeight="1" outlineLevel="4">
      <c r="A691" s="9" t="s">
        <v>862</v>
      </c>
      <c r="B691" s="19" t="s">
        <v>447</v>
      </c>
      <c r="C691" s="19" t="s">
        <v>327</v>
      </c>
      <c r="D691" s="10" t="s">
        <v>495</v>
      </c>
      <c r="E691" s="19" t="s">
        <v>452</v>
      </c>
      <c r="F691" s="10" t="s">
        <v>9</v>
      </c>
      <c r="G691" s="10" t="s">
        <v>9</v>
      </c>
      <c r="H691" s="10" t="s">
        <v>3</v>
      </c>
      <c r="I691" s="10" t="s">
        <v>447</v>
      </c>
      <c r="J691" s="3">
        <v>191200000</v>
      </c>
      <c r="K691" s="21">
        <f t="shared" si="20"/>
        <v>191200</v>
      </c>
      <c r="L691" s="3">
        <v>191200000</v>
      </c>
      <c r="M691" s="3">
        <f t="shared" si="21"/>
        <v>191200</v>
      </c>
      <c r="N691" s="3">
        <v>191200000</v>
      </c>
      <c r="O691" s="3">
        <f t="shared" si="21"/>
        <v>191200</v>
      </c>
      <c r="P691" s="1"/>
    </row>
    <row r="692" spans="1:19" ht="32.25" customHeight="1" outlineLevel="4">
      <c r="A692" s="9" t="s">
        <v>863</v>
      </c>
      <c r="B692" s="19" t="s">
        <v>447</v>
      </c>
      <c r="C692" s="19" t="s">
        <v>327</v>
      </c>
      <c r="D692" s="10" t="s">
        <v>495</v>
      </c>
      <c r="E692" s="19" t="s">
        <v>453</v>
      </c>
      <c r="F692" s="10" t="s">
        <v>9</v>
      </c>
      <c r="G692" s="10" t="s">
        <v>9</v>
      </c>
      <c r="H692" s="10" t="s">
        <v>3</v>
      </c>
      <c r="I692" s="10" t="s">
        <v>447</v>
      </c>
      <c r="J692" s="3">
        <v>200000</v>
      </c>
      <c r="K692" s="21">
        <f t="shared" si="20"/>
        <v>200</v>
      </c>
      <c r="L692" s="3">
        <v>200000</v>
      </c>
      <c r="M692" s="3">
        <f t="shared" si="21"/>
        <v>200</v>
      </c>
      <c r="N692" s="3">
        <v>200000</v>
      </c>
      <c r="O692" s="3">
        <f t="shared" si="21"/>
        <v>200</v>
      </c>
      <c r="P692" s="1"/>
    </row>
    <row r="693" spans="1:19" ht="48" customHeight="1" outlineLevel="4">
      <c r="A693" s="9" t="s">
        <v>864</v>
      </c>
      <c r="B693" s="19" t="s">
        <v>447</v>
      </c>
      <c r="C693" s="19" t="s">
        <v>327</v>
      </c>
      <c r="D693" s="10" t="s">
        <v>495</v>
      </c>
      <c r="E693" s="19" t="s">
        <v>454</v>
      </c>
      <c r="F693" s="10" t="s">
        <v>9</v>
      </c>
      <c r="G693" s="10" t="s">
        <v>9</v>
      </c>
      <c r="H693" s="10" t="s">
        <v>3</v>
      </c>
      <c r="I693" s="10" t="s">
        <v>447</v>
      </c>
      <c r="J693" s="3">
        <v>146000000</v>
      </c>
      <c r="K693" s="21">
        <f t="shared" si="20"/>
        <v>146000</v>
      </c>
      <c r="L693" s="3">
        <v>146000000</v>
      </c>
      <c r="M693" s="3">
        <f t="shared" si="21"/>
        <v>146000</v>
      </c>
      <c r="N693" s="3">
        <v>146000000</v>
      </c>
      <c r="O693" s="3">
        <f t="shared" si="21"/>
        <v>146000</v>
      </c>
      <c r="P693" s="1"/>
    </row>
    <row r="694" spans="1:19" ht="32.25" customHeight="1" outlineLevel="4">
      <c r="A694" s="9" t="s">
        <v>865</v>
      </c>
      <c r="B694" s="19" t="s">
        <v>447</v>
      </c>
      <c r="C694" s="19" t="s">
        <v>327</v>
      </c>
      <c r="D694" s="10" t="s">
        <v>495</v>
      </c>
      <c r="E694" s="19" t="s">
        <v>455</v>
      </c>
      <c r="F694" s="10" t="s">
        <v>9</v>
      </c>
      <c r="G694" s="10" t="s">
        <v>9</v>
      </c>
      <c r="H694" s="10" t="s">
        <v>3</v>
      </c>
      <c r="I694" s="10" t="s">
        <v>447</v>
      </c>
      <c r="J694" s="3">
        <v>13500000</v>
      </c>
      <c r="K694" s="21">
        <f t="shared" si="20"/>
        <v>13500</v>
      </c>
      <c r="L694" s="3">
        <v>13500000</v>
      </c>
      <c r="M694" s="3">
        <f t="shared" si="21"/>
        <v>13500</v>
      </c>
      <c r="N694" s="3">
        <v>13500000</v>
      </c>
      <c r="O694" s="3">
        <f t="shared" si="21"/>
        <v>13500</v>
      </c>
      <c r="P694" s="1"/>
    </row>
    <row r="695" spans="1:19" ht="48" customHeight="1" outlineLevel="4">
      <c r="A695" s="9" t="s">
        <v>866</v>
      </c>
      <c r="B695" s="19" t="s">
        <v>447</v>
      </c>
      <c r="C695" s="19" t="s">
        <v>327</v>
      </c>
      <c r="D695" s="10" t="s">
        <v>495</v>
      </c>
      <c r="E695" s="19" t="s">
        <v>456</v>
      </c>
      <c r="F695" s="10" t="s">
        <v>9</v>
      </c>
      <c r="G695" s="10" t="s">
        <v>9</v>
      </c>
      <c r="H695" s="10" t="s">
        <v>3</v>
      </c>
      <c r="I695" s="10" t="s">
        <v>447</v>
      </c>
      <c r="J695" s="3">
        <v>915200000</v>
      </c>
      <c r="K695" s="21">
        <f t="shared" si="20"/>
        <v>915200</v>
      </c>
      <c r="L695" s="3">
        <v>915200000</v>
      </c>
      <c r="M695" s="3">
        <f t="shared" si="21"/>
        <v>915200</v>
      </c>
      <c r="N695" s="3">
        <v>915200000</v>
      </c>
      <c r="O695" s="3">
        <f t="shared" si="21"/>
        <v>915200</v>
      </c>
      <c r="P695" s="1"/>
    </row>
    <row r="696" spans="1:19" ht="32.25" customHeight="1">
      <c r="A696" s="11" t="s">
        <v>920</v>
      </c>
      <c r="B696" s="18" t="s">
        <v>458</v>
      </c>
      <c r="C696" s="18" t="s">
        <v>9</v>
      </c>
      <c r="D696" s="10" t="s">
        <v>495</v>
      </c>
      <c r="E696" s="18" t="s">
        <v>8</v>
      </c>
      <c r="F696" s="10" t="s">
        <v>9</v>
      </c>
      <c r="G696" s="10" t="s">
        <v>9</v>
      </c>
      <c r="H696" s="10" t="s">
        <v>3</v>
      </c>
      <c r="I696" s="10" t="s">
        <v>458</v>
      </c>
      <c r="J696" s="3">
        <v>220475880</v>
      </c>
      <c r="K696" s="20">
        <f>K697</f>
        <v>220475.88</v>
      </c>
      <c r="L696" s="3">
        <v>221079710</v>
      </c>
      <c r="M696" s="3">
        <f t="shared" si="21"/>
        <v>221079.71</v>
      </c>
      <c r="N696" s="3">
        <v>221079710</v>
      </c>
      <c r="O696" s="3">
        <f t="shared" si="21"/>
        <v>221079.71</v>
      </c>
      <c r="P696" s="14">
        <f>K697</f>
        <v>220475.88</v>
      </c>
      <c r="Q696" s="14">
        <f>M697</f>
        <v>221079.71</v>
      </c>
      <c r="R696" s="14"/>
      <c r="S696" s="14">
        <f>O697</f>
        <v>221079.71</v>
      </c>
    </row>
    <row r="697" spans="1:19" ht="32.25" customHeight="1" outlineLevel="1">
      <c r="A697" s="11" t="s">
        <v>867</v>
      </c>
      <c r="B697" s="18" t="s">
        <v>458</v>
      </c>
      <c r="C697" s="18" t="s">
        <v>457</v>
      </c>
      <c r="D697" s="10" t="s">
        <v>495</v>
      </c>
      <c r="E697" s="18" t="s">
        <v>8</v>
      </c>
      <c r="F697" s="10" t="s">
        <v>9</v>
      </c>
      <c r="G697" s="10" t="s">
        <v>9</v>
      </c>
      <c r="H697" s="10" t="s">
        <v>3</v>
      </c>
      <c r="I697" s="10" t="s">
        <v>458</v>
      </c>
      <c r="J697" s="3">
        <v>220475880</v>
      </c>
      <c r="K697" s="20">
        <f t="shared" si="20"/>
        <v>220475.88</v>
      </c>
      <c r="L697" s="3">
        <v>221079710</v>
      </c>
      <c r="M697" s="3">
        <f t="shared" si="21"/>
        <v>221079.71</v>
      </c>
      <c r="N697" s="3">
        <v>221079710</v>
      </c>
      <c r="O697" s="3">
        <f t="shared" si="21"/>
        <v>221079.71</v>
      </c>
      <c r="Q697" s="13"/>
      <c r="R697" s="13"/>
      <c r="S697" s="13"/>
    </row>
    <row r="698" spans="1:19" ht="65.25" customHeight="1" outlineLevel="2">
      <c r="A698" s="9" t="s">
        <v>501</v>
      </c>
      <c r="B698" s="19" t="s">
        <v>458</v>
      </c>
      <c r="C698" s="19" t="s">
        <v>457</v>
      </c>
      <c r="D698" s="10" t="s">
        <v>495</v>
      </c>
      <c r="E698" s="19" t="s">
        <v>12</v>
      </c>
      <c r="F698" s="10" t="s">
        <v>9</v>
      </c>
      <c r="G698" s="10" t="s">
        <v>9</v>
      </c>
      <c r="H698" s="10" t="s">
        <v>3</v>
      </c>
      <c r="I698" s="10" t="s">
        <v>458</v>
      </c>
      <c r="J698" s="3">
        <v>20127680</v>
      </c>
      <c r="K698" s="21">
        <f t="shared" si="20"/>
        <v>20127.68</v>
      </c>
      <c r="L698" s="3">
        <v>20731510</v>
      </c>
      <c r="M698" s="3">
        <f t="shared" si="21"/>
        <v>20731.509999999998</v>
      </c>
      <c r="N698" s="3">
        <v>20731510</v>
      </c>
      <c r="O698" s="3">
        <f t="shared" si="21"/>
        <v>20731.509999999998</v>
      </c>
      <c r="P698" s="1"/>
    </row>
    <row r="699" spans="1:19" ht="17.25" customHeight="1" outlineLevel="3">
      <c r="A699" s="9" t="s">
        <v>503</v>
      </c>
      <c r="B699" s="19" t="s">
        <v>458</v>
      </c>
      <c r="C699" s="19" t="s">
        <v>457</v>
      </c>
      <c r="D699" s="10" t="s">
        <v>495</v>
      </c>
      <c r="E699" s="19" t="s">
        <v>13</v>
      </c>
      <c r="F699" s="10" t="s">
        <v>9</v>
      </c>
      <c r="G699" s="10" t="s">
        <v>9</v>
      </c>
      <c r="H699" s="10" t="s">
        <v>3</v>
      </c>
      <c r="I699" s="10" t="s">
        <v>458</v>
      </c>
      <c r="J699" s="3">
        <v>20127680</v>
      </c>
      <c r="K699" s="21">
        <f t="shared" si="20"/>
        <v>20127.68</v>
      </c>
      <c r="L699" s="3">
        <v>20731510</v>
      </c>
      <c r="M699" s="3">
        <f t="shared" si="21"/>
        <v>20731.509999999998</v>
      </c>
      <c r="N699" s="3">
        <v>20731510</v>
      </c>
      <c r="O699" s="3">
        <f t="shared" si="21"/>
        <v>20731.509999999998</v>
      </c>
      <c r="P699" s="1"/>
    </row>
    <row r="700" spans="1:19" ht="32.25" customHeight="1" outlineLevel="2">
      <c r="A700" s="9" t="s">
        <v>509</v>
      </c>
      <c r="B700" s="19" t="s">
        <v>458</v>
      </c>
      <c r="C700" s="19" t="s">
        <v>457</v>
      </c>
      <c r="D700" s="10" t="s">
        <v>495</v>
      </c>
      <c r="E700" s="19" t="s">
        <v>20</v>
      </c>
      <c r="F700" s="10" t="s">
        <v>9</v>
      </c>
      <c r="G700" s="10" t="s">
        <v>9</v>
      </c>
      <c r="H700" s="10" t="s">
        <v>3</v>
      </c>
      <c r="I700" s="10" t="s">
        <v>458</v>
      </c>
      <c r="J700" s="3">
        <v>10000000</v>
      </c>
      <c r="K700" s="21">
        <f t="shared" si="20"/>
        <v>10000</v>
      </c>
      <c r="L700" s="3">
        <v>10000000</v>
      </c>
      <c r="M700" s="3">
        <f t="shared" si="21"/>
        <v>10000</v>
      </c>
      <c r="N700" s="3">
        <v>10000000</v>
      </c>
      <c r="O700" s="3">
        <f t="shared" si="21"/>
        <v>10000</v>
      </c>
      <c r="P700" s="1"/>
    </row>
    <row r="701" spans="1:19" ht="32.25" customHeight="1" outlineLevel="4">
      <c r="A701" s="9" t="s">
        <v>868</v>
      </c>
      <c r="B701" s="19" t="s">
        <v>458</v>
      </c>
      <c r="C701" s="19" t="s">
        <v>457</v>
      </c>
      <c r="D701" s="10" t="s">
        <v>495</v>
      </c>
      <c r="E701" s="19" t="s">
        <v>459</v>
      </c>
      <c r="F701" s="10" t="s">
        <v>9</v>
      </c>
      <c r="G701" s="10" t="s">
        <v>9</v>
      </c>
      <c r="H701" s="10" t="s">
        <v>3</v>
      </c>
      <c r="I701" s="10" t="s">
        <v>458</v>
      </c>
      <c r="J701" s="3">
        <v>7000000</v>
      </c>
      <c r="K701" s="21">
        <f t="shared" si="20"/>
        <v>7000</v>
      </c>
      <c r="L701" s="3">
        <v>7000000</v>
      </c>
      <c r="M701" s="3">
        <f t="shared" si="21"/>
        <v>7000</v>
      </c>
      <c r="N701" s="3">
        <v>7000000</v>
      </c>
      <c r="O701" s="3">
        <f t="shared" si="21"/>
        <v>7000</v>
      </c>
      <c r="P701" s="1"/>
    </row>
    <row r="702" spans="1:19" ht="48" customHeight="1" outlineLevel="4">
      <c r="A702" s="9" t="s">
        <v>510</v>
      </c>
      <c r="B702" s="19" t="s">
        <v>458</v>
      </c>
      <c r="C702" s="19" t="s">
        <v>457</v>
      </c>
      <c r="D702" s="10" t="s">
        <v>495</v>
      </c>
      <c r="E702" s="19" t="s">
        <v>19</v>
      </c>
      <c r="F702" s="10" t="s">
        <v>9</v>
      </c>
      <c r="G702" s="10" t="s">
        <v>9</v>
      </c>
      <c r="H702" s="10" t="s">
        <v>3</v>
      </c>
      <c r="I702" s="10" t="s">
        <v>458</v>
      </c>
      <c r="J702" s="3">
        <v>3000000</v>
      </c>
      <c r="K702" s="21">
        <f t="shared" si="20"/>
        <v>3000</v>
      </c>
      <c r="L702" s="3">
        <v>3000000</v>
      </c>
      <c r="M702" s="3">
        <f t="shared" si="21"/>
        <v>3000</v>
      </c>
      <c r="N702" s="3">
        <v>3000000</v>
      </c>
      <c r="O702" s="3">
        <f t="shared" si="21"/>
        <v>3000</v>
      </c>
      <c r="P702" s="1"/>
    </row>
    <row r="703" spans="1:19" ht="17.25" customHeight="1" outlineLevel="2">
      <c r="A703" s="9" t="s">
        <v>869</v>
      </c>
      <c r="B703" s="19" t="s">
        <v>458</v>
      </c>
      <c r="C703" s="19" t="s">
        <v>457</v>
      </c>
      <c r="D703" s="10" t="s">
        <v>495</v>
      </c>
      <c r="E703" s="19" t="s">
        <v>461</v>
      </c>
      <c r="F703" s="10" t="s">
        <v>9</v>
      </c>
      <c r="G703" s="10" t="s">
        <v>9</v>
      </c>
      <c r="H703" s="10" t="s">
        <v>3</v>
      </c>
      <c r="I703" s="10" t="s">
        <v>458</v>
      </c>
      <c r="J703" s="3">
        <v>348200</v>
      </c>
      <c r="K703" s="21">
        <f t="shared" si="20"/>
        <v>348.2</v>
      </c>
      <c r="L703" s="3">
        <v>348200</v>
      </c>
      <c r="M703" s="3">
        <f t="shared" si="21"/>
        <v>348.2</v>
      </c>
      <c r="N703" s="3">
        <v>348200</v>
      </c>
      <c r="O703" s="3">
        <f t="shared" si="21"/>
        <v>348.2</v>
      </c>
      <c r="P703" s="1"/>
    </row>
    <row r="704" spans="1:19" ht="32.25" customHeight="1" outlineLevel="3">
      <c r="A704" s="9" t="s">
        <v>870</v>
      </c>
      <c r="B704" s="19" t="s">
        <v>458</v>
      </c>
      <c r="C704" s="19" t="s">
        <v>457</v>
      </c>
      <c r="D704" s="10" t="s">
        <v>495</v>
      </c>
      <c r="E704" s="19" t="s">
        <v>460</v>
      </c>
      <c r="F704" s="10" t="s">
        <v>9</v>
      </c>
      <c r="G704" s="10" t="s">
        <v>9</v>
      </c>
      <c r="H704" s="10" t="s">
        <v>3</v>
      </c>
      <c r="I704" s="10" t="s">
        <v>458</v>
      </c>
      <c r="J704" s="3">
        <v>348200</v>
      </c>
      <c r="K704" s="21">
        <f t="shared" si="20"/>
        <v>348.2</v>
      </c>
      <c r="L704" s="3">
        <v>348200</v>
      </c>
      <c r="M704" s="3">
        <f t="shared" si="21"/>
        <v>348.2</v>
      </c>
      <c r="N704" s="3">
        <v>348200</v>
      </c>
      <c r="O704" s="3">
        <f t="shared" si="21"/>
        <v>348.2</v>
      </c>
      <c r="P704" s="1"/>
    </row>
    <row r="705" spans="1:19" ht="48" customHeight="1" outlineLevel="3">
      <c r="A705" s="9" t="s">
        <v>871</v>
      </c>
      <c r="B705" s="19" t="s">
        <v>458</v>
      </c>
      <c r="C705" s="19" t="s">
        <v>457</v>
      </c>
      <c r="D705" s="10" t="s">
        <v>495</v>
      </c>
      <c r="E705" s="19" t="s">
        <v>463</v>
      </c>
      <c r="F705" s="10" t="s">
        <v>9</v>
      </c>
      <c r="G705" s="10" t="s">
        <v>9</v>
      </c>
      <c r="H705" s="10" t="s">
        <v>3</v>
      </c>
      <c r="I705" s="10" t="s">
        <v>458</v>
      </c>
      <c r="J705" s="3">
        <v>190000000</v>
      </c>
      <c r="K705" s="21">
        <f t="shared" si="20"/>
        <v>190000</v>
      </c>
      <c r="L705" s="3">
        <v>190000000</v>
      </c>
      <c r="M705" s="3">
        <f t="shared" si="21"/>
        <v>190000</v>
      </c>
      <c r="N705" s="3">
        <v>190000000</v>
      </c>
      <c r="O705" s="3">
        <f t="shared" si="21"/>
        <v>190000</v>
      </c>
      <c r="P705" s="1"/>
    </row>
    <row r="706" spans="1:19" ht="65.25" customHeight="1" outlineLevel="4">
      <c r="A706" s="9" t="s">
        <v>872</v>
      </c>
      <c r="B706" s="19" t="s">
        <v>458</v>
      </c>
      <c r="C706" s="19" t="s">
        <v>457</v>
      </c>
      <c r="D706" s="10" t="s">
        <v>495</v>
      </c>
      <c r="E706" s="19" t="s">
        <v>462</v>
      </c>
      <c r="F706" s="10" t="s">
        <v>9</v>
      </c>
      <c r="G706" s="10" t="s">
        <v>9</v>
      </c>
      <c r="H706" s="10" t="s">
        <v>3</v>
      </c>
      <c r="I706" s="10" t="s">
        <v>458</v>
      </c>
      <c r="J706" s="3">
        <v>60000000</v>
      </c>
      <c r="K706" s="21">
        <f t="shared" si="20"/>
        <v>60000</v>
      </c>
      <c r="L706" s="3">
        <v>60000000</v>
      </c>
      <c r="M706" s="3">
        <f t="shared" si="21"/>
        <v>60000</v>
      </c>
      <c r="N706" s="3">
        <v>60000000</v>
      </c>
      <c r="O706" s="3">
        <f t="shared" si="21"/>
        <v>60000</v>
      </c>
      <c r="P706" s="1"/>
    </row>
    <row r="707" spans="1:19" ht="32.25" customHeight="1" outlineLevel="4">
      <c r="A707" s="9" t="s">
        <v>873</v>
      </c>
      <c r="B707" s="19" t="s">
        <v>458</v>
      </c>
      <c r="C707" s="19" t="s">
        <v>457</v>
      </c>
      <c r="D707" s="10" t="s">
        <v>495</v>
      </c>
      <c r="E707" s="19" t="s">
        <v>464</v>
      </c>
      <c r="F707" s="10" t="s">
        <v>9</v>
      </c>
      <c r="G707" s="10" t="s">
        <v>9</v>
      </c>
      <c r="H707" s="10" t="s">
        <v>3</v>
      </c>
      <c r="I707" s="10" t="s">
        <v>458</v>
      </c>
      <c r="J707" s="3">
        <v>130000000</v>
      </c>
      <c r="K707" s="21">
        <f t="shared" si="20"/>
        <v>130000</v>
      </c>
      <c r="L707" s="3">
        <v>130000000</v>
      </c>
      <c r="M707" s="3">
        <f t="shared" si="21"/>
        <v>130000</v>
      </c>
      <c r="N707" s="3">
        <v>130000000</v>
      </c>
      <c r="O707" s="3">
        <f t="shared" si="21"/>
        <v>130000</v>
      </c>
      <c r="P707" s="1"/>
    </row>
    <row r="708" spans="1:19" ht="32.25" customHeight="1">
      <c r="A708" s="11" t="s">
        <v>921</v>
      </c>
      <c r="B708" s="18" t="s">
        <v>468</v>
      </c>
      <c r="C708" s="18" t="s">
        <v>9</v>
      </c>
      <c r="D708" s="10" t="s">
        <v>495</v>
      </c>
      <c r="E708" s="18" t="s">
        <v>8</v>
      </c>
      <c r="F708" s="10" t="s">
        <v>9</v>
      </c>
      <c r="G708" s="10" t="s">
        <v>9</v>
      </c>
      <c r="H708" s="10" t="s">
        <v>3</v>
      </c>
      <c r="I708" s="10" t="s">
        <v>468</v>
      </c>
      <c r="J708" s="3">
        <v>431349500</v>
      </c>
      <c r="K708" s="20">
        <f>K709</f>
        <v>431349.5</v>
      </c>
      <c r="L708" s="3">
        <v>342825300</v>
      </c>
      <c r="M708" s="3">
        <f t="shared" si="21"/>
        <v>342825.3</v>
      </c>
      <c r="N708" s="3">
        <v>342825300</v>
      </c>
      <c r="O708" s="3">
        <f t="shared" si="21"/>
        <v>342825.3</v>
      </c>
      <c r="P708" s="14">
        <f>K709</f>
        <v>431349.5</v>
      </c>
      <c r="Q708" s="14">
        <f>M709</f>
        <v>342825.3</v>
      </c>
      <c r="R708" s="14"/>
      <c r="S708" s="14">
        <f>O709</f>
        <v>342825.3</v>
      </c>
    </row>
    <row r="709" spans="1:19" ht="32.25" customHeight="1" outlineLevel="1">
      <c r="A709" s="11" t="s">
        <v>852</v>
      </c>
      <c r="B709" s="18" t="s">
        <v>468</v>
      </c>
      <c r="C709" s="18" t="s">
        <v>441</v>
      </c>
      <c r="D709" s="10" t="s">
        <v>495</v>
      </c>
      <c r="E709" s="18" t="s">
        <v>8</v>
      </c>
      <c r="F709" s="10" t="s">
        <v>9</v>
      </c>
      <c r="G709" s="10" t="s">
        <v>9</v>
      </c>
      <c r="H709" s="10" t="s">
        <v>3</v>
      </c>
      <c r="I709" s="10" t="s">
        <v>468</v>
      </c>
      <c r="J709" s="3">
        <v>431349500</v>
      </c>
      <c r="K709" s="20">
        <f t="shared" si="20"/>
        <v>431349.5</v>
      </c>
      <c r="L709" s="3">
        <v>342825300</v>
      </c>
      <c r="M709" s="3">
        <f t="shared" si="21"/>
        <v>342825.3</v>
      </c>
      <c r="N709" s="3">
        <v>342825300</v>
      </c>
      <c r="O709" s="3">
        <f t="shared" si="21"/>
        <v>342825.3</v>
      </c>
      <c r="Q709" s="13"/>
      <c r="R709" s="13"/>
      <c r="S709" s="13"/>
    </row>
    <row r="710" spans="1:19" ht="17.25" customHeight="1" outlineLevel="2">
      <c r="A710" s="9" t="s">
        <v>874</v>
      </c>
      <c r="B710" s="19" t="s">
        <v>468</v>
      </c>
      <c r="C710" s="19" t="s">
        <v>441</v>
      </c>
      <c r="D710" s="10" t="s">
        <v>495</v>
      </c>
      <c r="E710" s="19" t="s">
        <v>466</v>
      </c>
      <c r="F710" s="10" t="s">
        <v>9</v>
      </c>
      <c r="G710" s="10" t="s">
        <v>9</v>
      </c>
      <c r="H710" s="10" t="s">
        <v>3</v>
      </c>
      <c r="I710" s="10" t="s">
        <v>468</v>
      </c>
      <c r="J710" s="3">
        <v>325349500</v>
      </c>
      <c r="K710" s="21">
        <f t="shared" si="20"/>
        <v>325349.5</v>
      </c>
      <c r="L710" s="3">
        <v>336825300</v>
      </c>
      <c r="M710" s="3">
        <f t="shared" si="21"/>
        <v>336825.3</v>
      </c>
      <c r="N710" s="3">
        <v>336825300</v>
      </c>
      <c r="O710" s="3">
        <f t="shared" si="21"/>
        <v>336825.3</v>
      </c>
      <c r="P710" s="1"/>
    </row>
    <row r="711" spans="1:19" ht="32.25" customHeight="1" outlineLevel="3">
      <c r="A711" s="9" t="s">
        <v>875</v>
      </c>
      <c r="B711" s="19" t="s">
        <v>468</v>
      </c>
      <c r="C711" s="19" t="s">
        <v>441</v>
      </c>
      <c r="D711" s="10" t="s">
        <v>495</v>
      </c>
      <c r="E711" s="19" t="s">
        <v>467</v>
      </c>
      <c r="F711" s="10" t="s">
        <v>9</v>
      </c>
      <c r="G711" s="10" t="s">
        <v>9</v>
      </c>
      <c r="H711" s="10" t="s">
        <v>3</v>
      </c>
      <c r="I711" s="10" t="s">
        <v>468</v>
      </c>
      <c r="J711" s="3">
        <v>325349500</v>
      </c>
      <c r="K711" s="21">
        <f t="shared" si="20"/>
        <v>325349.5</v>
      </c>
      <c r="L711" s="3">
        <v>336825300</v>
      </c>
      <c r="M711" s="3">
        <f t="shared" si="21"/>
        <v>336825.3</v>
      </c>
      <c r="N711" s="3">
        <v>336825300</v>
      </c>
      <c r="O711" s="3">
        <f t="shared" si="21"/>
        <v>336825.3</v>
      </c>
      <c r="P711" s="1"/>
    </row>
    <row r="712" spans="1:19" ht="32.25" customHeight="1" outlineLevel="4">
      <c r="A712" s="9" t="s">
        <v>876</v>
      </c>
      <c r="B712" s="19" t="s">
        <v>468</v>
      </c>
      <c r="C712" s="19" t="s">
        <v>441</v>
      </c>
      <c r="D712" s="10" t="s">
        <v>495</v>
      </c>
      <c r="E712" s="19" t="s">
        <v>465</v>
      </c>
      <c r="F712" s="10" t="s">
        <v>9</v>
      </c>
      <c r="G712" s="10" t="s">
        <v>9</v>
      </c>
      <c r="H712" s="10" t="s">
        <v>3</v>
      </c>
      <c r="I712" s="10" t="s">
        <v>468</v>
      </c>
      <c r="J712" s="3">
        <v>44232230</v>
      </c>
      <c r="K712" s="21">
        <f t="shared" si="20"/>
        <v>44232.23</v>
      </c>
      <c r="L712" s="3">
        <v>45792000</v>
      </c>
      <c r="M712" s="3">
        <f t="shared" si="21"/>
        <v>45792</v>
      </c>
      <c r="N712" s="3">
        <v>45792000</v>
      </c>
      <c r="O712" s="3">
        <f t="shared" si="21"/>
        <v>45792</v>
      </c>
      <c r="P712" s="1"/>
    </row>
    <row r="713" spans="1:19" ht="47.25" customHeight="1" outlineLevel="4">
      <c r="A713" s="9" t="s">
        <v>877</v>
      </c>
      <c r="B713" s="19" t="s">
        <v>468</v>
      </c>
      <c r="C713" s="19" t="s">
        <v>441</v>
      </c>
      <c r="D713" s="10" t="s">
        <v>495</v>
      </c>
      <c r="E713" s="19" t="s">
        <v>469</v>
      </c>
      <c r="F713" s="10" t="s">
        <v>9</v>
      </c>
      <c r="G713" s="10" t="s">
        <v>9</v>
      </c>
      <c r="H713" s="10" t="s">
        <v>3</v>
      </c>
      <c r="I713" s="10" t="s">
        <v>468</v>
      </c>
      <c r="J713" s="3">
        <v>281117270</v>
      </c>
      <c r="K713" s="21">
        <f t="shared" si="20"/>
        <v>281117.27</v>
      </c>
      <c r="L713" s="3">
        <v>291033300</v>
      </c>
      <c r="M713" s="3">
        <f t="shared" si="21"/>
        <v>291033.3</v>
      </c>
      <c r="N713" s="3">
        <v>291033300</v>
      </c>
      <c r="O713" s="3">
        <f t="shared" si="21"/>
        <v>291033.3</v>
      </c>
      <c r="P713" s="1"/>
    </row>
    <row r="714" spans="1:19" ht="32.25" customHeight="1" outlineLevel="2">
      <c r="A714" s="9" t="s">
        <v>878</v>
      </c>
      <c r="B714" s="19" t="s">
        <v>468</v>
      </c>
      <c r="C714" s="19" t="s">
        <v>441</v>
      </c>
      <c r="D714" s="10" t="s">
        <v>495</v>
      </c>
      <c r="E714" s="19" t="s">
        <v>470</v>
      </c>
      <c r="F714" s="10" t="s">
        <v>9</v>
      </c>
      <c r="G714" s="10" t="s">
        <v>9</v>
      </c>
      <c r="H714" s="10" t="s">
        <v>3</v>
      </c>
      <c r="I714" s="10" t="s">
        <v>468</v>
      </c>
      <c r="J714" s="3">
        <v>100000000</v>
      </c>
      <c r="K714" s="21">
        <f t="shared" si="20"/>
        <v>100000</v>
      </c>
      <c r="L714" s="3">
        <v>0</v>
      </c>
      <c r="M714" s="3">
        <f t="shared" si="21"/>
        <v>0</v>
      </c>
      <c r="N714" s="3">
        <v>0</v>
      </c>
      <c r="O714" s="3">
        <f t="shared" si="21"/>
        <v>0</v>
      </c>
      <c r="P714" s="1"/>
    </row>
    <row r="715" spans="1:19" ht="48" customHeight="1" outlineLevel="4">
      <c r="A715" s="9" t="s">
        <v>879</v>
      </c>
      <c r="B715" s="19" t="s">
        <v>468</v>
      </c>
      <c r="C715" s="19" t="s">
        <v>441</v>
      </c>
      <c r="D715" s="10" t="s">
        <v>495</v>
      </c>
      <c r="E715" s="19" t="s">
        <v>471</v>
      </c>
      <c r="F715" s="10" t="s">
        <v>9</v>
      </c>
      <c r="G715" s="10" t="s">
        <v>9</v>
      </c>
      <c r="H715" s="10" t="s">
        <v>3</v>
      </c>
      <c r="I715" s="10" t="s">
        <v>468</v>
      </c>
      <c r="J715" s="3">
        <v>6000000</v>
      </c>
      <c r="K715" s="21">
        <f t="shared" si="20"/>
        <v>6000</v>
      </c>
      <c r="L715" s="3">
        <v>6000000</v>
      </c>
      <c r="M715" s="3">
        <f t="shared" si="21"/>
        <v>6000</v>
      </c>
      <c r="N715" s="3">
        <v>6000000</v>
      </c>
      <c r="O715" s="3">
        <f t="shared" si="21"/>
        <v>6000</v>
      </c>
      <c r="P715" s="1"/>
    </row>
    <row r="716" spans="1:19" ht="48" customHeight="1">
      <c r="A716" s="11" t="s">
        <v>922</v>
      </c>
      <c r="B716" s="18" t="s">
        <v>472</v>
      </c>
      <c r="C716" s="18" t="s">
        <v>9</v>
      </c>
      <c r="D716" s="10" t="s">
        <v>495</v>
      </c>
      <c r="E716" s="18" t="s">
        <v>8</v>
      </c>
      <c r="F716" s="10" t="s">
        <v>9</v>
      </c>
      <c r="G716" s="10" t="s">
        <v>9</v>
      </c>
      <c r="H716" s="10" t="s">
        <v>3</v>
      </c>
      <c r="I716" s="10" t="s">
        <v>472</v>
      </c>
      <c r="J716" s="3">
        <v>2958451730</v>
      </c>
      <c r="K716" s="20">
        <f>K717+K735</f>
        <v>2958451.73</v>
      </c>
      <c r="L716" s="3">
        <v>2456532550</v>
      </c>
      <c r="M716" s="3">
        <f t="shared" ref="M716:O744" si="22">L716/1000</f>
        <v>2456532.5499999998</v>
      </c>
      <c r="N716" s="3">
        <v>2236030550</v>
      </c>
      <c r="O716" s="3">
        <f t="shared" si="22"/>
        <v>2236030.5499999998</v>
      </c>
      <c r="P716" s="14">
        <f>K717+K735</f>
        <v>2958451.73</v>
      </c>
      <c r="Q716" s="14">
        <f>M717+M735</f>
        <v>2456532.5499999998</v>
      </c>
      <c r="R716" s="14"/>
      <c r="S716" s="14">
        <f>O717+O735</f>
        <v>2236030.5499999998</v>
      </c>
    </row>
    <row r="717" spans="1:19" ht="17.25" customHeight="1" outlineLevel="1">
      <c r="A717" s="11" t="s">
        <v>903</v>
      </c>
      <c r="B717" s="18" t="s">
        <v>472</v>
      </c>
      <c r="C717" s="18" t="s">
        <v>28</v>
      </c>
      <c r="D717" s="10" t="s">
        <v>495</v>
      </c>
      <c r="E717" s="18" t="s">
        <v>8</v>
      </c>
      <c r="F717" s="10" t="s">
        <v>9</v>
      </c>
      <c r="G717" s="10" t="s">
        <v>9</v>
      </c>
      <c r="H717" s="10" t="s">
        <v>3</v>
      </c>
      <c r="I717" s="10" t="s">
        <v>472</v>
      </c>
      <c r="J717" s="3">
        <v>2767004930</v>
      </c>
      <c r="K717" s="20">
        <f t="shared" ref="K717:K744" si="23">J717/1000</f>
        <v>2767004.93</v>
      </c>
      <c r="L717" s="3">
        <v>2263670000</v>
      </c>
      <c r="M717" s="3">
        <f t="shared" si="22"/>
        <v>2263670</v>
      </c>
      <c r="N717" s="3">
        <v>2043168000</v>
      </c>
      <c r="O717" s="3">
        <f t="shared" si="22"/>
        <v>2043168</v>
      </c>
      <c r="Q717" s="13"/>
      <c r="R717" s="13"/>
      <c r="S717" s="13"/>
    </row>
    <row r="718" spans="1:19" ht="65.25" customHeight="1" outlineLevel="2">
      <c r="A718" s="9" t="s">
        <v>501</v>
      </c>
      <c r="B718" s="19" t="s">
        <v>472</v>
      </c>
      <c r="C718" s="19" t="s">
        <v>28</v>
      </c>
      <c r="D718" s="10" t="s">
        <v>495</v>
      </c>
      <c r="E718" s="19" t="s">
        <v>12</v>
      </c>
      <c r="F718" s="10" t="s">
        <v>9</v>
      </c>
      <c r="G718" s="10" t="s">
        <v>9</v>
      </c>
      <c r="H718" s="10" t="s">
        <v>3</v>
      </c>
      <c r="I718" s="10" t="s">
        <v>472</v>
      </c>
      <c r="J718" s="3">
        <v>124401900</v>
      </c>
      <c r="K718" s="21">
        <f t="shared" si="23"/>
        <v>124401.9</v>
      </c>
      <c r="L718" s="3">
        <v>127834000</v>
      </c>
      <c r="M718" s="3">
        <f t="shared" si="22"/>
        <v>127834</v>
      </c>
      <c r="N718" s="3">
        <v>127834000</v>
      </c>
      <c r="O718" s="3">
        <f t="shared" si="22"/>
        <v>127834</v>
      </c>
      <c r="P718" s="1"/>
    </row>
    <row r="719" spans="1:19" ht="17.25" customHeight="1" outlineLevel="3">
      <c r="A719" s="9" t="s">
        <v>503</v>
      </c>
      <c r="B719" s="19" t="s">
        <v>472</v>
      </c>
      <c r="C719" s="19" t="s">
        <v>28</v>
      </c>
      <c r="D719" s="10" t="s">
        <v>495</v>
      </c>
      <c r="E719" s="19" t="s">
        <v>13</v>
      </c>
      <c r="F719" s="10" t="s">
        <v>9</v>
      </c>
      <c r="G719" s="10" t="s">
        <v>9</v>
      </c>
      <c r="H719" s="10" t="s">
        <v>3</v>
      </c>
      <c r="I719" s="10" t="s">
        <v>472</v>
      </c>
      <c r="J719" s="3">
        <v>124401900</v>
      </c>
      <c r="K719" s="21">
        <f t="shared" si="23"/>
        <v>124401.9</v>
      </c>
      <c r="L719" s="3">
        <v>127834000</v>
      </c>
      <c r="M719" s="3">
        <f t="shared" si="22"/>
        <v>127834</v>
      </c>
      <c r="N719" s="3">
        <v>127834000</v>
      </c>
      <c r="O719" s="3">
        <f t="shared" si="22"/>
        <v>127834</v>
      </c>
      <c r="P719" s="1"/>
    </row>
    <row r="720" spans="1:19" ht="17.25" customHeight="1" outlineLevel="2">
      <c r="A720" s="9" t="s">
        <v>880</v>
      </c>
      <c r="B720" s="19" t="s">
        <v>472</v>
      </c>
      <c r="C720" s="19" t="s">
        <v>28</v>
      </c>
      <c r="D720" s="10" t="s">
        <v>495</v>
      </c>
      <c r="E720" s="19" t="s">
        <v>474</v>
      </c>
      <c r="F720" s="10" t="s">
        <v>9</v>
      </c>
      <c r="G720" s="10" t="s">
        <v>9</v>
      </c>
      <c r="H720" s="10" t="s">
        <v>3</v>
      </c>
      <c r="I720" s="10" t="s">
        <v>472</v>
      </c>
      <c r="J720" s="3">
        <v>104226030</v>
      </c>
      <c r="K720" s="21">
        <f t="shared" si="23"/>
        <v>104226.03</v>
      </c>
      <c r="L720" s="3">
        <v>36788000</v>
      </c>
      <c r="M720" s="3">
        <f t="shared" si="22"/>
        <v>36788</v>
      </c>
      <c r="N720" s="3">
        <v>36788000</v>
      </c>
      <c r="O720" s="3">
        <f t="shared" si="22"/>
        <v>36788</v>
      </c>
      <c r="P720" s="1"/>
    </row>
    <row r="721" spans="1:19" ht="32.25" customHeight="1" outlineLevel="3">
      <c r="A721" s="9" t="s">
        <v>881</v>
      </c>
      <c r="B721" s="19" t="s">
        <v>472</v>
      </c>
      <c r="C721" s="19" t="s">
        <v>28</v>
      </c>
      <c r="D721" s="10" t="s">
        <v>495</v>
      </c>
      <c r="E721" s="19" t="s">
        <v>473</v>
      </c>
      <c r="F721" s="10" t="s">
        <v>9</v>
      </c>
      <c r="G721" s="10" t="s">
        <v>9</v>
      </c>
      <c r="H721" s="10" t="s">
        <v>3</v>
      </c>
      <c r="I721" s="10" t="s">
        <v>472</v>
      </c>
      <c r="J721" s="3">
        <v>104226030</v>
      </c>
      <c r="K721" s="21">
        <f t="shared" si="23"/>
        <v>104226.03</v>
      </c>
      <c r="L721" s="3">
        <v>36788000</v>
      </c>
      <c r="M721" s="3">
        <f t="shared" si="22"/>
        <v>36788</v>
      </c>
      <c r="N721" s="3">
        <v>36788000</v>
      </c>
      <c r="O721" s="3">
        <f t="shared" si="22"/>
        <v>36788</v>
      </c>
      <c r="P721" s="1"/>
    </row>
    <row r="722" spans="1:19" ht="17.25" customHeight="1" outlineLevel="2">
      <c r="A722" s="9" t="s">
        <v>882</v>
      </c>
      <c r="B722" s="19" t="s">
        <v>472</v>
      </c>
      <c r="C722" s="19" t="s">
        <v>28</v>
      </c>
      <c r="D722" s="10" t="s">
        <v>495</v>
      </c>
      <c r="E722" s="19" t="s">
        <v>476</v>
      </c>
      <c r="F722" s="10" t="s">
        <v>9</v>
      </c>
      <c r="G722" s="10" t="s">
        <v>9</v>
      </c>
      <c r="H722" s="10" t="s">
        <v>3</v>
      </c>
      <c r="I722" s="10" t="s">
        <v>472</v>
      </c>
      <c r="J722" s="3">
        <v>1317292000</v>
      </c>
      <c r="K722" s="21">
        <f t="shared" si="23"/>
        <v>1317292</v>
      </c>
      <c r="L722" s="3">
        <v>917695000</v>
      </c>
      <c r="M722" s="3">
        <f t="shared" si="22"/>
        <v>917695</v>
      </c>
      <c r="N722" s="3">
        <v>917695000</v>
      </c>
      <c r="O722" s="3">
        <f t="shared" si="22"/>
        <v>917695</v>
      </c>
      <c r="P722" s="1"/>
    </row>
    <row r="723" spans="1:19" ht="17.25" customHeight="1" outlineLevel="3">
      <c r="A723" s="9" t="s">
        <v>882</v>
      </c>
      <c r="B723" s="19" t="s">
        <v>472</v>
      </c>
      <c r="C723" s="19" t="s">
        <v>28</v>
      </c>
      <c r="D723" s="10" t="s">
        <v>495</v>
      </c>
      <c r="E723" s="19" t="s">
        <v>477</v>
      </c>
      <c r="F723" s="10" t="s">
        <v>9</v>
      </c>
      <c r="G723" s="10" t="s">
        <v>9</v>
      </c>
      <c r="H723" s="10" t="s">
        <v>3</v>
      </c>
      <c r="I723" s="10" t="s">
        <v>472</v>
      </c>
      <c r="J723" s="3">
        <v>1317292000</v>
      </c>
      <c r="K723" s="21">
        <f t="shared" si="23"/>
        <v>1317292</v>
      </c>
      <c r="L723" s="3">
        <v>917695000</v>
      </c>
      <c r="M723" s="3">
        <f t="shared" si="22"/>
        <v>917695</v>
      </c>
      <c r="N723" s="3">
        <v>917695000</v>
      </c>
      <c r="O723" s="3">
        <f t="shared" si="22"/>
        <v>917695</v>
      </c>
      <c r="P723" s="1"/>
    </row>
    <row r="724" spans="1:19" ht="48" customHeight="1" outlineLevel="4">
      <c r="A724" s="9" t="s">
        <v>883</v>
      </c>
      <c r="B724" s="19" t="s">
        <v>472</v>
      </c>
      <c r="C724" s="19" t="s">
        <v>28</v>
      </c>
      <c r="D724" s="10" t="s">
        <v>495</v>
      </c>
      <c r="E724" s="19" t="s">
        <v>475</v>
      </c>
      <c r="F724" s="10" t="s">
        <v>9</v>
      </c>
      <c r="G724" s="10" t="s">
        <v>9</v>
      </c>
      <c r="H724" s="10" t="s">
        <v>3</v>
      </c>
      <c r="I724" s="10" t="s">
        <v>472</v>
      </c>
      <c r="J724" s="3">
        <v>50000000</v>
      </c>
      <c r="K724" s="21">
        <f t="shared" si="23"/>
        <v>50000</v>
      </c>
      <c r="L724" s="3">
        <v>50000000</v>
      </c>
      <c r="M724" s="3">
        <f t="shared" si="22"/>
        <v>50000</v>
      </c>
      <c r="N724" s="3">
        <v>50000000</v>
      </c>
      <c r="O724" s="3">
        <f t="shared" si="22"/>
        <v>50000</v>
      </c>
      <c r="P724" s="1"/>
    </row>
    <row r="725" spans="1:19" ht="48" customHeight="1" outlineLevel="4">
      <c r="A725" s="9" t="s">
        <v>884</v>
      </c>
      <c r="B725" s="19" t="s">
        <v>472</v>
      </c>
      <c r="C725" s="19" t="s">
        <v>28</v>
      </c>
      <c r="D725" s="10" t="s">
        <v>495</v>
      </c>
      <c r="E725" s="19" t="s">
        <v>478</v>
      </c>
      <c r="F725" s="10" t="s">
        <v>9</v>
      </c>
      <c r="G725" s="10" t="s">
        <v>9</v>
      </c>
      <c r="H725" s="10" t="s">
        <v>3</v>
      </c>
      <c r="I725" s="10" t="s">
        <v>472</v>
      </c>
      <c r="J725" s="3">
        <v>1267292000</v>
      </c>
      <c r="K725" s="21">
        <f t="shared" si="23"/>
        <v>1267292</v>
      </c>
      <c r="L725" s="3">
        <v>867695000</v>
      </c>
      <c r="M725" s="3">
        <f t="shared" si="22"/>
        <v>867695</v>
      </c>
      <c r="N725" s="3">
        <v>867695000</v>
      </c>
      <c r="O725" s="3">
        <f t="shared" si="22"/>
        <v>867695</v>
      </c>
      <c r="P725" s="1"/>
    </row>
    <row r="726" spans="1:19" ht="17.25" customHeight="1" outlineLevel="2">
      <c r="A726" s="9" t="s">
        <v>885</v>
      </c>
      <c r="B726" s="19" t="s">
        <v>472</v>
      </c>
      <c r="C726" s="19" t="s">
        <v>28</v>
      </c>
      <c r="D726" s="10" t="s">
        <v>495</v>
      </c>
      <c r="E726" s="19" t="s">
        <v>480</v>
      </c>
      <c r="F726" s="10" t="s">
        <v>9</v>
      </c>
      <c r="G726" s="10" t="s">
        <v>9</v>
      </c>
      <c r="H726" s="10" t="s">
        <v>3</v>
      </c>
      <c r="I726" s="10" t="s">
        <v>472</v>
      </c>
      <c r="J726" s="3">
        <v>894458000</v>
      </c>
      <c r="K726" s="21">
        <f t="shared" si="23"/>
        <v>894458</v>
      </c>
      <c r="L726" s="3">
        <v>854726000</v>
      </c>
      <c r="M726" s="3">
        <f t="shared" si="22"/>
        <v>854726</v>
      </c>
      <c r="N726" s="3">
        <v>634224000</v>
      </c>
      <c r="O726" s="3">
        <f t="shared" si="22"/>
        <v>634224</v>
      </c>
      <c r="P726" s="1"/>
    </row>
    <row r="727" spans="1:19" ht="32.25" customHeight="1" outlineLevel="3">
      <c r="A727" s="9" t="s">
        <v>886</v>
      </c>
      <c r="B727" s="19" t="s">
        <v>472</v>
      </c>
      <c r="C727" s="19" t="s">
        <v>28</v>
      </c>
      <c r="D727" s="10" t="s">
        <v>495</v>
      </c>
      <c r="E727" s="19" t="s">
        <v>479</v>
      </c>
      <c r="F727" s="10" t="s">
        <v>9</v>
      </c>
      <c r="G727" s="10" t="s">
        <v>9</v>
      </c>
      <c r="H727" s="10" t="s">
        <v>3</v>
      </c>
      <c r="I727" s="10" t="s">
        <v>472</v>
      </c>
      <c r="J727" s="3">
        <v>684458000</v>
      </c>
      <c r="K727" s="21">
        <f t="shared" si="23"/>
        <v>684458</v>
      </c>
      <c r="L727" s="3">
        <v>644726000</v>
      </c>
      <c r="M727" s="3">
        <f t="shared" si="22"/>
        <v>644726</v>
      </c>
      <c r="N727" s="3">
        <v>604224000</v>
      </c>
      <c r="O727" s="3">
        <f t="shared" si="22"/>
        <v>604224</v>
      </c>
      <c r="P727" s="1"/>
    </row>
    <row r="728" spans="1:19" ht="32.25" customHeight="1" outlineLevel="3">
      <c r="A728" s="9" t="s">
        <v>887</v>
      </c>
      <c r="B728" s="19" t="s">
        <v>472</v>
      </c>
      <c r="C728" s="19" t="s">
        <v>28</v>
      </c>
      <c r="D728" s="10" t="s">
        <v>495</v>
      </c>
      <c r="E728" s="19" t="s">
        <v>481</v>
      </c>
      <c r="F728" s="10" t="s">
        <v>9</v>
      </c>
      <c r="G728" s="10" t="s">
        <v>9</v>
      </c>
      <c r="H728" s="10" t="s">
        <v>3</v>
      </c>
      <c r="I728" s="10" t="s">
        <v>472</v>
      </c>
      <c r="J728" s="3">
        <v>200000000</v>
      </c>
      <c r="K728" s="21">
        <f t="shared" si="23"/>
        <v>200000</v>
      </c>
      <c r="L728" s="3">
        <v>200000000</v>
      </c>
      <c r="M728" s="3">
        <f t="shared" si="22"/>
        <v>200000</v>
      </c>
      <c r="N728" s="3">
        <v>20000000</v>
      </c>
      <c r="O728" s="3">
        <f t="shared" si="22"/>
        <v>20000</v>
      </c>
      <c r="P728" s="1"/>
    </row>
    <row r="729" spans="1:19" ht="48" customHeight="1" outlineLevel="3">
      <c r="A729" s="9" t="s">
        <v>888</v>
      </c>
      <c r="B729" s="19" t="s">
        <v>472</v>
      </c>
      <c r="C729" s="19" t="s">
        <v>28</v>
      </c>
      <c r="D729" s="10" t="s">
        <v>495</v>
      </c>
      <c r="E729" s="19" t="s">
        <v>482</v>
      </c>
      <c r="F729" s="10" t="s">
        <v>9</v>
      </c>
      <c r="G729" s="10" t="s">
        <v>9</v>
      </c>
      <c r="H729" s="10" t="s">
        <v>3</v>
      </c>
      <c r="I729" s="10" t="s">
        <v>472</v>
      </c>
      <c r="J729" s="3">
        <v>10000000</v>
      </c>
      <c r="K729" s="21">
        <f t="shared" si="23"/>
        <v>10000</v>
      </c>
      <c r="L729" s="3">
        <v>10000000</v>
      </c>
      <c r="M729" s="3">
        <f t="shared" si="22"/>
        <v>10000</v>
      </c>
      <c r="N729" s="3">
        <v>10000000</v>
      </c>
      <c r="O729" s="3">
        <f t="shared" si="22"/>
        <v>10000</v>
      </c>
      <c r="P729" s="1"/>
    </row>
    <row r="730" spans="1:19" ht="32.25" customHeight="1" outlineLevel="2">
      <c r="A730" s="9" t="s">
        <v>605</v>
      </c>
      <c r="B730" s="19" t="s">
        <v>472</v>
      </c>
      <c r="C730" s="19" t="s">
        <v>28</v>
      </c>
      <c r="D730" s="10" t="s">
        <v>495</v>
      </c>
      <c r="E730" s="19" t="s">
        <v>49</v>
      </c>
      <c r="F730" s="10" t="s">
        <v>9</v>
      </c>
      <c r="G730" s="10" t="s">
        <v>9</v>
      </c>
      <c r="H730" s="10" t="s">
        <v>3</v>
      </c>
      <c r="I730" s="10" t="s">
        <v>472</v>
      </c>
      <c r="J730" s="3">
        <v>26627000</v>
      </c>
      <c r="K730" s="21">
        <f t="shared" si="23"/>
        <v>26627</v>
      </c>
      <c r="L730" s="3">
        <v>26627000</v>
      </c>
      <c r="M730" s="3">
        <f t="shared" si="22"/>
        <v>26627</v>
      </c>
      <c r="N730" s="3">
        <v>26627000</v>
      </c>
      <c r="O730" s="3">
        <f t="shared" si="22"/>
        <v>26627</v>
      </c>
      <c r="P730" s="1"/>
    </row>
    <row r="731" spans="1:19" ht="32.25" customHeight="1" outlineLevel="3">
      <c r="A731" s="9" t="s">
        <v>889</v>
      </c>
      <c r="B731" s="19" t="s">
        <v>472</v>
      </c>
      <c r="C731" s="19" t="s">
        <v>28</v>
      </c>
      <c r="D731" s="10" t="s">
        <v>495</v>
      </c>
      <c r="E731" s="19" t="s">
        <v>483</v>
      </c>
      <c r="F731" s="10" t="s">
        <v>9</v>
      </c>
      <c r="G731" s="10" t="s">
        <v>9</v>
      </c>
      <c r="H731" s="10" t="s">
        <v>3</v>
      </c>
      <c r="I731" s="10" t="s">
        <v>472</v>
      </c>
      <c r="J731" s="3">
        <v>26627000</v>
      </c>
      <c r="K731" s="21">
        <f t="shared" si="23"/>
        <v>26627</v>
      </c>
      <c r="L731" s="3">
        <v>26627000</v>
      </c>
      <c r="M731" s="3">
        <f t="shared" si="22"/>
        <v>26627</v>
      </c>
      <c r="N731" s="3">
        <v>26627000</v>
      </c>
      <c r="O731" s="3">
        <f t="shared" si="22"/>
        <v>26627</v>
      </c>
      <c r="P731" s="1"/>
    </row>
    <row r="732" spans="1:19" ht="17.25" customHeight="1" outlineLevel="2">
      <c r="A732" s="9" t="s">
        <v>532</v>
      </c>
      <c r="B732" s="19" t="s">
        <v>472</v>
      </c>
      <c r="C732" s="19" t="s">
        <v>28</v>
      </c>
      <c r="D732" s="10" t="s">
        <v>495</v>
      </c>
      <c r="E732" s="19" t="s">
        <v>47</v>
      </c>
      <c r="F732" s="10" t="s">
        <v>9</v>
      </c>
      <c r="G732" s="10" t="s">
        <v>9</v>
      </c>
      <c r="H732" s="10" t="s">
        <v>3</v>
      </c>
      <c r="I732" s="10" t="s">
        <v>472</v>
      </c>
      <c r="J732" s="3">
        <v>300000000</v>
      </c>
      <c r="K732" s="21">
        <f t="shared" si="23"/>
        <v>300000</v>
      </c>
      <c r="L732" s="3">
        <v>300000000</v>
      </c>
      <c r="M732" s="3">
        <f t="shared" si="22"/>
        <v>300000</v>
      </c>
      <c r="N732" s="3">
        <v>300000000</v>
      </c>
      <c r="O732" s="3">
        <f t="shared" si="22"/>
        <v>300000</v>
      </c>
      <c r="P732" s="1"/>
    </row>
    <row r="733" spans="1:19" ht="127.5" customHeight="1" outlineLevel="3">
      <c r="A733" s="9" t="s">
        <v>533</v>
      </c>
      <c r="B733" s="19" t="s">
        <v>472</v>
      </c>
      <c r="C733" s="19" t="s">
        <v>28</v>
      </c>
      <c r="D733" s="10" t="s">
        <v>495</v>
      </c>
      <c r="E733" s="19" t="s">
        <v>48</v>
      </c>
      <c r="F733" s="10" t="s">
        <v>9</v>
      </c>
      <c r="G733" s="10" t="s">
        <v>9</v>
      </c>
      <c r="H733" s="10" t="s">
        <v>3</v>
      </c>
      <c r="I733" s="10" t="s">
        <v>472</v>
      </c>
      <c r="J733" s="3">
        <v>300000000</v>
      </c>
      <c r="K733" s="21">
        <f t="shared" si="23"/>
        <v>300000</v>
      </c>
      <c r="L733" s="3">
        <v>300000000</v>
      </c>
      <c r="M733" s="3">
        <f t="shared" si="22"/>
        <v>300000</v>
      </c>
      <c r="N733" s="3">
        <v>300000000</v>
      </c>
      <c r="O733" s="3">
        <f t="shared" si="22"/>
        <v>300000</v>
      </c>
      <c r="P733" s="1"/>
    </row>
    <row r="734" spans="1:19" ht="94.5" outlineLevel="4">
      <c r="A734" s="9" t="s">
        <v>890</v>
      </c>
      <c r="B734" s="19" t="s">
        <v>472</v>
      </c>
      <c r="C734" s="19" t="s">
        <v>28</v>
      </c>
      <c r="D734" s="10" t="s">
        <v>495</v>
      </c>
      <c r="E734" s="19" t="s">
        <v>484</v>
      </c>
      <c r="F734" s="10" t="s">
        <v>9</v>
      </c>
      <c r="G734" s="10" t="s">
        <v>9</v>
      </c>
      <c r="H734" s="10" t="s">
        <v>3</v>
      </c>
      <c r="I734" s="10" t="s">
        <v>472</v>
      </c>
      <c r="J734" s="3">
        <v>300000000</v>
      </c>
      <c r="K734" s="21">
        <f t="shared" si="23"/>
        <v>300000</v>
      </c>
      <c r="L734" s="3">
        <v>300000000</v>
      </c>
      <c r="M734" s="3">
        <f t="shared" si="22"/>
        <v>300000</v>
      </c>
      <c r="N734" s="3">
        <v>300000000</v>
      </c>
      <c r="O734" s="3">
        <f t="shared" si="22"/>
        <v>300000</v>
      </c>
      <c r="P734" s="1"/>
    </row>
    <row r="735" spans="1:19" ht="17.25" customHeight="1" outlineLevel="1">
      <c r="A735" s="11" t="s">
        <v>822</v>
      </c>
      <c r="B735" s="18" t="s">
        <v>472</v>
      </c>
      <c r="C735" s="18" t="s">
        <v>403</v>
      </c>
      <c r="D735" s="10" t="s">
        <v>495</v>
      </c>
      <c r="E735" s="18" t="s">
        <v>8</v>
      </c>
      <c r="F735" s="10" t="s">
        <v>9</v>
      </c>
      <c r="G735" s="10" t="s">
        <v>9</v>
      </c>
      <c r="H735" s="10" t="s">
        <v>3</v>
      </c>
      <c r="I735" s="10" t="s">
        <v>472</v>
      </c>
      <c r="J735" s="3">
        <v>191446800</v>
      </c>
      <c r="K735" s="20">
        <f t="shared" si="23"/>
        <v>191446.8</v>
      </c>
      <c r="L735" s="3">
        <v>192862550</v>
      </c>
      <c r="M735" s="3">
        <f t="shared" si="22"/>
        <v>192862.55</v>
      </c>
      <c r="N735" s="3">
        <v>192862550</v>
      </c>
      <c r="O735" s="3">
        <f t="shared" si="22"/>
        <v>192862.55</v>
      </c>
      <c r="Q735" s="13"/>
      <c r="R735" s="13"/>
      <c r="S735" s="13"/>
    </row>
    <row r="736" spans="1:19" ht="65.25" customHeight="1" outlineLevel="2">
      <c r="A736" s="9" t="s">
        <v>501</v>
      </c>
      <c r="B736" s="19" t="s">
        <v>472</v>
      </c>
      <c r="C736" s="19" t="s">
        <v>403</v>
      </c>
      <c r="D736" s="10" t="s">
        <v>495</v>
      </c>
      <c r="E736" s="19" t="s">
        <v>12</v>
      </c>
      <c r="F736" s="10" t="s">
        <v>9</v>
      </c>
      <c r="G736" s="10" t="s">
        <v>9</v>
      </c>
      <c r="H736" s="10" t="s">
        <v>3</v>
      </c>
      <c r="I736" s="10" t="s">
        <v>472</v>
      </c>
      <c r="J736" s="3">
        <v>47191800</v>
      </c>
      <c r="K736" s="21">
        <f t="shared" si="23"/>
        <v>47191.8</v>
      </c>
      <c r="L736" s="3">
        <v>48607550</v>
      </c>
      <c r="M736" s="3">
        <f t="shared" si="22"/>
        <v>48607.55</v>
      </c>
      <c r="N736" s="3">
        <v>48607550</v>
      </c>
      <c r="O736" s="3">
        <f t="shared" si="22"/>
        <v>48607.55</v>
      </c>
      <c r="P736" s="1"/>
    </row>
    <row r="737" spans="1:19" ht="17.25" customHeight="1" outlineLevel="3">
      <c r="A737" s="9" t="s">
        <v>503</v>
      </c>
      <c r="B737" s="19" t="s">
        <v>472</v>
      </c>
      <c r="C737" s="19" t="s">
        <v>403</v>
      </c>
      <c r="D737" s="10" t="s">
        <v>495</v>
      </c>
      <c r="E737" s="19" t="s">
        <v>13</v>
      </c>
      <c r="F737" s="10" t="s">
        <v>9</v>
      </c>
      <c r="G737" s="10" t="s">
        <v>9</v>
      </c>
      <c r="H737" s="10" t="s">
        <v>3</v>
      </c>
      <c r="I737" s="10" t="s">
        <v>472</v>
      </c>
      <c r="J737" s="3">
        <v>47191800</v>
      </c>
      <c r="K737" s="21">
        <f t="shared" si="23"/>
        <v>47191.8</v>
      </c>
      <c r="L737" s="3">
        <v>48607550</v>
      </c>
      <c r="M737" s="3">
        <f t="shared" si="22"/>
        <v>48607.55</v>
      </c>
      <c r="N737" s="3">
        <v>48607550</v>
      </c>
      <c r="O737" s="3">
        <f t="shared" si="22"/>
        <v>48607.55</v>
      </c>
      <c r="P737" s="1"/>
    </row>
    <row r="738" spans="1:19" ht="17.25" customHeight="1" outlineLevel="4">
      <c r="A738" s="9" t="s">
        <v>891</v>
      </c>
      <c r="B738" s="19" t="s">
        <v>472</v>
      </c>
      <c r="C738" s="19" t="s">
        <v>403</v>
      </c>
      <c r="D738" s="10" t="s">
        <v>495</v>
      </c>
      <c r="E738" s="19" t="s">
        <v>485</v>
      </c>
      <c r="F738" s="10" t="s">
        <v>9</v>
      </c>
      <c r="G738" s="10" t="s">
        <v>9</v>
      </c>
      <c r="H738" s="10" t="s">
        <v>3</v>
      </c>
      <c r="I738" s="10" t="s">
        <v>472</v>
      </c>
      <c r="J738" s="3">
        <v>20000000</v>
      </c>
      <c r="K738" s="21">
        <f t="shared" si="23"/>
        <v>20000</v>
      </c>
      <c r="L738" s="3">
        <v>20000000</v>
      </c>
      <c r="M738" s="3">
        <f t="shared" si="22"/>
        <v>20000</v>
      </c>
      <c r="N738" s="3">
        <v>20000000</v>
      </c>
      <c r="O738" s="3">
        <f t="shared" si="22"/>
        <v>20000</v>
      </c>
      <c r="P738" s="1"/>
    </row>
    <row r="739" spans="1:19" ht="32.25" customHeight="1" outlineLevel="4">
      <c r="A739" s="9" t="s">
        <v>892</v>
      </c>
      <c r="B739" s="19" t="s">
        <v>472</v>
      </c>
      <c r="C739" s="19" t="s">
        <v>403</v>
      </c>
      <c r="D739" s="10" t="s">
        <v>495</v>
      </c>
      <c r="E739" s="19" t="s">
        <v>486</v>
      </c>
      <c r="F739" s="10" t="s">
        <v>9</v>
      </c>
      <c r="G739" s="10" t="s">
        <v>9</v>
      </c>
      <c r="H739" s="10" t="s">
        <v>3</v>
      </c>
      <c r="I739" s="10" t="s">
        <v>472</v>
      </c>
      <c r="J739" s="3">
        <v>47805000</v>
      </c>
      <c r="K739" s="21">
        <f t="shared" si="23"/>
        <v>47805</v>
      </c>
      <c r="L739" s="3">
        <v>47805000</v>
      </c>
      <c r="M739" s="3">
        <f t="shared" si="22"/>
        <v>47805</v>
      </c>
      <c r="N739" s="3">
        <v>47805000</v>
      </c>
      <c r="O739" s="3">
        <f t="shared" si="22"/>
        <v>47805</v>
      </c>
      <c r="P739" s="1"/>
    </row>
    <row r="740" spans="1:19" ht="78.75" customHeight="1" outlineLevel="4">
      <c r="A740" s="9" t="s">
        <v>893</v>
      </c>
      <c r="B740" s="19" t="s">
        <v>472</v>
      </c>
      <c r="C740" s="19" t="s">
        <v>403</v>
      </c>
      <c r="D740" s="10" t="s">
        <v>495</v>
      </c>
      <c r="E740" s="19" t="s">
        <v>487</v>
      </c>
      <c r="F740" s="10" t="s">
        <v>9</v>
      </c>
      <c r="G740" s="10" t="s">
        <v>9</v>
      </c>
      <c r="H740" s="10" t="s">
        <v>3</v>
      </c>
      <c r="I740" s="10" t="s">
        <v>472</v>
      </c>
      <c r="J740" s="3">
        <v>3250000</v>
      </c>
      <c r="K740" s="21">
        <f t="shared" si="23"/>
        <v>3250</v>
      </c>
      <c r="L740" s="3">
        <v>3250000</v>
      </c>
      <c r="M740" s="3">
        <f t="shared" si="22"/>
        <v>3250</v>
      </c>
      <c r="N740" s="3">
        <v>3250000</v>
      </c>
      <c r="O740" s="3">
        <f t="shared" si="22"/>
        <v>3250</v>
      </c>
      <c r="P740" s="1"/>
    </row>
    <row r="741" spans="1:19" ht="48" customHeight="1" outlineLevel="4">
      <c r="A741" s="9" t="s">
        <v>894</v>
      </c>
      <c r="B741" s="19" t="s">
        <v>472</v>
      </c>
      <c r="C741" s="19" t="s">
        <v>403</v>
      </c>
      <c r="D741" s="10" t="s">
        <v>495</v>
      </c>
      <c r="E741" s="19" t="s">
        <v>488</v>
      </c>
      <c r="F741" s="10" t="s">
        <v>9</v>
      </c>
      <c r="G741" s="10" t="s">
        <v>9</v>
      </c>
      <c r="H741" s="10" t="s">
        <v>3</v>
      </c>
      <c r="I741" s="10" t="s">
        <v>472</v>
      </c>
      <c r="J741" s="3">
        <v>56000000</v>
      </c>
      <c r="K741" s="21">
        <f t="shared" si="23"/>
        <v>56000</v>
      </c>
      <c r="L741" s="3">
        <v>26000000</v>
      </c>
      <c r="M741" s="3">
        <f t="shared" si="22"/>
        <v>26000</v>
      </c>
      <c r="N741" s="3">
        <v>56000000</v>
      </c>
      <c r="O741" s="3">
        <f t="shared" si="22"/>
        <v>56000</v>
      </c>
      <c r="P741" s="1"/>
    </row>
    <row r="742" spans="1:19" ht="32.25" customHeight="1" outlineLevel="4">
      <c r="A742" s="9" t="s">
        <v>895</v>
      </c>
      <c r="B742" s="19" t="s">
        <v>472</v>
      </c>
      <c r="C742" s="19" t="s">
        <v>403</v>
      </c>
      <c r="D742" s="10" t="s">
        <v>495</v>
      </c>
      <c r="E742" s="19" t="s">
        <v>489</v>
      </c>
      <c r="F742" s="10" t="s">
        <v>9</v>
      </c>
      <c r="G742" s="10" t="s">
        <v>9</v>
      </c>
      <c r="H742" s="10" t="s">
        <v>3</v>
      </c>
      <c r="I742" s="10" t="s">
        <v>472</v>
      </c>
      <c r="J742" s="3">
        <v>17200000</v>
      </c>
      <c r="K742" s="21">
        <f t="shared" si="23"/>
        <v>17200</v>
      </c>
      <c r="L742" s="3">
        <v>17200000</v>
      </c>
      <c r="M742" s="3">
        <f t="shared" si="22"/>
        <v>17200</v>
      </c>
      <c r="N742" s="3">
        <v>17200000</v>
      </c>
      <c r="O742" s="3">
        <f t="shared" si="22"/>
        <v>17200</v>
      </c>
      <c r="P742" s="1"/>
    </row>
    <row r="743" spans="1:19" ht="63" hidden="1" outlineLevel="4">
      <c r="A743" s="9" t="s">
        <v>896</v>
      </c>
      <c r="B743" s="10" t="s">
        <v>472</v>
      </c>
      <c r="C743" s="10" t="s">
        <v>403</v>
      </c>
      <c r="D743" s="10" t="s">
        <v>495</v>
      </c>
      <c r="E743" s="10" t="s">
        <v>490</v>
      </c>
      <c r="F743" s="10" t="s">
        <v>9</v>
      </c>
      <c r="G743" s="10" t="s">
        <v>9</v>
      </c>
      <c r="H743" s="10" t="s">
        <v>3</v>
      </c>
      <c r="I743" s="10" t="s">
        <v>472</v>
      </c>
      <c r="J743" s="3">
        <v>0</v>
      </c>
      <c r="K743" s="3">
        <f t="shared" si="23"/>
        <v>0</v>
      </c>
      <c r="L743" s="3">
        <v>30000000</v>
      </c>
      <c r="M743" s="3">
        <f t="shared" si="22"/>
        <v>30000</v>
      </c>
      <c r="N743" s="3">
        <v>0</v>
      </c>
      <c r="O743" s="3">
        <f t="shared" si="22"/>
        <v>0</v>
      </c>
      <c r="P743" s="1"/>
    </row>
    <row r="744" spans="1:19" s="8" customFormat="1" ht="18" customHeight="1" collapsed="1">
      <c r="A744" s="32" t="s">
        <v>950</v>
      </c>
      <c r="B744" s="33"/>
      <c r="C744" s="33"/>
      <c r="D744" s="33"/>
      <c r="E744" s="33"/>
      <c r="F744" s="33"/>
      <c r="G744" s="33"/>
      <c r="H744" s="33"/>
      <c r="I744" s="34"/>
      <c r="J744" s="6">
        <v>72585352650</v>
      </c>
      <c r="K744" s="20">
        <f t="shared" si="23"/>
        <v>72585352.650000006</v>
      </c>
      <c r="L744" s="6">
        <v>68906401775</v>
      </c>
      <c r="M744" s="7">
        <f t="shared" si="22"/>
        <v>68906401.780000001</v>
      </c>
      <c r="N744" s="6">
        <v>69488169323</v>
      </c>
      <c r="O744" s="7">
        <f t="shared" si="22"/>
        <v>69488169.319999993</v>
      </c>
    </row>
    <row r="745" spans="1:19" ht="15.7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22"/>
      <c r="P745" s="1"/>
    </row>
    <row r="746" spans="1:19" ht="15.75">
      <c r="A746" s="35"/>
      <c r="B746" s="35"/>
      <c r="C746" s="35"/>
      <c r="D746" s="35"/>
      <c r="E746" s="35"/>
      <c r="F746" s="35"/>
      <c r="G746" s="35"/>
      <c r="H746" s="35"/>
      <c r="I746" s="35"/>
      <c r="J746" s="35"/>
      <c r="K746" s="35"/>
      <c r="L746" s="35"/>
      <c r="M746" s="35"/>
      <c r="N746" s="35"/>
      <c r="Q746" s="13"/>
      <c r="R746" s="13"/>
      <c r="S746" s="13"/>
    </row>
    <row r="747" spans="1:19">
      <c r="P747" s="13">
        <f>SUBTOTAL(9,P8:P735)</f>
        <v>72585352.650000006</v>
      </c>
      <c r="Q747" s="13">
        <f t="shared" ref="Q747:S747" si="24">SUBTOTAL(9,Q8:Q735)</f>
        <v>68906401.769999996</v>
      </c>
      <c r="R747" s="13"/>
      <c r="S747" s="13">
        <f t="shared" si="24"/>
        <v>69488169.319999993</v>
      </c>
    </row>
  </sheetData>
  <autoFilter ref="A6:O745">
    <filterColumn colId="10">
      <filters>
        <filter val="&quot;"/>
        <filter val="1 000,00"/>
        <filter val="1 042,60"/>
        <filter val="1 054,00"/>
        <filter val="1 061,35"/>
        <filter val="1 118 694,02"/>
        <filter val="1 124,00"/>
        <filter val="1 154 360,13"/>
        <filter val="1 162 924,40"/>
        <filter val="1 200,00"/>
        <filter val="1 237 761,50"/>
        <filter val="1 244 404,22"/>
        <filter val="1 267 292,00"/>
        <filter val="1 267 625,32"/>
        <filter val="1 269 040,00"/>
        <filter val="1 300,00"/>
        <filter val="1 302,00"/>
        <filter val="1 308 820,26"/>
        <filter val="1 310 924,40"/>
        <filter val="1 317 292,00"/>
        <filter val="1 321,00"/>
        <filter val="1 380 210,44"/>
        <filter val="1 450,00"/>
        <filter val="1 458 990,00"/>
        <filter val="1 460,00"/>
        <filter val="1 466 779,86"/>
        <filter val="1 480,00"/>
        <filter val="1 500,00"/>
        <filter val="1 521 032,90"/>
        <filter val="1 635 700,00"/>
        <filter val="1 672 696,83"/>
        <filter val="1 700,00"/>
        <filter val="1 751 892,32"/>
        <filter val="1 800,00"/>
        <filter val="1 819,50"/>
        <filter val="1 850,00"/>
        <filter val="1 900,00"/>
        <filter val="1 902 857,30"/>
        <filter val="1 945 864,62"/>
        <filter val="1 957 580,47"/>
        <filter val="1 980,00"/>
        <filter val="1 996 486,47"/>
        <filter val="10 000,00"/>
        <filter val="10 060,00"/>
        <filter val="10 200,00"/>
        <filter val="10 512,00"/>
        <filter val="10 700,00"/>
        <filter val="10 994,00"/>
        <filter val="100 000,00"/>
        <filter val="100,00"/>
        <filter val="101 849,32"/>
        <filter val="102 096,23"/>
        <filter val="103 973,00"/>
        <filter val="104 226,03"/>
        <filter val="104 485,13"/>
        <filter val="104 889,00"/>
        <filter val="105 012,62"/>
        <filter val="108 765,24"/>
        <filter val="11 702 651,93"/>
        <filter val="11 962,14"/>
        <filter val="110 400,00"/>
        <filter val="110 563,00"/>
        <filter val="111 108,00"/>
        <filter val="116 590,33"/>
        <filter val="118 623,20"/>
        <filter val="118 626,24"/>
        <filter val="118,25"/>
        <filter val="119 710,00"/>
        <filter val="12 012,14"/>
        <filter val="12 193,70"/>
        <filter val="12 202 651,93"/>
        <filter val="12 300,00"/>
        <filter val="12 317 957,79"/>
        <filter val="12 373 398,07"/>
        <filter val="12 530,00"/>
        <filter val="12 628,00"/>
        <filter val="12 654,00"/>
        <filter val="12 810,00"/>
        <filter val="12 850,00"/>
        <filter val="121 290,00"/>
        <filter val="124 401,90"/>
        <filter val="128 190,00"/>
        <filter val="129,80"/>
        <filter val="13 000,00"/>
        <filter val="13 156,80"/>
        <filter val="13 500,00"/>
        <filter val="13 565,00"/>
        <filter val="13 608,30"/>
        <filter val="13 865 707,08"/>
        <filter val="130 000,00"/>
        <filter val="130 635,25"/>
        <filter val="131 639,43"/>
        <filter val="135 426,45"/>
        <filter val="135 456,34"/>
        <filter val="136 737,40"/>
        <filter val="139 693,82"/>
        <filter val="14 296,19"/>
        <filter val="14 322,50"/>
        <filter val="140 000,00"/>
        <filter val="140 418,71"/>
        <filter val="146 000,00"/>
        <filter val="146 441,50"/>
        <filter val="148 000,00"/>
        <filter val="148 486,08"/>
        <filter val="15 000,00"/>
        <filter val="15 136 517,75"/>
        <filter val="150 000,00"/>
        <filter val="150,00"/>
        <filter val="153 600,00"/>
        <filter val="153 844,45"/>
        <filter val="16 000,00"/>
        <filter val="16 095,40"/>
        <filter val="16 291,17"/>
        <filter val="16 313,80"/>
        <filter val="16 900,00"/>
        <filter val="16,00"/>
        <filter val="160 000,00"/>
        <filter val="166 000,00"/>
        <filter val="168 993,70"/>
        <filter val="17 000,00"/>
        <filter val="17 200,00"/>
        <filter val="17 477,10"/>
        <filter val="17 597,27"/>
        <filter val="172 130,00"/>
        <filter val="18 143,48"/>
        <filter val="18 792,46"/>
        <filter val="181 427,40"/>
        <filter val="188 778,00"/>
        <filter val="189 950,00"/>
        <filter val="19 100,00"/>
        <filter val="19 166,90"/>
        <filter val="190 000,00"/>
        <filter val="191 200,00"/>
        <filter val="191 446,80"/>
        <filter val="199 087,20"/>
        <filter val="2 000,00"/>
        <filter val="2 200,00"/>
        <filter val="2 297 640,70"/>
        <filter val="2 298 121,46"/>
        <filter val="2 300,00"/>
        <filter val="2 326,80"/>
        <filter val="2 384,05"/>
        <filter val="2 400,00"/>
        <filter val="2 500,00"/>
        <filter val="2 505,00"/>
        <filter val="2 568,10"/>
        <filter val="2 600,00"/>
        <filter val="2 614,30"/>
        <filter val="2 640,00"/>
        <filter val="2 700,00"/>
        <filter val="2 767 004,93"/>
        <filter val="2 860,00"/>
        <filter val="2 944 582,83"/>
        <filter val="2 958 451,73"/>
        <filter val="2 991 485,46"/>
        <filter val="20 000,00"/>
        <filter val="20 127,68"/>
        <filter val="20 140,00"/>
        <filter val="20 619,39"/>
        <filter val="20 887,80"/>
        <filter val="20,00"/>
        <filter val="200 000,00"/>
        <filter val="200,00"/>
        <filter val="201 299,00"/>
        <filter val="209 161,23"/>
        <filter val="21 163,53"/>
        <filter val="21 307,56"/>
        <filter val="21 420,00"/>
        <filter val="21 666,75"/>
        <filter val="21 909,10"/>
        <filter val="214 717,18"/>
        <filter val="215 000,00"/>
        <filter val="216 000,00"/>
        <filter val="22 117,40"/>
        <filter val="22 137,07"/>
        <filter val="22 329,10"/>
        <filter val="22 624,91"/>
        <filter val="220 475,88"/>
        <filter val="23 000,00"/>
        <filter val="23 405,79"/>
        <filter val="23 595,60"/>
        <filter val="23 664,60"/>
        <filter val="23 837,94"/>
        <filter val="230 000,00"/>
        <filter val="239 840,60"/>
        <filter val="24 386,56"/>
        <filter val="243,10"/>
        <filter val="244 322,50"/>
        <filter val="244 375,00"/>
        <filter val="246 260,00"/>
        <filter val="248 537,73"/>
        <filter val="249 060,00"/>
        <filter val="25 081,35"/>
        <filter val="25 298,27"/>
        <filter val="25 500,00"/>
        <filter val="25 531,00"/>
        <filter val="25 761,00"/>
        <filter val="25 840,61"/>
        <filter val="250 000,00"/>
        <filter val="250 060,00"/>
        <filter val="250,00"/>
        <filter val="258 190,00"/>
        <filter val="259 512,31"/>
        <filter val="26 519,90"/>
        <filter val="26 562,30"/>
        <filter val="26 627,00"/>
        <filter val="26 750,43"/>
        <filter val="262 421,88"/>
        <filter val="265 996,90"/>
        <filter val="269 704,65"/>
        <filter val="27 000,00"/>
        <filter val="27 300,00"/>
        <filter val="27 408,85"/>
        <filter val="27 468,00"/>
        <filter val="27 737,50"/>
        <filter val="274,60"/>
        <filter val="279 174,00"/>
        <filter val="28 200,00"/>
        <filter val="28 264,00"/>
        <filter val="28 356,86"/>
        <filter val="28 798,27"/>
        <filter val="28 800,00"/>
        <filter val="28,80"/>
        <filter val="281 117,27"/>
        <filter val="29 900,00"/>
        <filter val="3 000,00"/>
        <filter val="3 022,00"/>
        <filter val="3 082 100,00"/>
        <filter val="3 171 379,65"/>
        <filter val="3 250,00"/>
        <filter val="3 450,00"/>
        <filter val="3 489,80"/>
        <filter val="3 500,00"/>
        <filter val="3 502,00"/>
        <filter val="3 600,00"/>
        <filter val="3 700,00"/>
        <filter val="3 704,70"/>
        <filter val="3 751,00"/>
        <filter val="3 760,50"/>
        <filter val="3 785,70"/>
        <filter val="3 798,00"/>
        <filter val="3 808,00"/>
        <filter val="3 853 522,87"/>
        <filter val="30 000,00"/>
        <filter val="30 440,02"/>
        <filter val="30,00"/>
        <filter val="300 000,00"/>
        <filter val="300,00"/>
        <filter val="303 900,00"/>
        <filter val="309 945,64"/>
        <filter val="31 083,50"/>
        <filter val="31 487,41"/>
        <filter val="31 500,00"/>
        <filter val="32 793,16"/>
        <filter val="325 349,50"/>
        <filter val="328 580,00"/>
        <filter val="329 237,98"/>
        <filter val="329 661,75"/>
        <filter val="33 135,10"/>
        <filter val="33 148,40"/>
        <filter val="33 259,65"/>
        <filter val="33 289,78"/>
        <filter val="33 733,30"/>
        <filter val="33 890,80"/>
        <filter val="34 315,80"/>
        <filter val="34 512,23"/>
        <filter val="34 584,59"/>
        <filter val="34 893,70"/>
        <filter val="340 000,00"/>
        <filter val="341 899,41"/>
        <filter val="346 620,00"/>
        <filter val="347 390,00"/>
        <filter val="348,20"/>
        <filter val="35 000,00"/>
        <filter val="35 852,90"/>
        <filter val="35 983,40"/>
        <filter val="350,00"/>
        <filter val="353 208,29"/>
        <filter val="36 057,79"/>
        <filter val="36 715,44"/>
        <filter val="363 169,00"/>
        <filter val="363 897,87"/>
        <filter val="37 790,00"/>
        <filter val="375 315,50"/>
        <filter val="38 620,34"/>
        <filter val="38 738,59"/>
        <filter val="38 906,00"/>
        <filter val="382 376,56"/>
        <filter val="382 402,80"/>
        <filter val="383 743,90"/>
        <filter val="385 111,50"/>
        <filter val="39 500,00"/>
        <filter val="39 810,00"/>
        <filter val="390 350,00"/>
        <filter val="398 926,62"/>
        <filter val="4 280,00"/>
        <filter val="4 300,00"/>
        <filter val="4 340,00"/>
        <filter val="4 367,37"/>
        <filter val="4 394,90"/>
        <filter val="4 452,00"/>
        <filter val="4 614,00"/>
        <filter val="4 696,95"/>
        <filter val="4 731 099,00"/>
        <filter val="4 784,00"/>
        <filter val="40 000,00"/>
        <filter val="40 462,02"/>
        <filter val="400 000,00"/>
        <filter val="409 296,00"/>
        <filter val="41 192,32"/>
        <filter val="418 792,01"/>
        <filter val="420,00"/>
        <filter val="429 348,07"/>
        <filter val="43 522,01"/>
        <filter val="43 654,72"/>
        <filter val="431 349,50"/>
        <filter val="436 689,52"/>
        <filter val="437 422,00"/>
        <filter val="44 216,92"/>
        <filter val="44 232,23"/>
        <filter val="45 000,00"/>
        <filter val="450 281,50"/>
        <filter val="450,00"/>
        <filter val="47 191,80"/>
        <filter val="47 805,00"/>
        <filter val="470 940,00"/>
        <filter val="475,00"/>
        <filter val="48 861,70"/>
        <filter val="482 139,30"/>
        <filter val="489,20"/>
        <filter val="49 598,94"/>
        <filter val="494 900,00"/>
        <filter val="499,60"/>
        <filter val="5 000,00"/>
        <filter val="5 270,00"/>
        <filter val="5 290,00"/>
        <filter val="5 300,00"/>
        <filter val="5 620,00"/>
        <filter val="5 775 589,57"/>
        <filter val="5 803,59"/>
        <filter val="5 850,80"/>
        <filter val="50 000,00"/>
        <filter val="50 020,51"/>
        <filter val="50,00"/>
        <filter val="500 000,00"/>
        <filter val="500,00"/>
        <filter val="501 040,00"/>
        <filter val="502,00"/>
        <filter val="51 840,28"/>
        <filter val="517,70"/>
        <filter val="519 885,72"/>
        <filter val="528 367,95"/>
        <filter val="53 820,13"/>
        <filter val="53 895,00"/>
        <filter val="54 000,00"/>
        <filter val="54 015,60"/>
        <filter val="54 994,52"/>
        <filter val="540 140,00"/>
        <filter val="550,00"/>
        <filter val="554,93"/>
        <filter val="56 000,00"/>
        <filter val="56 482,00"/>
        <filter val="56,00"/>
        <filter val="57 250,00"/>
        <filter val="58 705,71"/>
        <filter val="583 387,45"/>
        <filter val="59 687,56"/>
        <filter val="6 000,00"/>
        <filter val="6 002,15"/>
        <filter val="6 283,98"/>
        <filter val="6 723 935,81"/>
        <filter val="6 914,32"/>
        <filter val="6,30"/>
        <filter val="60 000,00"/>
        <filter val="60 159,40"/>
        <filter val="60,00"/>
        <filter val="61 634,90"/>
        <filter val="62 000,00"/>
        <filter val="63 300,00"/>
        <filter val="634 965,06"/>
        <filter val="640 030,00"/>
        <filter val="65 000,00"/>
        <filter val="650,00"/>
        <filter val="66 205,71"/>
        <filter val="660,10"/>
        <filter val="669 289,54"/>
        <filter val="67 625,71"/>
        <filter val="68 100,00"/>
        <filter val="68 206,60"/>
        <filter val="684 458,00"/>
        <filter val="693 364,00"/>
        <filter val="7 000,00"/>
        <filter val="7 082,50"/>
        <filter val="7 166 144,35"/>
        <filter val="7 170 133,00"/>
        <filter val="7 449 307,00"/>
        <filter val="7 500,00"/>
        <filter val="7 674 644,45"/>
        <filter val="7 734,00"/>
        <filter val="70 000,00"/>
        <filter val="70 500,39"/>
        <filter val="70 952,99"/>
        <filter val="72 585 352,65"/>
        <filter val="721 189,12"/>
        <filter val="735 237,59"/>
        <filter val="74 280,65"/>
        <filter val="74,00"/>
        <filter val="75 000,00"/>
        <filter val="750 000,00"/>
        <filter val="76 238,60"/>
        <filter val="772 320,00"/>
        <filter val="78 800,00"/>
        <filter val="787 984,01"/>
        <filter val="79 782,00"/>
        <filter val="8 000,00"/>
        <filter val="8 122,30"/>
        <filter val="8 280,00"/>
        <filter val="8 300,00"/>
        <filter val="8 383,54"/>
        <filter val="8 384,00"/>
        <filter val="8 755 689,81"/>
        <filter val="8 840,28"/>
        <filter val="8 930,00"/>
        <filter val="8 973 405,04"/>
        <filter val="80,00"/>
        <filter val="800,00"/>
        <filter val="81 423,00"/>
        <filter val="83 168,00"/>
        <filter val="850,00"/>
        <filter val="858 067,54"/>
        <filter val="86 075,80"/>
        <filter val="86 100,00"/>
        <filter val="86 541,00"/>
        <filter val="868,00"/>
        <filter val="872 676,32"/>
        <filter val="894 458,00"/>
        <filter val="9 000,00"/>
        <filter val="9 370,00"/>
        <filter val="9 790,50"/>
        <filter val="9 907,50"/>
        <filter val="90 189,17"/>
        <filter val="900,00"/>
        <filter val="905 525,62"/>
        <filter val="907 430,26"/>
        <filter val="91 685,00"/>
        <filter val="915 200,00"/>
        <filter val="917 430,26"/>
        <filter val="926 500,00"/>
        <filter val="93 573,87"/>
        <filter val="930,00"/>
        <filter val="932 163,33"/>
        <filter val="945,95"/>
        <filter val="950 708,64"/>
        <filter val="956 972,89"/>
        <filter val="96 292,00"/>
        <filter val="976,61"/>
        <filter val="987 713,94"/>
        <filter val="994 404,22"/>
        <filter val="994 804,94"/>
      </filters>
    </filterColumn>
  </autoFilter>
  <mergeCells count="6">
    <mergeCell ref="E1:K1"/>
    <mergeCell ref="A3:K3"/>
    <mergeCell ref="A744:I744"/>
    <mergeCell ref="A746:N746"/>
    <mergeCell ref="A5:N5"/>
    <mergeCell ref="A4:N4"/>
  </mergeCells>
  <pageMargins left="0.98425196850393704" right="0.39370078740157483" top="0.59055118110236227" bottom="0.59055118110236227" header="0.19685039370078741" footer="0.19685039370078741"/>
  <pageSetup paperSize="9" scale="95" fitToHeight="100" orientation="portrait" r:id="rId1"/>
  <headerFooter differentFirst="1" alignWithMargins="0">
    <oddHeader>&amp;R&amp;"Times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Документ (1)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Кулагина</cp:lastModifiedBy>
  <cp:lastPrinted>2012-12-06T00:00:18Z</cp:lastPrinted>
  <dcterms:created xsi:type="dcterms:W3CDTF">2002-10-08T15:02:13Z</dcterms:created>
  <dcterms:modified xsi:type="dcterms:W3CDTF">2012-12-06T00:02:52Z</dcterms:modified>
</cp:coreProperties>
</file>