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5" windowWidth="15480" windowHeight="11640"/>
  </bookViews>
  <sheets>
    <sheet name="Лист1" sheetId="1" r:id="rId1"/>
  </sheets>
  <definedNames>
    <definedName name="_xlnm.Print_Titles" localSheetId="0">Лист1!$11:$11</definedName>
    <definedName name="_xlnm.Print_Area" localSheetId="0">Лист1!$A$1:$R$46</definedName>
  </definedNames>
  <calcPr calcId="125725"/>
</workbook>
</file>

<file path=xl/calcChain.xml><?xml version="1.0" encoding="utf-8"?>
<calcChain xmlns="http://schemas.openxmlformats.org/spreadsheetml/2006/main">
  <c r="R19" i="1"/>
  <c r="R20"/>
  <c r="R23"/>
  <c r="R34"/>
  <c r="R44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J46"/>
  <c r="Q46"/>
  <c r="E46" s="1"/>
  <c r="E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6" s="1"/>
  <c r="D42"/>
  <c r="D43"/>
  <c r="D44"/>
  <c r="D45"/>
  <c r="D12"/>
  <c r="K14"/>
  <c r="R13"/>
  <c r="K12"/>
  <c r="F12"/>
  <c r="P46"/>
  <c r="R46" s="1"/>
  <c r="I46"/>
  <c r="K46"/>
  <c r="G46"/>
  <c r="H46"/>
  <c r="L46"/>
  <c r="M46"/>
  <c r="N46"/>
  <c r="O46"/>
  <c r="C46"/>
  <c r="R14"/>
  <c r="R15"/>
  <c r="K13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K37"/>
  <c r="K38"/>
  <c r="K39"/>
  <c r="K40"/>
  <c r="K41"/>
  <c r="K42"/>
  <c r="K43"/>
  <c r="K44"/>
  <c r="K45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B13"/>
  <c r="B14"/>
  <c r="B15"/>
  <c r="B16"/>
  <c r="B17"/>
  <c r="B18"/>
  <c r="B19"/>
  <c r="B20"/>
  <c r="B21"/>
  <c r="B22"/>
  <c r="B23"/>
  <c r="B24"/>
  <c r="B25"/>
  <c r="B26"/>
  <c r="B27"/>
  <c r="B28"/>
  <c r="B29"/>
  <c r="B30"/>
  <c r="B31"/>
  <c r="B32"/>
  <c r="B33"/>
  <c r="B34"/>
  <c r="B35"/>
  <c r="B36"/>
  <c r="B37"/>
  <c r="B38"/>
  <c r="B39"/>
  <c r="B40"/>
  <c r="B41"/>
  <c r="B42"/>
  <c r="B43"/>
  <c r="B44"/>
  <c r="B45"/>
  <c r="B12"/>
  <c r="F46" l="1"/>
  <c r="B46"/>
</calcChain>
</file>

<file path=xl/sharedStrings.xml><?xml version="1.0" encoding="utf-8"?>
<sst xmlns="http://schemas.openxmlformats.org/spreadsheetml/2006/main" count="65" uniqueCount="54">
  <si>
    <t>Городской округ Спасск-Дальний</t>
  </si>
  <si>
    <t>Приморский краевой суд</t>
  </si>
  <si>
    <t>Дальневосточный окружной военный суд</t>
  </si>
  <si>
    <t>Тихоокеанский флотский военный суд</t>
  </si>
  <si>
    <t>Всего</t>
  </si>
  <si>
    <t>Городской округ ЗАТО Большой Камень</t>
  </si>
  <si>
    <t>Итого</t>
  </si>
  <si>
    <r>
      <t xml:space="preserve">Сумма по утверж-ден-ному бюдже-ту           </t>
    </r>
    <r>
      <rPr>
        <b/>
        <sz val="12"/>
        <rFont val="Times New Roman"/>
        <family val="1"/>
        <charset val="204"/>
      </rPr>
      <t xml:space="preserve"> (тыс. рублей)</t>
    </r>
  </si>
  <si>
    <r>
      <t xml:space="preserve">Сумма по утвержден-ному бюджету            </t>
    </r>
    <r>
      <rPr>
        <b/>
        <sz val="12"/>
        <rFont val="Times New Roman"/>
        <family val="1"/>
        <charset val="204"/>
      </rPr>
      <t xml:space="preserve"> </t>
    </r>
  </si>
  <si>
    <t xml:space="preserve">Сумма по утвержден-ному бюджету            </t>
  </si>
  <si>
    <t>Яковлевский муниципальный район</t>
  </si>
  <si>
    <t>Чугуевский муниципальный район</t>
  </si>
  <si>
    <t>Черниговский муниципальный район</t>
  </si>
  <si>
    <t>Хорольский муниципальный район</t>
  </si>
  <si>
    <t>Хасанский муниципальный район</t>
  </si>
  <si>
    <t>Ханкайский муниципальный район</t>
  </si>
  <si>
    <t>Шкотовский муниципальный район</t>
  </si>
  <si>
    <t>Тернейский муниципальный район</t>
  </si>
  <si>
    <t>Спасский муниципальный район</t>
  </si>
  <si>
    <t>Пожарский муниципальный район</t>
  </si>
  <si>
    <t>Пограничный муниципальный район</t>
  </si>
  <si>
    <t>Партизанский муниципальный район</t>
  </si>
  <si>
    <t>Ольгинский муниципальный район</t>
  </si>
  <si>
    <t>Октябрьский муниципальный район</t>
  </si>
  <si>
    <t>Надеждинский муниципальный район</t>
  </si>
  <si>
    <t>Михайловский муниципальный район</t>
  </si>
  <si>
    <t>Лазовский муниципальный район</t>
  </si>
  <si>
    <t>Красноармейский муниципальный район</t>
  </si>
  <si>
    <t>Кировский муниципальный район</t>
  </si>
  <si>
    <t>Кавалеровский муниципальный район</t>
  </si>
  <si>
    <t>Дальнереченский муниципальный район</t>
  </si>
  <si>
    <t>Анучинский муниципальный район</t>
  </si>
  <si>
    <t>Уссурийский городской округ</t>
  </si>
  <si>
    <t>Партизанский городской округ</t>
  </si>
  <si>
    <t>Находкинский городской округ</t>
  </si>
  <si>
    <t>Лесозаводский городской округ</t>
  </si>
  <si>
    <t>Дальнегорский городской округ</t>
  </si>
  <si>
    <t>Дальнереченский городской округ</t>
  </si>
  <si>
    <t>Владивостокский городской округ</t>
  </si>
  <si>
    <t>Артемовский городской округ</t>
  </si>
  <si>
    <t>Арсеньевский городской округ</t>
  </si>
  <si>
    <t xml:space="preserve">Наименование муниципальных образований Приморского края </t>
  </si>
  <si>
    <t>(в рублях)</t>
  </si>
  <si>
    <t xml:space="preserve">Приморский краевой суд </t>
  </si>
  <si>
    <t>Субвенции</t>
  </si>
  <si>
    <t>для финансового обеспечения переданных исполнительно-распорядительным органам муниципальных образований Приморского края государственных полномочий по составлению списков кандидатов в присяжные заседатели федеральных судов общей юрисдикции в 2011 году</t>
  </si>
  <si>
    <t>уточненный бюджет                                2011 года</t>
  </si>
  <si>
    <t xml:space="preserve">про-цент ис-полне-ния к уточ-нен-ному бюд-жету 2011 года </t>
  </si>
  <si>
    <t xml:space="preserve">про-цент ис-полне-ния к уточ-ненному бюд-жету 2011 года </t>
  </si>
  <si>
    <t>кассовое исполнение за 2011 год</t>
  </si>
  <si>
    <t>Городской округ ЗАТО 
г. Фокино</t>
  </si>
  <si>
    <t>кассовое испол-нение за 2011 год</t>
  </si>
  <si>
    <t>Тихоокеанский флотский 
военный суд</t>
  </si>
  <si>
    <t>Таблица 21
приложения 7 
к Закону 
Приморского края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</si>
</sst>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sz val="12"/>
      <name val="Times New Roman"/>
      <charset val="204"/>
    </font>
    <font>
      <sz val="8"/>
      <name val="Times New Roman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vertical="top" wrapText="1"/>
    </xf>
    <xf numFmtId="4" fontId="3" fillId="0" borderId="1" xfId="0" applyNumberFormat="1" applyFont="1" applyFill="1" applyBorder="1" applyAlignment="1">
      <alignment vertical="top"/>
    </xf>
    <xf numFmtId="0" fontId="2" fillId="0" borderId="1" xfId="0" applyFont="1" applyBorder="1" applyAlignment="1">
      <alignment horizontal="justify" vertical="top" wrapText="1"/>
    </xf>
    <xf numFmtId="4" fontId="2" fillId="0" borderId="1" xfId="0" applyNumberFormat="1" applyFont="1" applyFill="1" applyBorder="1" applyAlignment="1">
      <alignment vertical="top"/>
    </xf>
    <xf numFmtId="0" fontId="2" fillId="0" borderId="0" xfId="0" applyFont="1"/>
    <xf numFmtId="4" fontId="3" fillId="0" borderId="0" xfId="0" applyNumberFormat="1" applyFont="1"/>
    <xf numFmtId="3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 wrapText="1"/>
    </xf>
    <xf numFmtId="0" fontId="3" fillId="0" borderId="0" xfId="0" applyFont="1" applyAlignment="1"/>
    <xf numFmtId="0" fontId="3" fillId="0" borderId="4" xfId="0" applyFont="1" applyBorder="1" applyAlignment="1"/>
    <xf numFmtId="0" fontId="3" fillId="0" borderId="5" xfId="0" applyFont="1" applyBorder="1" applyAlignment="1">
      <alignment vertical="center" wrapText="1"/>
    </xf>
    <xf numFmtId="0" fontId="0" fillId="0" borderId="5" xfId="0" applyBorder="1" applyAlignment="1"/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2" fontId="3" fillId="0" borderId="8" xfId="0" applyNumberFormat="1" applyFont="1" applyFill="1" applyBorder="1" applyAlignment="1">
      <alignment vertical="top" wrapText="1"/>
    </xf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/>
    <xf numFmtId="4" fontId="3" fillId="0" borderId="1" xfId="0" applyNumberFormat="1" applyFont="1" applyFill="1" applyBorder="1" applyAlignment="1"/>
    <xf numFmtId="164" fontId="3" fillId="0" borderId="1" xfId="0" applyNumberFormat="1" applyFont="1" applyFill="1" applyBorder="1" applyAlignment="1"/>
    <xf numFmtId="4" fontId="2" fillId="0" borderId="1" xfId="0" applyNumberFormat="1" applyFont="1" applyFill="1" applyBorder="1" applyAlignment="1"/>
    <xf numFmtId="164" fontId="2" fillId="0" borderId="1" xfId="0" applyNumberFormat="1" applyFont="1" applyFill="1" applyBorder="1" applyAlignme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7" xfId="0" applyFont="1" applyBorder="1" applyAlignment="1">
      <alignment horizontal="right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9" xfId="0" applyNumberFormat="1" applyFont="1" applyFill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68"/>
  <sheetViews>
    <sheetView tabSelected="1" view="pageBreakPreview" zoomScaleNormal="100" workbookViewId="0">
      <selection activeCell="P1" sqref="P1:R1"/>
    </sheetView>
  </sheetViews>
  <sheetFormatPr defaultRowHeight="15.75"/>
  <cols>
    <col min="1" max="1" width="29.125" style="1" customWidth="1"/>
    <col min="2" max="2" width="7.625" style="1" hidden="1" customWidth="1"/>
    <col min="3" max="3" width="5.625" style="1" hidden="1" customWidth="1"/>
    <col min="4" max="4" width="12.5" style="1" customWidth="1"/>
    <col min="5" max="5" width="10.625" style="1" customWidth="1"/>
    <col min="6" max="6" width="7.75" style="1" customWidth="1"/>
    <col min="7" max="7" width="8.375" style="1" hidden="1" customWidth="1"/>
    <col min="8" max="8" width="1.375" style="1" hidden="1" customWidth="1"/>
    <col min="9" max="9" width="12.25" style="1" customWidth="1"/>
    <col min="10" max="10" width="10.75" style="1" customWidth="1"/>
    <col min="11" max="11" width="7.875" style="1" customWidth="1"/>
    <col min="12" max="12" width="7.5" style="1" hidden="1" customWidth="1"/>
    <col min="13" max="13" width="10" style="1" hidden="1" customWidth="1"/>
    <col min="14" max="14" width="6.625" style="1" hidden="1" customWidth="1"/>
    <col min="15" max="15" width="9.875" style="1" hidden="1" customWidth="1"/>
    <col min="16" max="16" width="11.625" style="1" customWidth="1"/>
    <col min="17" max="17" width="10.75" style="1" customWidth="1"/>
    <col min="18" max="18" width="8.125" style="1" customWidth="1"/>
    <col min="19" max="16384" width="9" style="1"/>
  </cols>
  <sheetData>
    <row r="1" spans="1:19" ht="94.5" customHeight="1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9" t="s">
        <v>53</v>
      </c>
      <c r="Q1" s="30"/>
      <c r="R1" s="30"/>
    </row>
    <row r="2" spans="1:19" ht="25.5" hidden="1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9" ht="15" customHeight="1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9" ht="6" hidden="1" customHeight="1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</row>
    <row r="5" spans="1:19" ht="15.75" customHeight="1">
      <c r="A5" s="37" t="s">
        <v>44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</row>
    <row r="6" spans="1:19" ht="56.25" customHeight="1">
      <c r="A6" s="34" t="s">
        <v>45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</row>
    <row r="7" spans="1:19" ht="18" customHeight="1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3"/>
      <c r="M7" s="23"/>
      <c r="N7" s="24"/>
      <c r="O7" s="22"/>
      <c r="P7" s="22"/>
      <c r="Q7" s="38" t="s">
        <v>42</v>
      </c>
      <c r="R7" s="38"/>
      <c r="S7" s="14"/>
    </row>
    <row r="8" spans="1:19" ht="30" customHeight="1">
      <c r="A8" s="31" t="s">
        <v>41</v>
      </c>
      <c r="B8" s="11" t="s">
        <v>4</v>
      </c>
      <c r="C8" s="19" t="s">
        <v>4</v>
      </c>
      <c r="D8" s="47" t="s">
        <v>4</v>
      </c>
      <c r="E8" s="47"/>
      <c r="F8" s="47"/>
      <c r="G8" s="15"/>
      <c r="H8" s="17"/>
      <c r="I8" s="39" t="s">
        <v>43</v>
      </c>
      <c r="J8" s="40"/>
      <c r="K8" s="41"/>
      <c r="L8" s="17"/>
      <c r="M8" s="17"/>
      <c r="N8" s="17"/>
      <c r="O8" s="17"/>
      <c r="P8" s="44" t="s">
        <v>52</v>
      </c>
      <c r="Q8" s="45"/>
      <c r="R8" s="46"/>
    </row>
    <row r="9" spans="1:19" ht="49.5" customHeight="1">
      <c r="A9" s="32"/>
      <c r="B9" s="12"/>
      <c r="C9" s="20"/>
      <c r="D9" s="42" t="s">
        <v>46</v>
      </c>
      <c r="E9" s="42" t="s">
        <v>51</v>
      </c>
      <c r="F9" s="35" t="s">
        <v>47</v>
      </c>
      <c r="G9" s="13" t="s">
        <v>1</v>
      </c>
      <c r="H9" s="16"/>
      <c r="I9" s="42" t="s">
        <v>46</v>
      </c>
      <c r="J9" s="42" t="s">
        <v>49</v>
      </c>
      <c r="K9" s="35" t="s">
        <v>47</v>
      </c>
      <c r="L9" s="13" t="s">
        <v>2</v>
      </c>
      <c r="M9" s="16"/>
      <c r="N9" s="13" t="s">
        <v>3</v>
      </c>
      <c r="O9" s="16"/>
      <c r="P9" s="42" t="s">
        <v>46</v>
      </c>
      <c r="Q9" s="42" t="s">
        <v>49</v>
      </c>
      <c r="R9" s="35" t="s">
        <v>48</v>
      </c>
    </row>
    <row r="10" spans="1:19" ht="125.25" customHeight="1">
      <c r="A10" s="33"/>
      <c r="B10" s="9" t="s">
        <v>7</v>
      </c>
      <c r="C10" s="18" t="s">
        <v>8</v>
      </c>
      <c r="D10" s="43"/>
      <c r="E10" s="43"/>
      <c r="F10" s="36"/>
      <c r="G10" s="9" t="s">
        <v>7</v>
      </c>
      <c r="H10" s="18" t="s">
        <v>8</v>
      </c>
      <c r="I10" s="43"/>
      <c r="J10" s="43"/>
      <c r="K10" s="36"/>
      <c r="L10" s="9" t="s">
        <v>7</v>
      </c>
      <c r="M10" s="18" t="s">
        <v>8</v>
      </c>
      <c r="N10" s="9" t="s">
        <v>7</v>
      </c>
      <c r="O10" s="18" t="s">
        <v>9</v>
      </c>
      <c r="P10" s="43"/>
      <c r="Q10" s="43"/>
      <c r="R10" s="36"/>
    </row>
    <row r="11" spans="1:19" ht="16.5" customHeight="1">
      <c r="A11" s="2">
        <v>1</v>
      </c>
      <c r="B11" s="2">
        <v>2</v>
      </c>
      <c r="C11" s="2">
        <v>2</v>
      </c>
      <c r="D11" s="2">
        <v>2</v>
      </c>
      <c r="E11" s="2">
        <v>3</v>
      </c>
      <c r="F11" s="2">
        <v>4</v>
      </c>
      <c r="G11" s="2">
        <v>7</v>
      </c>
      <c r="H11" s="2">
        <v>6</v>
      </c>
      <c r="I11" s="2">
        <v>5</v>
      </c>
      <c r="J11" s="2">
        <v>6</v>
      </c>
      <c r="K11" s="2">
        <v>7</v>
      </c>
      <c r="L11" s="2">
        <v>12</v>
      </c>
      <c r="M11" s="2">
        <v>10</v>
      </c>
      <c r="N11" s="2">
        <v>17</v>
      </c>
      <c r="O11" s="10">
        <v>14</v>
      </c>
      <c r="P11" s="10">
        <v>8</v>
      </c>
      <c r="Q11" s="10">
        <v>9</v>
      </c>
      <c r="R11" s="10">
        <v>10</v>
      </c>
    </row>
    <row r="12" spans="1:19" ht="18.75" customHeight="1">
      <c r="A12" s="3" t="s">
        <v>40</v>
      </c>
      <c r="B12" s="4">
        <f t="shared" ref="B12:B46" si="0">G12+L12+N12</f>
        <v>45.34</v>
      </c>
      <c r="C12" s="4">
        <v>45340</v>
      </c>
      <c r="D12" s="25">
        <f>I12+P12</f>
        <v>16766.18</v>
      </c>
      <c r="E12" s="25">
        <f>J12+Q12</f>
        <v>1080</v>
      </c>
      <c r="F12" s="26">
        <f>E12/D12%</f>
        <v>6.441538859776049</v>
      </c>
      <c r="G12" s="25">
        <v>45.34</v>
      </c>
      <c r="H12" s="25">
        <v>45340</v>
      </c>
      <c r="I12" s="25">
        <v>16766.18</v>
      </c>
      <c r="J12" s="25">
        <v>1080</v>
      </c>
      <c r="K12" s="26">
        <f>J12/I12%</f>
        <v>6.441538859776049</v>
      </c>
      <c r="L12" s="25"/>
      <c r="M12" s="25"/>
      <c r="N12" s="25"/>
      <c r="O12" s="25"/>
      <c r="P12" s="25">
        <v>0</v>
      </c>
      <c r="Q12" s="25">
        <v>0</v>
      </c>
      <c r="R12" s="26"/>
    </row>
    <row r="13" spans="1:19" ht="18.75" customHeight="1">
      <c r="A13" s="3" t="s">
        <v>39</v>
      </c>
      <c r="B13" s="4">
        <f t="shared" si="0"/>
        <v>86.32</v>
      </c>
      <c r="C13" s="4">
        <v>86320</v>
      </c>
      <c r="D13" s="25">
        <f t="shared" ref="D13:D45" si="1">I13+P13</f>
        <v>32986.5</v>
      </c>
      <c r="E13" s="25">
        <f t="shared" ref="E13:E46" si="2">J13+Q13</f>
        <v>32986.5</v>
      </c>
      <c r="F13" s="26">
        <f t="shared" ref="F13:F46" si="3">E13/D13%</f>
        <v>100</v>
      </c>
      <c r="G13" s="25">
        <v>74.47</v>
      </c>
      <c r="H13" s="25">
        <v>74470</v>
      </c>
      <c r="I13" s="25">
        <v>27536.5</v>
      </c>
      <c r="J13" s="25">
        <v>27536.5</v>
      </c>
      <c r="K13" s="26">
        <f t="shared" ref="K13:K46" si="4">J13/I13%</f>
        <v>100</v>
      </c>
      <c r="L13" s="25"/>
      <c r="M13" s="25"/>
      <c r="N13" s="25">
        <v>11.85</v>
      </c>
      <c r="O13" s="25">
        <v>11850</v>
      </c>
      <c r="P13" s="25">
        <v>5450</v>
      </c>
      <c r="Q13" s="25">
        <v>5450</v>
      </c>
      <c r="R13" s="26">
        <f>Q13/P13%</f>
        <v>100</v>
      </c>
    </row>
    <row r="14" spans="1:19" ht="33" customHeight="1">
      <c r="A14" s="3" t="s">
        <v>5</v>
      </c>
      <c r="B14" s="4">
        <f t="shared" si="0"/>
        <v>44.28</v>
      </c>
      <c r="C14" s="4">
        <v>44280</v>
      </c>
      <c r="D14" s="25">
        <f t="shared" si="1"/>
        <v>17808.260000000002</v>
      </c>
      <c r="E14" s="25">
        <f t="shared" si="2"/>
        <v>15718.050000000001</v>
      </c>
      <c r="F14" s="26">
        <f t="shared" si="3"/>
        <v>88.262693828594152</v>
      </c>
      <c r="G14" s="25">
        <v>28.52</v>
      </c>
      <c r="H14" s="25">
        <v>28520</v>
      </c>
      <c r="I14" s="25">
        <v>10548.26</v>
      </c>
      <c r="J14" s="25">
        <v>8652.4500000000007</v>
      </c>
      <c r="K14" s="26">
        <f t="shared" si="4"/>
        <v>82.027272744509517</v>
      </c>
      <c r="L14" s="25"/>
      <c r="M14" s="25"/>
      <c r="N14" s="25">
        <v>15.76</v>
      </c>
      <c r="O14" s="25">
        <v>15760</v>
      </c>
      <c r="P14" s="25">
        <v>7260</v>
      </c>
      <c r="Q14" s="25">
        <v>7065.6</v>
      </c>
      <c r="R14" s="26">
        <f>Q14/P14%</f>
        <v>97.322314049586794</v>
      </c>
    </row>
    <row r="15" spans="1:19" ht="34.5" customHeight="1">
      <c r="A15" s="3" t="s">
        <v>38</v>
      </c>
      <c r="B15" s="4">
        <f t="shared" si="0"/>
        <v>1068.27</v>
      </c>
      <c r="C15" s="4">
        <v>1068274.3400000001</v>
      </c>
      <c r="D15" s="25">
        <f t="shared" si="1"/>
        <v>373461.09</v>
      </c>
      <c r="E15" s="25">
        <f t="shared" si="2"/>
        <v>162492</v>
      </c>
      <c r="F15" s="26">
        <f t="shared" si="3"/>
        <v>43.509753586377634</v>
      </c>
      <c r="G15" s="25">
        <v>788.99</v>
      </c>
      <c r="H15" s="25">
        <v>788986.65</v>
      </c>
      <c r="I15" s="25">
        <v>291761.09000000003</v>
      </c>
      <c r="J15" s="25">
        <v>126418.54</v>
      </c>
      <c r="K15" s="26">
        <f t="shared" si="4"/>
        <v>43.329472069082271</v>
      </c>
      <c r="L15" s="25">
        <v>161.1</v>
      </c>
      <c r="M15" s="25">
        <v>161105.20000000001</v>
      </c>
      <c r="N15" s="25">
        <v>118.18</v>
      </c>
      <c r="O15" s="25">
        <v>118182.49</v>
      </c>
      <c r="P15" s="25">
        <v>81700</v>
      </c>
      <c r="Q15" s="25">
        <v>36073.46</v>
      </c>
      <c r="R15" s="26">
        <f>Q15/P15%</f>
        <v>44.153561811505504</v>
      </c>
    </row>
    <row r="16" spans="1:19" ht="18.75" customHeight="1">
      <c r="A16" s="3" t="s">
        <v>36</v>
      </c>
      <c r="B16" s="4">
        <f t="shared" si="0"/>
        <v>22.72</v>
      </c>
      <c r="C16" s="4">
        <v>22720</v>
      </c>
      <c r="D16" s="25">
        <f t="shared" si="1"/>
        <v>14138.37</v>
      </c>
      <c r="E16" s="25">
        <f t="shared" si="2"/>
        <v>14138.37</v>
      </c>
      <c r="F16" s="26">
        <f t="shared" si="3"/>
        <v>100</v>
      </c>
      <c r="G16" s="25">
        <v>22.72</v>
      </c>
      <c r="H16" s="25">
        <v>22720</v>
      </c>
      <c r="I16" s="25">
        <v>14138.37</v>
      </c>
      <c r="J16" s="25">
        <v>14138.37</v>
      </c>
      <c r="K16" s="26">
        <f t="shared" si="4"/>
        <v>100</v>
      </c>
      <c r="L16" s="25"/>
      <c r="M16" s="25"/>
      <c r="N16" s="25"/>
      <c r="O16" s="25"/>
      <c r="P16" s="25">
        <v>0</v>
      </c>
      <c r="Q16" s="25">
        <v>0</v>
      </c>
      <c r="R16" s="26"/>
    </row>
    <row r="17" spans="1:18" ht="34.5" customHeight="1">
      <c r="A17" s="21" t="s">
        <v>37</v>
      </c>
      <c r="B17" s="4">
        <f t="shared" si="0"/>
        <v>38.24</v>
      </c>
      <c r="C17" s="4">
        <v>38240</v>
      </c>
      <c r="D17" s="25">
        <f t="shared" si="1"/>
        <v>8401.59</v>
      </c>
      <c r="E17" s="25">
        <f t="shared" si="2"/>
        <v>0</v>
      </c>
      <c r="F17" s="26">
        <f t="shared" si="3"/>
        <v>0</v>
      </c>
      <c r="G17" s="25">
        <v>38.24</v>
      </c>
      <c r="H17" s="25">
        <v>38240</v>
      </c>
      <c r="I17" s="25">
        <v>8401.59</v>
      </c>
      <c r="J17" s="25">
        <v>0</v>
      </c>
      <c r="K17" s="26">
        <f t="shared" si="4"/>
        <v>0</v>
      </c>
      <c r="L17" s="25"/>
      <c r="M17" s="25"/>
      <c r="N17" s="25"/>
      <c r="O17" s="25"/>
      <c r="P17" s="25">
        <v>0</v>
      </c>
      <c r="Q17" s="25">
        <v>0</v>
      </c>
      <c r="R17" s="26"/>
    </row>
    <row r="18" spans="1:18" ht="18.75" customHeight="1">
      <c r="A18" s="3" t="s">
        <v>35</v>
      </c>
      <c r="B18" s="4">
        <f t="shared" si="0"/>
        <v>34.43</v>
      </c>
      <c r="C18" s="4">
        <v>34430</v>
      </c>
      <c r="D18" s="25">
        <f t="shared" si="1"/>
        <v>12731.93</v>
      </c>
      <c r="E18" s="25">
        <f t="shared" si="2"/>
        <v>12731.93</v>
      </c>
      <c r="F18" s="26">
        <f t="shared" si="3"/>
        <v>100</v>
      </c>
      <c r="G18" s="25">
        <v>34.43</v>
      </c>
      <c r="H18" s="25">
        <v>34430</v>
      </c>
      <c r="I18" s="25">
        <v>12731.93</v>
      </c>
      <c r="J18" s="25">
        <v>12731.93</v>
      </c>
      <c r="K18" s="26">
        <f t="shared" si="4"/>
        <v>100</v>
      </c>
      <c r="L18" s="25"/>
      <c r="M18" s="25"/>
      <c r="N18" s="25"/>
      <c r="O18" s="25"/>
      <c r="P18" s="25">
        <v>0</v>
      </c>
      <c r="Q18" s="25">
        <v>0</v>
      </c>
      <c r="R18" s="26"/>
    </row>
    <row r="19" spans="1:18" ht="18.75" customHeight="1">
      <c r="A19" s="3" t="s">
        <v>34</v>
      </c>
      <c r="B19" s="4">
        <f t="shared" si="0"/>
        <v>150.28</v>
      </c>
      <c r="C19" s="4">
        <v>150280</v>
      </c>
      <c r="D19" s="25">
        <f t="shared" si="1"/>
        <v>59161.66</v>
      </c>
      <c r="E19" s="25">
        <f t="shared" si="2"/>
        <v>26930</v>
      </c>
      <c r="F19" s="26">
        <f t="shared" si="3"/>
        <v>45.519344791880414</v>
      </c>
      <c r="G19" s="25">
        <v>110.89</v>
      </c>
      <c r="H19" s="25">
        <v>110890</v>
      </c>
      <c r="I19" s="25">
        <v>41008.660000000003</v>
      </c>
      <c r="J19" s="25">
        <v>26250</v>
      </c>
      <c r="K19" s="26">
        <f t="shared" si="4"/>
        <v>64.010869899187142</v>
      </c>
      <c r="L19" s="25"/>
      <c r="M19" s="25"/>
      <c r="N19" s="25">
        <v>39.39</v>
      </c>
      <c r="O19" s="25">
        <v>39390</v>
      </c>
      <c r="P19" s="25">
        <v>18153</v>
      </c>
      <c r="Q19" s="25">
        <v>680</v>
      </c>
      <c r="R19" s="26">
        <f>Q19/P19%</f>
        <v>3.7459373106373604</v>
      </c>
    </row>
    <row r="20" spans="1:18" ht="18.75" customHeight="1">
      <c r="A20" s="3" t="s">
        <v>33</v>
      </c>
      <c r="B20" s="4">
        <f t="shared" si="0"/>
        <v>51.99</v>
      </c>
      <c r="C20" s="4">
        <v>51990</v>
      </c>
      <c r="D20" s="25">
        <f t="shared" si="1"/>
        <v>20456.41</v>
      </c>
      <c r="E20" s="25">
        <f t="shared" si="2"/>
        <v>2688.7</v>
      </c>
      <c r="F20" s="26">
        <f t="shared" si="3"/>
        <v>13.143557447274473</v>
      </c>
      <c r="G20" s="25">
        <v>38.630000000000003</v>
      </c>
      <c r="H20" s="25">
        <v>38630</v>
      </c>
      <c r="I20" s="25">
        <v>14286.41</v>
      </c>
      <c r="J20" s="25">
        <v>1901.8</v>
      </c>
      <c r="K20" s="26">
        <f t="shared" si="4"/>
        <v>13.311951707951822</v>
      </c>
      <c r="L20" s="25"/>
      <c r="M20" s="25"/>
      <c r="N20" s="25">
        <v>13.36</v>
      </c>
      <c r="O20" s="25">
        <v>13360</v>
      </c>
      <c r="P20" s="25">
        <v>6170</v>
      </c>
      <c r="Q20" s="25">
        <v>786.9</v>
      </c>
      <c r="R20" s="26">
        <f>Q20/P20%</f>
        <v>12.753646677471636</v>
      </c>
    </row>
    <row r="21" spans="1:18" ht="33.75" customHeight="1">
      <c r="A21" s="3" t="s">
        <v>0</v>
      </c>
      <c r="B21" s="4">
        <f t="shared" si="0"/>
        <v>30.53</v>
      </c>
      <c r="C21" s="4">
        <v>30530</v>
      </c>
      <c r="D21" s="25">
        <f t="shared" si="1"/>
        <v>11288.49</v>
      </c>
      <c r="E21" s="25">
        <f t="shared" si="2"/>
        <v>11240</v>
      </c>
      <c r="F21" s="26">
        <f t="shared" si="3"/>
        <v>99.57044742033699</v>
      </c>
      <c r="G21" s="25">
        <v>30.53</v>
      </c>
      <c r="H21" s="25">
        <v>30530</v>
      </c>
      <c r="I21" s="25">
        <v>11288.49</v>
      </c>
      <c r="J21" s="25">
        <v>11240</v>
      </c>
      <c r="K21" s="26">
        <f t="shared" si="4"/>
        <v>99.57044742033699</v>
      </c>
      <c r="L21" s="25"/>
      <c r="M21" s="25"/>
      <c r="N21" s="25"/>
      <c r="O21" s="25"/>
      <c r="P21" s="25">
        <v>0</v>
      </c>
      <c r="Q21" s="25">
        <v>0</v>
      </c>
      <c r="R21" s="26"/>
    </row>
    <row r="22" spans="1:18" ht="18.75" customHeight="1">
      <c r="A22" s="3" t="s">
        <v>32</v>
      </c>
      <c r="B22" s="4">
        <f t="shared" si="0"/>
        <v>205.26</v>
      </c>
      <c r="C22" s="4">
        <v>205260</v>
      </c>
      <c r="D22" s="25">
        <f t="shared" si="1"/>
        <v>46116.24</v>
      </c>
      <c r="E22" s="25">
        <f t="shared" si="2"/>
        <v>12332.4</v>
      </c>
      <c r="F22" s="26">
        <f t="shared" si="3"/>
        <v>26.741989372941074</v>
      </c>
      <c r="G22" s="25">
        <v>124.71</v>
      </c>
      <c r="H22" s="25">
        <v>124710</v>
      </c>
      <c r="I22" s="25">
        <v>46116.24</v>
      </c>
      <c r="J22" s="25">
        <v>12332.4</v>
      </c>
      <c r="K22" s="26">
        <f t="shared" si="4"/>
        <v>26.741989372941074</v>
      </c>
      <c r="L22" s="25">
        <v>80.55</v>
      </c>
      <c r="M22" s="25">
        <v>80550</v>
      </c>
      <c r="N22" s="25"/>
      <c r="O22" s="25"/>
      <c r="P22" s="25">
        <v>0</v>
      </c>
      <c r="Q22" s="25">
        <v>0</v>
      </c>
      <c r="R22" s="26"/>
    </row>
    <row r="23" spans="1:18" ht="33" customHeight="1">
      <c r="A23" s="3" t="s">
        <v>50</v>
      </c>
      <c r="B23" s="4">
        <f t="shared" si="0"/>
        <v>35.33</v>
      </c>
      <c r="C23" s="4">
        <v>35330</v>
      </c>
      <c r="D23" s="25">
        <f t="shared" si="1"/>
        <v>14211.59</v>
      </c>
      <c r="E23" s="25">
        <f t="shared" si="2"/>
        <v>1850</v>
      </c>
      <c r="F23" s="26">
        <f t="shared" si="3"/>
        <v>13.017544131233732</v>
      </c>
      <c r="G23" s="25">
        <v>22.72</v>
      </c>
      <c r="H23" s="25">
        <v>22720</v>
      </c>
      <c r="I23" s="25">
        <v>8401.59</v>
      </c>
      <c r="J23" s="25">
        <v>1125</v>
      </c>
      <c r="K23" s="26">
        <f t="shared" si="4"/>
        <v>13.390322546089489</v>
      </c>
      <c r="L23" s="25"/>
      <c r="M23" s="25"/>
      <c r="N23" s="25">
        <v>12.61</v>
      </c>
      <c r="O23" s="25">
        <v>12610</v>
      </c>
      <c r="P23" s="25">
        <v>5810</v>
      </c>
      <c r="Q23" s="25">
        <v>725</v>
      </c>
      <c r="R23" s="26">
        <f>Q23/P23%</f>
        <v>12.478485370051635</v>
      </c>
    </row>
    <row r="24" spans="1:18" ht="34.5" customHeight="1">
      <c r="A24" s="3" t="s">
        <v>31</v>
      </c>
      <c r="B24" s="4">
        <f t="shared" si="0"/>
        <v>10.01</v>
      </c>
      <c r="C24" s="4">
        <v>10010</v>
      </c>
      <c r="D24" s="25">
        <f t="shared" si="1"/>
        <v>3701.14</v>
      </c>
      <c r="E24" s="25">
        <f t="shared" si="2"/>
        <v>0</v>
      </c>
      <c r="F24" s="26">
        <f t="shared" si="3"/>
        <v>0</v>
      </c>
      <c r="G24" s="25">
        <v>10.01</v>
      </c>
      <c r="H24" s="25">
        <v>10010</v>
      </c>
      <c r="I24" s="25">
        <v>3701.14</v>
      </c>
      <c r="J24" s="25">
        <v>0</v>
      </c>
      <c r="K24" s="26">
        <f t="shared" si="4"/>
        <v>0</v>
      </c>
      <c r="L24" s="25"/>
      <c r="M24" s="25"/>
      <c r="N24" s="25"/>
      <c r="O24" s="25"/>
      <c r="P24" s="25">
        <v>0</v>
      </c>
      <c r="Q24" s="25">
        <v>0</v>
      </c>
      <c r="R24" s="26"/>
    </row>
    <row r="25" spans="1:18" ht="34.5" customHeight="1">
      <c r="A25" s="3" t="s">
        <v>30</v>
      </c>
      <c r="B25" s="4">
        <f t="shared" si="0"/>
        <v>8.2100000000000009</v>
      </c>
      <c r="C25" s="4">
        <v>8210</v>
      </c>
      <c r="D25" s="25">
        <f t="shared" si="1"/>
        <v>3034.94</v>
      </c>
      <c r="E25" s="25">
        <f t="shared" si="2"/>
        <v>3034.94</v>
      </c>
      <c r="F25" s="26">
        <f t="shared" si="3"/>
        <v>100</v>
      </c>
      <c r="G25" s="25">
        <v>8.2100000000000009</v>
      </c>
      <c r="H25" s="25">
        <v>8210</v>
      </c>
      <c r="I25" s="25">
        <v>3034.94</v>
      </c>
      <c r="J25" s="25">
        <v>3034.94</v>
      </c>
      <c r="K25" s="26">
        <f t="shared" si="4"/>
        <v>100</v>
      </c>
      <c r="L25" s="25"/>
      <c r="M25" s="25"/>
      <c r="N25" s="25"/>
      <c r="O25" s="25"/>
      <c r="P25" s="25">
        <v>0</v>
      </c>
      <c r="Q25" s="25">
        <v>0</v>
      </c>
      <c r="R25" s="26"/>
    </row>
    <row r="26" spans="1:18" ht="34.5" customHeight="1">
      <c r="A26" s="3" t="s">
        <v>29</v>
      </c>
      <c r="B26" s="4">
        <f t="shared" si="0"/>
        <v>20.82</v>
      </c>
      <c r="C26" s="4">
        <v>20820</v>
      </c>
      <c r="D26" s="25">
        <f t="shared" si="1"/>
        <v>7698.38</v>
      </c>
      <c r="E26" s="25">
        <f t="shared" si="2"/>
        <v>7698.38</v>
      </c>
      <c r="F26" s="26">
        <f t="shared" si="3"/>
        <v>100</v>
      </c>
      <c r="G26" s="25">
        <v>20.82</v>
      </c>
      <c r="H26" s="25">
        <v>20820</v>
      </c>
      <c r="I26" s="25">
        <v>7698.38</v>
      </c>
      <c r="J26" s="25">
        <v>7698.38</v>
      </c>
      <c r="K26" s="26">
        <f t="shared" si="4"/>
        <v>100</v>
      </c>
      <c r="L26" s="25"/>
      <c r="M26" s="25"/>
      <c r="N26" s="25"/>
      <c r="O26" s="25"/>
      <c r="P26" s="25">
        <v>0</v>
      </c>
      <c r="Q26" s="25">
        <v>0</v>
      </c>
      <c r="R26" s="26"/>
    </row>
    <row r="27" spans="1:18" ht="34.5" customHeight="1">
      <c r="A27" s="3" t="s">
        <v>28</v>
      </c>
      <c r="B27" s="4">
        <f t="shared" si="0"/>
        <v>17.22</v>
      </c>
      <c r="C27" s="4">
        <v>17220</v>
      </c>
      <c r="D27" s="25">
        <f t="shared" si="1"/>
        <v>6365.97</v>
      </c>
      <c r="E27" s="25">
        <f t="shared" si="2"/>
        <v>6365.97</v>
      </c>
      <c r="F27" s="26">
        <f t="shared" si="3"/>
        <v>100</v>
      </c>
      <c r="G27" s="25">
        <v>17.22</v>
      </c>
      <c r="H27" s="25">
        <v>17220</v>
      </c>
      <c r="I27" s="25">
        <v>6365.97</v>
      </c>
      <c r="J27" s="25">
        <v>6365.97</v>
      </c>
      <c r="K27" s="26">
        <f t="shared" si="4"/>
        <v>100</v>
      </c>
      <c r="L27" s="25"/>
      <c r="M27" s="25"/>
      <c r="N27" s="25"/>
      <c r="O27" s="25"/>
      <c r="P27" s="25">
        <v>0</v>
      </c>
      <c r="Q27" s="25">
        <v>0</v>
      </c>
      <c r="R27" s="26"/>
    </row>
    <row r="28" spans="1:18" ht="34.5" customHeight="1">
      <c r="A28" s="3" t="s">
        <v>27</v>
      </c>
      <c r="B28" s="4">
        <f t="shared" si="0"/>
        <v>13.41</v>
      </c>
      <c r="C28" s="4">
        <v>13410</v>
      </c>
      <c r="D28" s="25">
        <f t="shared" si="1"/>
        <v>4959.53</v>
      </c>
      <c r="E28" s="25">
        <f t="shared" si="2"/>
        <v>4959.53</v>
      </c>
      <c r="F28" s="26">
        <f t="shared" si="3"/>
        <v>100</v>
      </c>
      <c r="G28" s="25">
        <v>13.41</v>
      </c>
      <c r="H28" s="25">
        <v>13410</v>
      </c>
      <c r="I28" s="25">
        <v>4959.53</v>
      </c>
      <c r="J28" s="25">
        <v>4959.53</v>
      </c>
      <c r="K28" s="26">
        <f t="shared" si="4"/>
        <v>100</v>
      </c>
      <c r="L28" s="25"/>
      <c r="M28" s="25"/>
      <c r="N28" s="25"/>
      <c r="O28" s="25"/>
      <c r="P28" s="25">
        <v>0</v>
      </c>
      <c r="Q28" s="25">
        <v>0</v>
      </c>
      <c r="R28" s="26"/>
    </row>
    <row r="29" spans="1:18" ht="34.5" customHeight="1">
      <c r="A29" s="3" t="s">
        <v>26</v>
      </c>
      <c r="B29" s="4">
        <f t="shared" si="0"/>
        <v>10.210000000000001</v>
      </c>
      <c r="C29" s="4">
        <v>10210</v>
      </c>
      <c r="D29" s="25">
        <f t="shared" si="1"/>
        <v>3775.17</v>
      </c>
      <c r="E29" s="25">
        <f t="shared" si="2"/>
        <v>3775.17</v>
      </c>
      <c r="F29" s="26">
        <f t="shared" si="3"/>
        <v>100</v>
      </c>
      <c r="G29" s="25">
        <v>10.210000000000001</v>
      </c>
      <c r="H29" s="25">
        <v>10210</v>
      </c>
      <c r="I29" s="25">
        <v>3775.17</v>
      </c>
      <c r="J29" s="25">
        <v>3775.17</v>
      </c>
      <c r="K29" s="26">
        <f t="shared" si="4"/>
        <v>100</v>
      </c>
      <c r="L29" s="25"/>
      <c r="M29" s="25"/>
      <c r="N29" s="25"/>
      <c r="O29" s="25"/>
      <c r="P29" s="25">
        <v>0</v>
      </c>
      <c r="Q29" s="25">
        <v>0</v>
      </c>
      <c r="R29" s="26"/>
    </row>
    <row r="30" spans="1:18" ht="34.5" customHeight="1">
      <c r="A30" s="3" t="s">
        <v>25</v>
      </c>
      <c r="B30" s="4">
        <f t="shared" si="0"/>
        <v>24.92</v>
      </c>
      <c r="C30" s="4">
        <v>24920</v>
      </c>
      <c r="D30" s="25">
        <f t="shared" si="1"/>
        <v>9215.84</v>
      </c>
      <c r="E30" s="25">
        <f t="shared" si="2"/>
        <v>646</v>
      </c>
      <c r="F30" s="26">
        <f t="shared" si="3"/>
        <v>7.009670306776159</v>
      </c>
      <c r="G30" s="25">
        <v>24.92</v>
      </c>
      <c r="H30" s="25">
        <v>24920</v>
      </c>
      <c r="I30" s="25">
        <v>9215.84</v>
      </c>
      <c r="J30" s="25">
        <v>646</v>
      </c>
      <c r="K30" s="26">
        <f t="shared" si="4"/>
        <v>7.009670306776159</v>
      </c>
      <c r="L30" s="25"/>
      <c r="M30" s="25"/>
      <c r="N30" s="25"/>
      <c r="O30" s="25"/>
      <c r="P30" s="25">
        <v>0</v>
      </c>
      <c r="Q30" s="25">
        <v>0</v>
      </c>
      <c r="R30" s="26"/>
    </row>
    <row r="31" spans="1:18" ht="34.5" customHeight="1">
      <c r="A31" s="3" t="s">
        <v>24</v>
      </c>
      <c r="B31" s="4">
        <f t="shared" si="0"/>
        <v>26.02</v>
      </c>
      <c r="C31" s="4">
        <v>26020</v>
      </c>
      <c r="D31" s="25">
        <f t="shared" si="1"/>
        <v>9622.9699999999993</v>
      </c>
      <c r="E31" s="25">
        <f t="shared" si="2"/>
        <v>9622.9699999999993</v>
      </c>
      <c r="F31" s="26">
        <f t="shared" si="3"/>
        <v>100</v>
      </c>
      <c r="G31" s="25">
        <v>26.02</v>
      </c>
      <c r="H31" s="25">
        <v>26020</v>
      </c>
      <c r="I31" s="25">
        <v>9622.9699999999993</v>
      </c>
      <c r="J31" s="25">
        <v>9622.9699999999993</v>
      </c>
      <c r="K31" s="26">
        <f t="shared" si="4"/>
        <v>100</v>
      </c>
      <c r="L31" s="25"/>
      <c r="M31" s="25"/>
      <c r="N31" s="25"/>
      <c r="O31" s="25"/>
      <c r="P31" s="25">
        <v>0</v>
      </c>
      <c r="Q31" s="25">
        <v>0</v>
      </c>
      <c r="R31" s="26"/>
    </row>
    <row r="32" spans="1:18" ht="34.5" customHeight="1">
      <c r="A32" s="3" t="s">
        <v>23</v>
      </c>
      <c r="B32" s="4">
        <f t="shared" si="0"/>
        <v>21.92</v>
      </c>
      <c r="C32" s="4">
        <v>21920</v>
      </c>
      <c r="D32" s="25">
        <f t="shared" si="1"/>
        <v>8105.5</v>
      </c>
      <c r="E32" s="25">
        <f t="shared" si="2"/>
        <v>8105.5</v>
      </c>
      <c r="F32" s="26">
        <f t="shared" si="3"/>
        <v>99.999999999999986</v>
      </c>
      <c r="G32" s="25">
        <v>21.92</v>
      </c>
      <c r="H32" s="25">
        <v>21920</v>
      </c>
      <c r="I32" s="25">
        <v>8105.5</v>
      </c>
      <c r="J32" s="25">
        <v>8105.5</v>
      </c>
      <c r="K32" s="26">
        <f t="shared" si="4"/>
        <v>99.999999999999986</v>
      </c>
      <c r="L32" s="25"/>
      <c r="M32" s="25"/>
      <c r="N32" s="25"/>
      <c r="O32" s="25"/>
      <c r="P32" s="25">
        <v>0</v>
      </c>
      <c r="Q32" s="25">
        <v>0</v>
      </c>
      <c r="R32" s="26"/>
    </row>
    <row r="33" spans="1:18" ht="34.5" customHeight="1">
      <c r="A33" s="3" t="s">
        <v>22</v>
      </c>
      <c r="B33" s="4">
        <f t="shared" si="0"/>
        <v>8.31</v>
      </c>
      <c r="C33" s="4">
        <v>8310</v>
      </c>
      <c r="D33" s="25">
        <f t="shared" si="1"/>
        <v>3071.95</v>
      </c>
      <c r="E33" s="25">
        <f t="shared" si="2"/>
        <v>3071.95</v>
      </c>
      <c r="F33" s="26">
        <f t="shared" si="3"/>
        <v>100</v>
      </c>
      <c r="G33" s="25">
        <v>8.31</v>
      </c>
      <c r="H33" s="25">
        <v>8310</v>
      </c>
      <c r="I33" s="25">
        <v>3071.95</v>
      </c>
      <c r="J33" s="25">
        <v>3071.95</v>
      </c>
      <c r="K33" s="26">
        <f t="shared" si="4"/>
        <v>100</v>
      </c>
      <c r="L33" s="25"/>
      <c r="M33" s="25"/>
      <c r="N33" s="25"/>
      <c r="O33" s="25"/>
      <c r="P33" s="25">
        <v>0</v>
      </c>
      <c r="Q33" s="25">
        <v>0</v>
      </c>
      <c r="R33" s="26"/>
    </row>
    <row r="34" spans="1:18" ht="34.5" customHeight="1">
      <c r="A34" s="3" t="s">
        <v>21</v>
      </c>
      <c r="B34" s="4">
        <f t="shared" si="0"/>
        <v>31.93</v>
      </c>
      <c r="C34" s="4">
        <v>31930</v>
      </c>
      <c r="D34" s="25">
        <f t="shared" si="1"/>
        <v>12953.21</v>
      </c>
      <c r="E34" s="25">
        <f t="shared" si="2"/>
        <v>3969.2</v>
      </c>
      <c r="F34" s="26">
        <f t="shared" si="3"/>
        <v>30.642597471977989</v>
      </c>
      <c r="G34" s="25">
        <v>19.32</v>
      </c>
      <c r="H34" s="25">
        <v>19320</v>
      </c>
      <c r="I34" s="25">
        <v>7143.21</v>
      </c>
      <c r="J34" s="25">
        <v>1984.6</v>
      </c>
      <c r="K34" s="26">
        <f t="shared" si="4"/>
        <v>27.783027518440587</v>
      </c>
      <c r="L34" s="25"/>
      <c r="M34" s="25"/>
      <c r="N34" s="25">
        <v>12.61</v>
      </c>
      <c r="O34" s="25">
        <v>12610</v>
      </c>
      <c r="P34" s="25">
        <v>5810</v>
      </c>
      <c r="Q34" s="25">
        <v>1984.6</v>
      </c>
      <c r="R34" s="26">
        <f>Q34/P34%</f>
        <v>34.158347676419965</v>
      </c>
    </row>
    <row r="35" spans="1:18" ht="34.5" customHeight="1">
      <c r="A35" s="3" t="s">
        <v>20</v>
      </c>
      <c r="B35" s="4">
        <f t="shared" si="0"/>
        <v>17.41</v>
      </c>
      <c r="C35" s="4">
        <v>17410</v>
      </c>
      <c r="D35" s="25">
        <f t="shared" si="1"/>
        <v>6439.99</v>
      </c>
      <c r="E35" s="25">
        <f t="shared" si="2"/>
        <v>6439.99</v>
      </c>
      <c r="F35" s="26">
        <f t="shared" si="3"/>
        <v>100</v>
      </c>
      <c r="G35" s="25">
        <v>17.41</v>
      </c>
      <c r="H35" s="25">
        <v>17410</v>
      </c>
      <c r="I35" s="25">
        <v>6439.99</v>
      </c>
      <c r="J35" s="25">
        <v>6439.99</v>
      </c>
      <c r="K35" s="26">
        <f t="shared" si="4"/>
        <v>100</v>
      </c>
      <c r="L35" s="25"/>
      <c r="M35" s="25"/>
      <c r="N35" s="25"/>
      <c r="O35" s="25"/>
      <c r="P35" s="25">
        <v>0</v>
      </c>
      <c r="Q35" s="25">
        <v>0</v>
      </c>
      <c r="R35" s="26"/>
    </row>
    <row r="36" spans="1:18" ht="34.5" customHeight="1">
      <c r="A36" s="3" t="s">
        <v>19</v>
      </c>
      <c r="B36" s="4">
        <f t="shared" si="0"/>
        <v>22.82</v>
      </c>
      <c r="C36" s="4">
        <v>22820</v>
      </c>
      <c r="D36" s="25">
        <f t="shared" si="1"/>
        <v>8438.61</v>
      </c>
      <c r="E36" s="25">
        <f t="shared" si="2"/>
        <v>8438.61</v>
      </c>
      <c r="F36" s="26">
        <f t="shared" si="3"/>
        <v>100.00000000000001</v>
      </c>
      <c r="G36" s="25">
        <v>22.82</v>
      </c>
      <c r="H36" s="25">
        <v>22820</v>
      </c>
      <c r="I36" s="25">
        <v>8438.61</v>
      </c>
      <c r="J36" s="25">
        <v>8438.61</v>
      </c>
      <c r="K36" s="26">
        <f t="shared" si="4"/>
        <v>100.00000000000001</v>
      </c>
      <c r="L36" s="25"/>
      <c r="M36" s="25"/>
      <c r="N36" s="25"/>
      <c r="O36" s="25"/>
      <c r="P36" s="25">
        <v>0</v>
      </c>
      <c r="Q36" s="25">
        <v>0</v>
      </c>
      <c r="R36" s="26"/>
    </row>
    <row r="37" spans="1:18" ht="18.75" customHeight="1">
      <c r="A37" s="3" t="s">
        <v>18</v>
      </c>
      <c r="B37" s="4">
        <f t="shared" si="0"/>
        <v>20.52</v>
      </c>
      <c r="C37" s="4">
        <v>20520</v>
      </c>
      <c r="D37" s="25">
        <f t="shared" si="1"/>
        <v>7587.34</v>
      </c>
      <c r="E37" s="25">
        <f t="shared" si="2"/>
        <v>4710</v>
      </c>
      <c r="F37" s="26">
        <f t="shared" si="3"/>
        <v>62.077091576230927</v>
      </c>
      <c r="G37" s="25">
        <v>20.52</v>
      </c>
      <c r="H37" s="25">
        <v>20520</v>
      </c>
      <c r="I37" s="25">
        <v>7587.34</v>
      </c>
      <c r="J37" s="25">
        <v>4710</v>
      </c>
      <c r="K37" s="26">
        <f t="shared" si="4"/>
        <v>62.077091576230927</v>
      </c>
      <c r="L37" s="25"/>
      <c r="M37" s="25"/>
      <c r="N37" s="25"/>
      <c r="O37" s="25"/>
      <c r="P37" s="25">
        <v>0</v>
      </c>
      <c r="Q37" s="25">
        <v>0</v>
      </c>
      <c r="R37" s="26"/>
    </row>
    <row r="38" spans="1:18" ht="34.5" customHeight="1">
      <c r="A38" s="3" t="s">
        <v>17</v>
      </c>
      <c r="B38" s="4">
        <f t="shared" si="0"/>
        <v>9.51</v>
      </c>
      <c r="C38" s="4">
        <v>9510</v>
      </c>
      <c r="D38" s="25">
        <f t="shared" si="1"/>
        <v>3516.09</v>
      </c>
      <c r="E38" s="25">
        <f t="shared" si="2"/>
        <v>3516.09</v>
      </c>
      <c r="F38" s="26">
        <f t="shared" si="3"/>
        <v>100.00000000000001</v>
      </c>
      <c r="G38" s="25">
        <v>9.51</v>
      </c>
      <c r="H38" s="25">
        <v>9510</v>
      </c>
      <c r="I38" s="25">
        <v>3516.09</v>
      </c>
      <c r="J38" s="25">
        <v>3516.09</v>
      </c>
      <c r="K38" s="26">
        <f t="shared" si="4"/>
        <v>100.00000000000001</v>
      </c>
      <c r="L38" s="25"/>
      <c r="M38" s="25"/>
      <c r="N38" s="25"/>
      <c r="O38" s="25"/>
      <c r="P38" s="25">
        <v>0</v>
      </c>
      <c r="Q38" s="25">
        <v>0</v>
      </c>
      <c r="R38" s="26"/>
    </row>
    <row r="39" spans="1:18" ht="34.5" customHeight="1">
      <c r="A39" s="3" t="s">
        <v>15</v>
      </c>
      <c r="B39" s="4">
        <f t="shared" si="0"/>
        <v>29.72</v>
      </c>
      <c r="C39" s="4">
        <v>29720</v>
      </c>
      <c r="D39" s="25">
        <f t="shared" si="1"/>
        <v>6254.93</v>
      </c>
      <c r="E39" s="25">
        <f t="shared" si="2"/>
        <v>6254.93</v>
      </c>
      <c r="F39" s="26">
        <f t="shared" si="3"/>
        <v>100</v>
      </c>
      <c r="G39" s="25">
        <v>17.12</v>
      </c>
      <c r="H39" s="25">
        <v>17120</v>
      </c>
      <c r="I39" s="25">
        <v>6254.93</v>
      </c>
      <c r="J39" s="25">
        <v>6254.93</v>
      </c>
      <c r="K39" s="26">
        <f t="shared" si="4"/>
        <v>100</v>
      </c>
      <c r="L39" s="25"/>
      <c r="M39" s="25"/>
      <c r="N39" s="25">
        <v>12.6</v>
      </c>
      <c r="O39" s="25">
        <v>12600</v>
      </c>
      <c r="P39" s="25">
        <v>0</v>
      </c>
      <c r="Q39" s="25">
        <v>0</v>
      </c>
      <c r="R39" s="26"/>
    </row>
    <row r="40" spans="1:18" ht="34.5" customHeight="1">
      <c r="A40" s="3" t="s">
        <v>14</v>
      </c>
      <c r="B40" s="4">
        <f t="shared" si="0"/>
        <v>16.91</v>
      </c>
      <c r="C40" s="4">
        <v>16910</v>
      </c>
      <c r="D40" s="25">
        <f t="shared" si="1"/>
        <v>9771.02</v>
      </c>
      <c r="E40" s="25">
        <f t="shared" si="2"/>
        <v>9771.02</v>
      </c>
      <c r="F40" s="26">
        <f t="shared" si="3"/>
        <v>100</v>
      </c>
      <c r="G40" s="25">
        <v>16.91</v>
      </c>
      <c r="H40" s="25">
        <v>16910</v>
      </c>
      <c r="I40" s="25">
        <v>9771.02</v>
      </c>
      <c r="J40" s="25">
        <v>9771.02</v>
      </c>
      <c r="K40" s="26">
        <f t="shared" si="4"/>
        <v>100</v>
      </c>
      <c r="L40" s="25"/>
      <c r="M40" s="25"/>
      <c r="N40" s="25"/>
      <c r="O40" s="25"/>
      <c r="P40" s="25">
        <v>0</v>
      </c>
      <c r="Q40" s="25">
        <v>0</v>
      </c>
      <c r="R40" s="26"/>
    </row>
    <row r="41" spans="1:18" ht="34.5" customHeight="1">
      <c r="A41" s="3" t="s">
        <v>13</v>
      </c>
      <c r="B41" s="4">
        <f t="shared" si="0"/>
        <v>26.42</v>
      </c>
      <c r="C41" s="4">
        <v>26420</v>
      </c>
      <c r="D41" s="25">
        <f t="shared" si="1"/>
        <v>8327.57</v>
      </c>
      <c r="E41" s="25">
        <f t="shared" si="2"/>
        <v>8327.57</v>
      </c>
      <c r="F41" s="26">
        <f t="shared" si="3"/>
        <v>100</v>
      </c>
      <c r="G41" s="25">
        <v>26.42</v>
      </c>
      <c r="H41" s="25">
        <v>26420</v>
      </c>
      <c r="I41" s="25">
        <v>8327.57</v>
      </c>
      <c r="J41" s="25">
        <v>8327.57</v>
      </c>
      <c r="K41" s="26">
        <f t="shared" si="4"/>
        <v>100</v>
      </c>
      <c r="L41" s="25"/>
      <c r="M41" s="25"/>
      <c r="N41" s="25"/>
      <c r="O41" s="25"/>
      <c r="P41" s="25">
        <v>0</v>
      </c>
      <c r="Q41" s="25">
        <v>0</v>
      </c>
      <c r="R41" s="26"/>
    </row>
    <row r="42" spans="1:18" ht="34.5" customHeight="1">
      <c r="A42" s="3" t="s">
        <v>12</v>
      </c>
      <c r="B42" s="4">
        <f t="shared" si="0"/>
        <v>22.52</v>
      </c>
      <c r="C42" s="4">
        <v>22520</v>
      </c>
      <c r="D42" s="25">
        <f t="shared" si="1"/>
        <v>9919.06</v>
      </c>
      <c r="E42" s="25">
        <f t="shared" si="2"/>
        <v>450</v>
      </c>
      <c r="F42" s="26">
        <f t="shared" si="3"/>
        <v>4.5367202134073192</v>
      </c>
      <c r="G42" s="25">
        <v>22.52</v>
      </c>
      <c r="H42" s="25">
        <v>22520</v>
      </c>
      <c r="I42" s="25">
        <v>9919.06</v>
      </c>
      <c r="J42" s="25">
        <v>450</v>
      </c>
      <c r="K42" s="26">
        <f t="shared" si="4"/>
        <v>4.5367202134073192</v>
      </c>
      <c r="L42" s="25"/>
      <c r="M42" s="25"/>
      <c r="N42" s="25"/>
      <c r="O42" s="25"/>
      <c r="P42" s="25">
        <v>0</v>
      </c>
      <c r="Q42" s="25">
        <v>0</v>
      </c>
      <c r="R42" s="26"/>
    </row>
    <row r="43" spans="1:18" ht="34.5" customHeight="1">
      <c r="A43" s="3" t="s">
        <v>11</v>
      </c>
      <c r="B43" s="4">
        <f t="shared" si="0"/>
        <v>26.83</v>
      </c>
      <c r="C43" s="4">
        <v>26830</v>
      </c>
      <c r="D43" s="25">
        <f t="shared" si="1"/>
        <v>6773.09</v>
      </c>
      <c r="E43" s="25">
        <f t="shared" si="2"/>
        <v>6773.09</v>
      </c>
      <c r="F43" s="26">
        <f t="shared" si="3"/>
        <v>100</v>
      </c>
      <c r="G43" s="25">
        <v>26.83</v>
      </c>
      <c r="H43" s="25">
        <v>26830</v>
      </c>
      <c r="I43" s="25">
        <v>6773.09</v>
      </c>
      <c r="J43" s="25">
        <v>6773.09</v>
      </c>
      <c r="K43" s="26">
        <f t="shared" si="4"/>
        <v>100</v>
      </c>
      <c r="L43" s="25"/>
      <c r="M43" s="25"/>
      <c r="N43" s="25"/>
      <c r="O43" s="25"/>
      <c r="P43" s="25">
        <v>0</v>
      </c>
      <c r="Q43" s="25">
        <v>0</v>
      </c>
      <c r="R43" s="26"/>
    </row>
    <row r="44" spans="1:18" ht="34.5" customHeight="1">
      <c r="A44" s="21" t="s">
        <v>16</v>
      </c>
      <c r="B44" s="4">
        <f t="shared" si="0"/>
        <v>18.32</v>
      </c>
      <c r="C44" s="4">
        <v>18320</v>
      </c>
      <c r="D44" s="25">
        <f t="shared" si="1"/>
        <v>12138.95</v>
      </c>
      <c r="E44" s="25">
        <f t="shared" si="2"/>
        <v>1452</v>
      </c>
      <c r="F44" s="26">
        <f t="shared" si="3"/>
        <v>11.961495846016335</v>
      </c>
      <c r="G44" s="25">
        <v>18.32</v>
      </c>
      <c r="H44" s="25">
        <v>18320</v>
      </c>
      <c r="I44" s="25">
        <v>6328.95</v>
      </c>
      <c r="J44" s="25">
        <v>1452</v>
      </c>
      <c r="K44" s="26">
        <f t="shared" si="4"/>
        <v>22.942194202829853</v>
      </c>
      <c r="L44" s="25"/>
      <c r="M44" s="25"/>
      <c r="N44" s="25"/>
      <c r="O44" s="25"/>
      <c r="P44" s="25">
        <v>5810</v>
      </c>
      <c r="Q44" s="25">
        <v>0</v>
      </c>
      <c r="R44" s="26">
        <f>Q44/P44%</f>
        <v>0</v>
      </c>
    </row>
    <row r="45" spans="1:18" ht="34.5" customHeight="1">
      <c r="A45" s="3" t="s">
        <v>10</v>
      </c>
      <c r="B45" s="4">
        <f t="shared" si="0"/>
        <v>12.61</v>
      </c>
      <c r="C45" s="4">
        <v>12610</v>
      </c>
      <c r="D45" s="25">
        <f t="shared" si="1"/>
        <v>4663.4399999999996</v>
      </c>
      <c r="E45" s="25">
        <f t="shared" si="2"/>
        <v>4663.4399999999996</v>
      </c>
      <c r="F45" s="26">
        <f t="shared" si="3"/>
        <v>99.999999999999986</v>
      </c>
      <c r="G45" s="25">
        <v>12.61</v>
      </c>
      <c r="H45" s="25">
        <v>12610</v>
      </c>
      <c r="I45" s="25">
        <v>4663.4399999999996</v>
      </c>
      <c r="J45" s="25">
        <v>4663.4399999999996</v>
      </c>
      <c r="K45" s="26">
        <f t="shared" si="4"/>
        <v>99.999999999999986</v>
      </c>
      <c r="L45" s="25"/>
      <c r="M45" s="25"/>
      <c r="N45" s="25"/>
      <c r="O45" s="25"/>
      <c r="P45" s="25">
        <v>0</v>
      </c>
      <c r="Q45" s="25">
        <v>0</v>
      </c>
      <c r="R45" s="26"/>
    </row>
    <row r="46" spans="1:18" s="7" customFormat="1" ht="17.25" customHeight="1">
      <c r="A46" s="5" t="s">
        <v>6</v>
      </c>
      <c r="B46" s="6">
        <f t="shared" si="0"/>
        <v>2229.5600000000004</v>
      </c>
      <c r="C46" s="6">
        <f>SUM(C12:C45)</f>
        <v>2229564.34</v>
      </c>
      <c r="D46" s="27">
        <f>SUM(D12:D45)</f>
        <v>783862.99999999977</v>
      </c>
      <c r="E46" s="27">
        <f t="shared" si="2"/>
        <v>406234.3</v>
      </c>
      <c r="F46" s="28">
        <f t="shared" si="3"/>
        <v>51.824655583947724</v>
      </c>
      <c r="G46" s="27">
        <f t="shared" ref="G46:Q46" si="5">SUM(G12:G45)</f>
        <v>1751.5500000000002</v>
      </c>
      <c r="H46" s="27">
        <f t="shared" si="5"/>
        <v>1751546.65</v>
      </c>
      <c r="I46" s="27">
        <f t="shared" si="5"/>
        <v>647699.99999999977</v>
      </c>
      <c r="J46" s="27">
        <f t="shared" si="5"/>
        <v>353468.74</v>
      </c>
      <c r="K46" s="28">
        <f t="shared" si="4"/>
        <v>54.572910297977479</v>
      </c>
      <c r="L46" s="27">
        <f t="shared" si="5"/>
        <v>241.64999999999998</v>
      </c>
      <c r="M46" s="27">
        <f t="shared" si="5"/>
        <v>241655.2</v>
      </c>
      <c r="N46" s="27">
        <f t="shared" si="5"/>
        <v>236.36000000000004</v>
      </c>
      <c r="O46" s="27">
        <f t="shared" si="5"/>
        <v>236362.49</v>
      </c>
      <c r="P46" s="27">
        <f t="shared" si="5"/>
        <v>136163</v>
      </c>
      <c r="Q46" s="27">
        <f t="shared" si="5"/>
        <v>52765.56</v>
      </c>
      <c r="R46" s="28">
        <f>Q46/P46%</f>
        <v>38.751760757327609</v>
      </c>
    </row>
    <row r="47" spans="1:18" ht="15" customHeight="1"/>
    <row r="48" spans="1:18" ht="15" customHeight="1">
      <c r="D48" s="8"/>
      <c r="E48" s="8"/>
    </row>
    <row r="49" spans="2:6" ht="15" hidden="1" customHeight="1">
      <c r="B49" s="8"/>
      <c r="C49" s="4">
        <v>2229564.34</v>
      </c>
      <c r="D49" s="4">
        <v>2229564.34</v>
      </c>
      <c r="E49" s="8"/>
      <c r="F49" s="8"/>
    </row>
    <row r="50" spans="2:6" ht="15" customHeight="1"/>
    <row r="51" spans="2:6" ht="15" customHeight="1"/>
    <row r="52" spans="2:6" ht="15" customHeight="1"/>
    <row r="53" spans="2:6" ht="15" customHeight="1"/>
    <row r="54" spans="2:6" ht="15" customHeight="1"/>
    <row r="55" spans="2:6" ht="15" customHeight="1"/>
    <row r="56" spans="2:6" ht="15" customHeight="1"/>
    <row r="57" spans="2:6" ht="15" customHeight="1"/>
    <row r="58" spans="2:6" ht="15" customHeight="1"/>
    <row r="59" spans="2:6" ht="15" customHeight="1"/>
    <row r="60" spans="2:6" ht="15" customHeight="1"/>
    <row r="61" spans="2:6" ht="15" customHeight="1"/>
    <row r="62" spans="2:6" ht="15" customHeight="1"/>
    <row r="63" spans="2:6" ht="15" customHeight="1"/>
    <row r="64" spans="2:6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</sheetData>
  <mergeCells count="17">
    <mergeCell ref="F9:F10"/>
    <mergeCell ref="P1:R1"/>
    <mergeCell ref="A8:A10"/>
    <mergeCell ref="A6:R6"/>
    <mergeCell ref="R9:R10"/>
    <mergeCell ref="K9:K10"/>
    <mergeCell ref="A5:R5"/>
    <mergeCell ref="Q7:R7"/>
    <mergeCell ref="I8:K8"/>
    <mergeCell ref="I9:I10"/>
    <mergeCell ref="P8:R8"/>
    <mergeCell ref="D8:F8"/>
    <mergeCell ref="D9:D10"/>
    <mergeCell ref="E9:E10"/>
    <mergeCell ref="Q9:Q10"/>
    <mergeCell ref="P9:P10"/>
    <mergeCell ref="J9:J10"/>
  </mergeCells>
  <phoneticPr fontId="1" type="noConversion"/>
  <pageMargins left="1.0629921259842521" right="0.59055118110236227" top="0.59055118110236227" bottom="0.59055118110236227" header="0.15748031496062992" footer="0.19685039370078741"/>
  <pageSetup paperSize="9" scale="99" fitToHeight="100" orientation="landscape" r:id="rId1"/>
  <headerFooter alignWithMargins="0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APK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Chernih_TV</dc:creator>
  <cp:lastModifiedBy>Надеина</cp:lastModifiedBy>
  <cp:lastPrinted>2012-05-16T03:41:37Z</cp:lastPrinted>
  <dcterms:created xsi:type="dcterms:W3CDTF">2008-06-23T23:58:08Z</dcterms:created>
  <dcterms:modified xsi:type="dcterms:W3CDTF">2012-05-25T00:53:57Z</dcterms:modified>
</cp:coreProperties>
</file>