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195" windowHeight="8700"/>
  </bookViews>
  <sheets>
    <sheet name="ПРОВЕРЕН" sheetId="2" r:id="rId1"/>
  </sheets>
  <definedNames>
    <definedName name="_xlnm.Print_Titles" localSheetId="0">ПРОВЕРЕН!$10:$10</definedName>
    <definedName name="_xlnm.Print_Area" localSheetId="0">ПРОВЕРЕН!$A$1:$I$179</definedName>
  </definedNames>
  <calcPr calcId="125725" fullPrecision="0"/>
</workbook>
</file>

<file path=xl/calcChain.xml><?xml version="1.0" encoding="utf-8"?>
<calcChain xmlns="http://schemas.openxmlformats.org/spreadsheetml/2006/main">
  <c r="H159" i="2"/>
  <c r="G159"/>
  <c r="C159"/>
  <c r="E159"/>
  <c r="F159"/>
  <c r="B159"/>
  <c r="H108"/>
  <c r="G108"/>
  <c r="C108"/>
  <c r="D108"/>
  <c r="B108"/>
  <c r="B70"/>
  <c r="C70"/>
  <c r="D70"/>
  <c r="E70"/>
  <c r="G70"/>
  <c r="H70"/>
  <c r="C58"/>
  <c r="D58"/>
  <c r="E58"/>
  <c r="F58"/>
  <c r="G137"/>
  <c r="G12"/>
  <c r="G18"/>
  <c r="G26"/>
  <c r="G34"/>
  <c r="G41"/>
  <c r="G52"/>
  <c r="G58"/>
  <c r="G66"/>
  <c r="G75"/>
  <c r="G84"/>
  <c r="G92"/>
  <c r="G97"/>
  <c r="G118"/>
  <c r="G129"/>
  <c r="G146"/>
  <c r="G153"/>
  <c r="G163"/>
  <c r="G172"/>
  <c r="G179"/>
  <c r="H137"/>
  <c r="H12"/>
  <c r="H18"/>
  <c r="H26"/>
  <c r="H34"/>
  <c r="H41"/>
  <c r="H52"/>
  <c r="H58"/>
  <c r="H66"/>
  <c r="H75"/>
  <c r="H84"/>
  <c r="H92"/>
  <c r="H97"/>
  <c r="H118"/>
  <c r="H129"/>
  <c r="H146"/>
  <c r="H153"/>
  <c r="H163"/>
  <c r="H172"/>
  <c r="H179"/>
  <c r="D172"/>
  <c r="C172"/>
  <c r="B172"/>
  <c r="D163"/>
  <c r="C163"/>
  <c r="B163"/>
  <c r="D153"/>
  <c r="C153"/>
  <c r="B153"/>
  <c r="D146"/>
  <c r="C146"/>
  <c r="B146"/>
  <c r="D137"/>
  <c r="C137"/>
  <c r="B137"/>
  <c r="D129"/>
  <c r="C129"/>
  <c r="B129"/>
  <c r="D118"/>
  <c r="C118"/>
  <c r="B118"/>
  <c r="D97"/>
  <c r="C97"/>
  <c r="B97"/>
  <c r="D92"/>
  <c r="C92"/>
  <c r="B92"/>
  <c r="D84"/>
  <c r="C84"/>
  <c r="B84"/>
  <c r="D75"/>
  <c r="C75"/>
  <c r="B75"/>
  <c r="D66"/>
  <c r="C66"/>
  <c r="B66"/>
  <c r="B58"/>
  <c r="D52"/>
  <c r="C52"/>
  <c r="B52"/>
  <c r="D41"/>
  <c r="C41"/>
  <c r="B41"/>
  <c r="D34"/>
  <c r="C34"/>
  <c r="B34"/>
  <c r="D26"/>
  <c r="C26"/>
  <c r="B26"/>
  <c r="D18"/>
  <c r="C18"/>
  <c r="B18"/>
  <c r="D12"/>
  <c r="C12"/>
  <c r="B12"/>
  <c r="B179"/>
  <c r="F179"/>
  <c r="I174"/>
  <c r="I175"/>
  <c r="I176"/>
  <c r="I177"/>
  <c r="I178"/>
  <c r="I179"/>
  <c r="I12"/>
  <c r="I14"/>
  <c r="I15"/>
  <c r="I16"/>
  <c r="I17"/>
  <c r="I18"/>
  <c r="I20"/>
  <c r="I21"/>
  <c r="I22"/>
  <c r="I23"/>
  <c r="I24"/>
  <c r="I25"/>
  <c r="I26"/>
  <c r="I28"/>
  <c r="I29"/>
  <c r="I30"/>
  <c r="I31"/>
  <c r="I32"/>
  <c r="I33"/>
  <c r="I34"/>
  <c r="I36"/>
  <c r="I37"/>
  <c r="I38"/>
  <c r="I39"/>
  <c r="I40"/>
  <c r="I41"/>
  <c r="I43"/>
  <c r="I44"/>
  <c r="I45"/>
  <c r="I46"/>
  <c r="I47"/>
  <c r="I48"/>
  <c r="I49"/>
  <c r="I50"/>
  <c r="I51"/>
  <c r="I52"/>
  <c r="I54"/>
  <c r="I55"/>
  <c r="I56"/>
  <c r="I57"/>
  <c r="I58"/>
  <c r="I60"/>
  <c r="I61"/>
  <c r="I62"/>
  <c r="I63"/>
  <c r="I64"/>
  <c r="I65"/>
  <c r="I66"/>
  <c r="I68"/>
  <c r="I69"/>
  <c r="I70"/>
  <c r="I72"/>
  <c r="I73"/>
  <c r="I74"/>
  <c r="I75"/>
  <c r="I77"/>
  <c r="I78"/>
  <c r="I79"/>
  <c r="I80"/>
  <c r="I81"/>
  <c r="I82"/>
  <c r="I83"/>
  <c r="I84"/>
  <c r="I86"/>
  <c r="I87"/>
  <c r="I88"/>
  <c r="I89"/>
  <c r="I90"/>
  <c r="I91"/>
  <c r="I92"/>
  <c r="I94"/>
  <c r="I95"/>
  <c r="I96"/>
  <c r="I97"/>
  <c r="I99"/>
  <c r="I100"/>
  <c r="I101"/>
  <c r="I102"/>
  <c r="I103"/>
  <c r="I104"/>
  <c r="I105"/>
  <c r="I106"/>
  <c r="I107"/>
  <c r="I108"/>
  <c r="I110"/>
  <c r="I111"/>
  <c r="I112"/>
  <c r="I113"/>
  <c r="I114"/>
  <c r="I115"/>
  <c r="I116"/>
  <c r="I117"/>
  <c r="I118"/>
  <c r="I120"/>
  <c r="I121"/>
  <c r="I122"/>
  <c r="I123"/>
  <c r="I124"/>
  <c r="I125"/>
  <c r="I126"/>
  <c r="I127"/>
  <c r="I128"/>
  <c r="I129"/>
  <c r="I131"/>
  <c r="I132"/>
  <c r="I133"/>
  <c r="I134"/>
  <c r="I135"/>
  <c r="I136"/>
  <c r="I137"/>
  <c r="I139"/>
  <c r="I140"/>
  <c r="I141"/>
  <c r="I142"/>
  <c r="I143"/>
  <c r="I144"/>
  <c r="I145"/>
  <c r="I146"/>
  <c r="I148"/>
  <c r="I149"/>
  <c r="I150"/>
  <c r="I151"/>
  <c r="I152"/>
  <c r="I153"/>
  <c r="I155"/>
  <c r="I156"/>
  <c r="I157"/>
  <c r="I158"/>
  <c r="I159"/>
  <c r="I161"/>
  <c r="I162"/>
  <c r="I163"/>
  <c r="I165"/>
  <c r="I166"/>
  <c r="I167"/>
  <c r="I168"/>
  <c r="I169"/>
  <c r="I170"/>
  <c r="I171"/>
  <c r="I172"/>
  <c r="I11"/>
  <c r="E137"/>
  <c r="E18"/>
  <c r="E12"/>
  <c r="E97"/>
  <c r="E172"/>
  <c r="E163"/>
  <c r="E153"/>
  <c r="E146"/>
  <c r="E129"/>
  <c r="E118"/>
  <c r="E108"/>
  <c r="E179" s="1"/>
  <c r="E92"/>
  <c r="E84"/>
  <c r="E75"/>
  <c r="E66"/>
  <c r="E52"/>
  <c r="E41"/>
  <c r="E34"/>
  <c r="E26"/>
  <c r="D179"/>
  <c r="C179"/>
</calcChain>
</file>

<file path=xl/sharedStrings.xml><?xml version="1.0" encoding="utf-8"?>
<sst xmlns="http://schemas.openxmlformats.org/spreadsheetml/2006/main" count="187" uniqueCount="165">
  <si>
    <t>в том числе:</t>
  </si>
  <si>
    <t>2</t>
  </si>
  <si>
    <t>3</t>
  </si>
  <si>
    <t>4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</si>
  <si>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</si>
  <si>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</si>
  <si>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</si>
  <si>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</si>
  <si>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Малиновское сельское поселение</t>
  </si>
  <si>
    <t>Ореховское сельское поселение</t>
  </si>
  <si>
    <t>Ракитненское сельское поселение</t>
  </si>
  <si>
    <t>Рождественское сельское поселение</t>
  </si>
  <si>
    <t>Сальское сельское поселение</t>
  </si>
  <si>
    <t>Веденкинское сельское поселение</t>
  </si>
  <si>
    <t>Хрустальненское городское поселение</t>
  </si>
  <si>
    <t>Рудненское городское поселение</t>
  </si>
  <si>
    <t>Горнореченское городское поселение</t>
  </si>
  <si>
    <t>Высокогорское городское поселение</t>
  </si>
  <si>
    <t>Зеркальненское сельское поселение</t>
  </si>
  <si>
    <t>Устиновское сельское поселение</t>
  </si>
  <si>
    <t>Горноключевское городское поселение</t>
  </si>
  <si>
    <t>Горненское городское поселение</t>
  </si>
  <si>
    <t>Крыловское сельское поселение</t>
  </si>
  <si>
    <t>Руновское сельское поселение</t>
  </si>
  <si>
    <t>Хвищанское сельское поселение</t>
  </si>
  <si>
    <t>Таежненское сельское поселение</t>
  </si>
  <si>
    <t>Мельничное сельское поселение</t>
  </si>
  <si>
    <t>Востокское городское поселение</t>
  </si>
  <si>
    <t>Дальнекутское сельское поселение</t>
  </si>
  <si>
    <t>Измайлихинское сельское поселение</t>
  </si>
  <si>
    <t>Вострецовское сельское поселение</t>
  </si>
  <si>
    <t>Рощинское сельское поселение</t>
  </si>
  <si>
    <t>Лукьяновское сельское поселение</t>
  </si>
  <si>
    <t>Преображенское городское поселение</t>
  </si>
  <si>
    <t>Беневское сельское поселение</t>
  </si>
  <si>
    <t>Чернорученское сельское поселение</t>
  </si>
  <si>
    <t>Валентиновское сельское поселение</t>
  </si>
  <si>
    <t>Сунятсенское сельское поселение</t>
  </si>
  <si>
    <t>Григорьевское сельское поселение</t>
  </si>
  <si>
    <t>Новошахтинское сельское поселение</t>
  </si>
  <si>
    <t>Кремовское сельское поселение</t>
  </si>
  <si>
    <t>Осиновское сельское поселение</t>
  </si>
  <si>
    <t>Ивановское сельское поселение</t>
  </si>
  <si>
    <t>Тавричанское сельское поселение</t>
  </si>
  <si>
    <t>Раздольненское сельское поселение</t>
  </si>
  <si>
    <t>Галенкинское сельское поселение</t>
  </si>
  <si>
    <t>Липовецкое городское поселение</t>
  </si>
  <si>
    <t>Новогеоргиевское сельское поселение</t>
  </si>
  <si>
    <t>Ольгинское городское поселение</t>
  </si>
  <si>
    <t>Веселояровское сельское поселение</t>
  </si>
  <si>
    <t>Тимофеевское сельское поселение</t>
  </si>
  <si>
    <t>Пермское сельское поселение</t>
  </si>
  <si>
    <t>Молдавановское сельское поселение</t>
  </si>
  <si>
    <t>Милоградовское сельское поселение</t>
  </si>
  <si>
    <t>Моряк-Рыболовское сельское поселение</t>
  </si>
  <si>
    <t>Владимиро-Александровское сельское поселение</t>
  </si>
  <si>
    <t>Сергеевское сельское поселение</t>
  </si>
  <si>
    <t>Новицкое сельское поселение</t>
  </si>
  <si>
    <t>Новолитовское сельское поселение</t>
  </si>
  <si>
    <t>Золотодолинское сельское поселение</t>
  </si>
  <si>
    <t>Барабаш-Левадинское сельское поселение</t>
  </si>
  <si>
    <t>Жариковское сельское поселение</t>
  </si>
  <si>
    <t>Светлогорское сельское поселение</t>
  </si>
  <si>
    <t>Верхнеперевальское сельское поселение</t>
  </si>
  <si>
    <t>Нагорненское сельское поселение</t>
  </si>
  <si>
    <t>Губеровское сельское поселение</t>
  </si>
  <si>
    <t>Пожарское сельское поселение</t>
  </si>
  <si>
    <t>Соболинское сельское поселение</t>
  </si>
  <si>
    <t>Федосьевское сельское поселение</t>
  </si>
  <si>
    <t>Игнатьевское сельское поселение</t>
  </si>
  <si>
    <t>Краснояровское сельское поселение</t>
  </si>
  <si>
    <t>Александровское сельское поселение</t>
  </si>
  <si>
    <t>Дубовское сельское поселение</t>
  </si>
  <si>
    <t>Духовское сельское поселение</t>
  </si>
  <si>
    <t>Краснокутское сельское поселение</t>
  </si>
  <si>
    <t>Прохорское сельское поселение</t>
  </si>
  <si>
    <t>Спасское сельское поселение</t>
  </si>
  <si>
    <t>Хвалынское сельское поселение</t>
  </si>
  <si>
    <t>Чкаловское сельское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</si>
  <si>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</si>
  <si>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</si>
  <si>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</si>
  <si>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</si>
  <si>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</si>
  <si>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</si>
  <si>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</si>
  <si>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Новоселищенское сельское поселение</t>
  </si>
  <si>
    <t>Комиссаровское сельское поселение</t>
  </si>
  <si>
    <t>Новокачалинское сельское поселение</t>
  </si>
  <si>
    <t>Ильинское сельское поселение</t>
  </si>
  <si>
    <t>Октябрьское сельское поселение</t>
  </si>
  <si>
    <t>Первомайское сельское поселение</t>
  </si>
  <si>
    <t>Барабашское сельское поселение</t>
  </si>
  <si>
    <t>Безверховское сельское поселение</t>
  </si>
  <si>
    <t>Зарубинское городское поселение</t>
  </si>
  <si>
    <t>Краскинское городское поселение</t>
  </si>
  <si>
    <t>Приморское городское поселение</t>
  </si>
  <si>
    <t>Посьетское городское поселение</t>
  </si>
  <si>
    <t>Хасанское городское поселение</t>
  </si>
  <si>
    <t>Благодатненское сельское поселение</t>
  </si>
  <si>
    <t>Сиваковское сельское поселение</t>
  </si>
  <si>
    <t>Лучкинское сельское поселение</t>
  </si>
  <si>
    <t>Новодевицкое сельское поселение</t>
  </si>
  <si>
    <t>Ярославское городское поселение</t>
  </si>
  <si>
    <t>Снегуровское сельское поселение</t>
  </si>
  <si>
    <t>Реттиховское городское поселение</t>
  </si>
  <si>
    <t>Сибирцевское городское поселение</t>
  </si>
  <si>
    <t>Дмитриевское сельское поселение</t>
  </si>
  <si>
    <t>Кокшаровское сельское поселение</t>
  </si>
  <si>
    <t>Шумненское сельское поселение</t>
  </si>
  <si>
    <t>Штыковское сельское поселение</t>
  </si>
  <si>
    <t>Центральненское сельское поселение</t>
  </si>
  <si>
    <t>Новонежинское сельское поселение</t>
  </si>
  <si>
    <t>Романовское сельское поселение</t>
  </si>
  <si>
    <t>Подъяпольское сельское поселение</t>
  </si>
  <si>
    <t>Смоляниновское городское поселение</t>
  </si>
  <si>
    <t>Шкотовское городское поселение</t>
  </si>
  <si>
    <t>Яковлевское сельское поселение</t>
  </si>
  <si>
    <t>Новосысоевское сельское поселение</t>
  </si>
  <si>
    <t>Варфоломеевское сельское поселение</t>
  </si>
  <si>
    <t>Яблоновское сельское поселение</t>
  </si>
  <si>
    <t>Покровское сельское поселение</t>
  </si>
  <si>
    <t>Итого</t>
  </si>
  <si>
    <t>Екатериновское сельское поселение</t>
  </si>
  <si>
    <t>1</t>
  </si>
  <si>
    <t>Глубинненское сельское поселение</t>
  </si>
  <si>
    <t>В том числе</t>
  </si>
  <si>
    <t>Анучинский муниципальный район</t>
  </si>
  <si>
    <t>Дальнереченский муниципальный район</t>
  </si>
  <si>
    <t xml:space="preserve">Кавалеровский муниципальный район 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</si>
  <si>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</si>
  <si>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</si>
  <si>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</si>
  <si>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</si>
  <si>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</si>
  <si>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</si>
  <si>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</si>
  <si>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</si>
  <si>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</si>
  <si>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</si>
  <si>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</si>
  <si>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</si>
  <si>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Городское поселение Светлое</t>
  </si>
  <si>
    <t>Удэгейское сельское поселение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</si>
  <si>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</si>
  <si>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</si>
  <si>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</si>
  <si>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</si>
  <si>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</si>
  <si>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</si>
  <si>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</si>
  <si>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r>
      <t xml:space="preserve">Объем субвенции в 2009 году по утвержден-ному бюджету          </t>
    </r>
    <r>
      <rPr>
        <b/>
        <sz val="13"/>
        <rFont val="Times New Roman"/>
        <family val="1"/>
        <charset val="204"/>
      </rPr>
      <t xml:space="preserve">  (тыс. рублей)</t>
    </r>
  </si>
  <si>
    <r>
      <t xml:space="preserve">Объем субвенции в 2009 году по утвержден-ному бюджету            </t>
    </r>
    <r>
      <rPr>
        <b/>
        <sz val="13"/>
        <rFont val="Times New Roman"/>
        <family val="1"/>
        <charset val="204"/>
      </rPr>
      <t xml:space="preserve"> </t>
    </r>
  </si>
  <si>
    <t>(в рублях)</t>
  </si>
  <si>
    <t>Субвенции</t>
  </si>
  <si>
    <t>осво-бож-ден-ные военно-учет-ные работ-ники (на 1 ставку)</t>
  </si>
  <si>
    <t>Наименование муниципальных образований, поселений Приморского края</t>
  </si>
  <si>
    <t>работ-ники по совмес-титель-ству 
(на 0,5 ставки)</t>
  </si>
  <si>
    <t>Городской округ ЗАТО г. Фокино</t>
  </si>
  <si>
    <t>бюджетам муниципальных образований Приморского края на осуществление федеральных полномочий по первичному воинскому учету на территориях, где отсутствуют военные комиссариаты, в 2011 году</t>
  </si>
  <si>
    <t>Уточненный бюджет 
2011 года</t>
  </si>
  <si>
    <t>Кассовое исполнение                         за 2011 год</t>
  </si>
  <si>
    <t xml:space="preserve">Про-цент испол-нения к уточ-нен-ному бюд-жету 2011 года </t>
  </si>
  <si>
    <t xml:space="preserve">Нор-матив чис-лен-ности работ-ников по воин-скому учету, всего </t>
  </si>
  <si>
    <t>Таблица 16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</si>
</sst>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NumberFormat="1" applyFont="1" applyFill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vertical="top"/>
    </xf>
    <xf numFmtId="4" fontId="1" fillId="0" borderId="0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vertical="top" wrapText="1"/>
    </xf>
    <xf numFmtId="164" fontId="1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/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left" vertical="center" wrapText="1"/>
    </xf>
    <xf numFmtId="4" fontId="1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wrapText="1"/>
    </xf>
    <xf numFmtId="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1" fontId="2" fillId="0" borderId="1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3"/>
  <sheetViews>
    <sheetView tabSelected="1" view="pageBreakPreview" zoomScaleNormal="100" workbookViewId="0">
      <selection activeCell="H1" sqref="H1:I1"/>
    </sheetView>
  </sheetViews>
  <sheetFormatPr defaultRowHeight="16.5"/>
  <cols>
    <col min="1" max="1" width="22.7109375" style="1" customWidth="1"/>
    <col min="2" max="2" width="7.42578125" style="1" customWidth="1"/>
    <col min="3" max="3" width="8.42578125" style="1" customWidth="1"/>
    <col min="4" max="4" width="8.7109375" style="1" customWidth="1"/>
    <col min="5" max="5" width="11.85546875" style="6" hidden="1" customWidth="1"/>
    <col min="6" max="6" width="16" style="1" hidden="1" customWidth="1"/>
    <col min="7" max="7" width="15.85546875" style="1" customWidth="1"/>
    <col min="8" max="8" width="15.7109375" style="1" customWidth="1"/>
    <col min="9" max="9" width="8" style="1" customWidth="1"/>
    <col min="10" max="16384" width="9.140625" style="1"/>
  </cols>
  <sheetData>
    <row r="1" spans="1:9" ht="90.75" customHeight="1">
      <c r="A1" s="18"/>
      <c r="B1" s="18"/>
      <c r="C1" s="18"/>
      <c r="D1" s="18"/>
      <c r="E1" s="19"/>
      <c r="F1" s="18"/>
      <c r="G1" s="18"/>
      <c r="H1" s="32" t="s">
        <v>164</v>
      </c>
      <c r="I1" s="32"/>
    </row>
    <row r="2" spans="1:9" ht="18.75" hidden="1">
      <c r="A2" s="18"/>
      <c r="B2" s="18"/>
      <c r="C2" s="18"/>
      <c r="D2" s="18"/>
      <c r="E2" s="19"/>
      <c r="F2" s="18"/>
      <c r="G2" s="18"/>
      <c r="H2" s="18"/>
      <c r="I2" s="18"/>
    </row>
    <row r="3" spans="1:9" ht="18.75" hidden="1">
      <c r="A3" s="18"/>
      <c r="B3" s="18"/>
      <c r="C3" s="18"/>
      <c r="D3" s="18"/>
      <c r="E3" s="19"/>
      <c r="F3" s="18"/>
      <c r="G3" s="18"/>
      <c r="H3" s="18"/>
      <c r="I3" s="18"/>
    </row>
    <row r="4" spans="1:9" ht="18.75">
      <c r="A4" s="18"/>
      <c r="B4" s="18"/>
      <c r="C4" s="18"/>
      <c r="D4" s="18"/>
      <c r="E4" s="19"/>
      <c r="F4" s="18"/>
      <c r="G4" s="18"/>
      <c r="H4" s="18"/>
      <c r="I4" s="18"/>
    </row>
    <row r="5" spans="1:9" ht="18" customHeight="1">
      <c r="A5" s="31" t="s">
        <v>154</v>
      </c>
      <c r="B5" s="31"/>
      <c r="C5" s="31"/>
      <c r="D5" s="31"/>
      <c r="E5" s="31"/>
      <c r="F5" s="31"/>
      <c r="G5" s="31"/>
      <c r="H5" s="31"/>
      <c r="I5" s="31"/>
    </row>
    <row r="6" spans="1:9" ht="60.75" customHeight="1">
      <c r="A6" s="34" t="s">
        <v>159</v>
      </c>
      <c r="B6" s="34"/>
      <c r="C6" s="34"/>
      <c r="D6" s="34"/>
      <c r="E6" s="34"/>
      <c r="F6" s="34"/>
      <c r="G6" s="34"/>
      <c r="H6" s="34"/>
      <c r="I6" s="34"/>
    </row>
    <row r="7" spans="1:9" ht="18.75">
      <c r="A7" s="20"/>
      <c r="B7" s="20"/>
      <c r="C7" s="20"/>
      <c r="D7" s="20"/>
      <c r="E7" s="20"/>
      <c r="F7" s="20"/>
      <c r="G7" s="20"/>
      <c r="H7" s="33" t="s">
        <v>153</v>
      </c>
      <c r="I7" s="33"/>
    </row>
    <row r="8" spans="1:9" ht="16.5" customHeight="1">
      <c r="A8" s="29" t="s">
        <v>156</v>
      </c>
      <c r="B8" s="30" t="s">
        <v>163</v>
      </c>
      <c r="C8" s="29" t="s">
        <v>126</v>
      </c>
      <c r="D8" s="29"/>
      <c r="E8" s="28" t="s">
        <v>151</v>
      </c>
      <c r="F8" s="27" t="s">
        <v>152</v>
      </c>
      <c r="G8" s="27" t="s">
        <v>160</v>
      </c>
      <c r="H8" s="27" t="s">
        <v>161</v>
      </c>
      <c r="I8" s="27" t="s">
        <v>162</v>
      </c>
    </row>
    <row r="9" spans="1:9" ht="186.75" customHeight="1">
      <c r="A9" s="29"/>
      <c r="B9" s="30"/>
      <c r="C9" s="8" t="s">
        <v>155</v>
      </c>
      <c r="D9" s="8" t="s">
        <v>157</v>
      </c>
      <c r="E9" s="28"/>
      <c r="F9" s="27"/>
      <c r="G9" s="27"/>
      <c r="H9" s="27"/>
      <c r="I9" s="27"/>
    </row>
    <row r="10" spans="1:9">
      <c r="A10" s="7" t="s">
        <v>124</v>
      </c>
      <c r="B10" s="7" t="s">
        <v>1</v>
      </c>
      <c r="C10" s="7" t="s">
        <v>2</v>
      </c>
      <c r="D10" s="7" t="s">
        <v>3</v>
      </c>
      <c r="E10" s="7"/>
      <c r="F10" s="2">
        <v>5</v>
      </c>
      <c r="G10" s="2">
        <v>5</v>
      </c>
      <c r="H10" s="2">
        <v>6</v>
      </c>
      <c r="I10" s="2">
        <v>7</v>
      </c>
    </row>
    <row r="11" spans="1:9" s="9" customFormat="1" ht="35.25" customHeight="1">
      <c r="A11" s="5" t="s">
        <v>158</v>
      </c>
      <c r="B11" s="21">
        <v>7</v>
      </c>
      <c r="C11" s="21">
        <v>7</v>
      </c>
      <c r="D11" s="21"/>
      <c r="E11" s="22"/>
      <c r="F11" s="22"/>
      <c r="G11" s="22">
        <v>1216390</v>
      </c>
      <c r="H11" s="22">
        <v>1062717.1100000001</v>
      </c>
      <c r="I11" s="23">
        <f>H11/G11%</f>
        <v>87.4</v>
      </c>
    </row>
    <row r="12" spans="1:9" s="9" customFormat="1" ht="52.5" customHeight="1">
      <c r="A12" s="5" t="s">
        <v>127</v>
      </c>
      <c r="B12" s="21">
        <f>B14+B15+B16+B17</f>
        <v>5</v>
      </c>
      <c r="C12" s="21">
        <f>C14+C15+C16+C17</f>
        <v>4</v>
      </c>
      <c r="D12" s="21">
        <f>D14+D15+D16+D17</f>
        <v>1</v>
      </c>
      <c r="E12" s="22">
        <f>E14+E17+E16+E15</f>
        <v>0</v>
      </c>
      <c r="F12" s="22">
        <v>707900</v>
      </c>
      <c r="G12" s="22">
        <f>G14+G15+G16+G17</f>
        <v>781970</v>
      </c>
      <c r="H12" s="22">
        <f>H14+H15+H16+H17</f>
        <v>781970</v>
      </c>
      <c r="I12" s="23">
        <f t="shared" ref="I12:I75" si="0">H12/G12%</f>
        <v>100</v>
      </c>
    </row>
    <row r="13" spans="1:9" s="9" customFormat="1" ht="18" customHeight="1">
      <c r="A13" s="5" t="s">
        <v>0</v>
      </c>
      <c r="B13" s="21"/>
      <c r="C13" s="21"/>
      <c r="D13" s="21"/>
      <c r="E13" s="22"/>
      <c r="F13" s="22"/>
      <c r="G13" s="22"/>
      <c r="H13" s="22"/>
      <c r="I13" s="23"/>
    </row>
    <row r="14" spans="1:9" s="9" customFormat="1" ht="35.25" customHeight="1">
      <c r="A14" s="5" t="s">
        <v>4</v>
      </c>
      <c r="B14" s="21">
        <v>2</v>
      </c>
      <c r="C14" s="21">
        <v>2</v>
      </c>
      <c r="D14" s="21"/>
      <c r="E14" s="22"/>
      <c r="F14" s="22"/>
      <c r="G14" s="22">
        <v>347540</v>
      </c>
      <c r="H14" s="22">
        <v>347540</v>
      </c>
      <c r="I14" s="23">
        <f t="shared" si="0"/>
        <v>100</v>
      </c>
    </row>
    <row r="15" spans="1:9" s="9" customFormat="1" ht="35.25" customHeight="1">
      <c r="A15" s="5" t="s">
        <v>7</v>
      </c>
      <c r="B15" s="21">
        <v>1</v>
      </c>
      <c r="C15" s="21"/>
      <c r="D15" s="21">
        <v>1</v>
      </c>
      <c r="E15" s="22"/>
      <c r="F15" s="22"/>
      <c r="G15" s="22">
        <v>86890</v>
      </c>
      <c r="H15" s="22">
        <v>86890</v>
      </c>
      <c r="I15" s="23">
        <f t="shared" si="0"/>
        <v>100</v>
      </c>
    </row>
    <row r="16" spans="1:9" s="9" customFormat="1" ht="35.25" customHeight="1">
      <c r="A16" s="5" t="s">
        <v>6</v>
      </c>
      <c r="B16" s="21">
        <v>1</v>
      </c>
      <c r="C16" s="21">
        <v>1</v>
      </c>
      <c r="D16" s="21"/>
      <c r="E16" s="22"/>
      <c r="F16" s="22"/>
      <c r="G16" s="22">
        <v>173770</v>
      </c>
      <c r="H16" s="22">
        <v>173770</v>
      </c>
      <c r="I16" s="23">
        <f t="shared" si="0"/>
        <v>100</v>
      </c>
    </row>
    <row r="17" spans="1:9" s="9" customFormat="1" ht="35.25" customHeight="1">
      <c r="A17" s="5" t="s">
        <v>5</v>
      </c>
      <c r="B17" s="21">
        <v>1</v>
      </c>
      <c r="C17" s="21">
        <v>1</v>
      </c>
      <c r="D17" s="21"/>
      <c r="E17" s="22"/>
      <c r="F17" s="22"/>
      <c r="G17" s="22">
        <v>173770</v>
      </c>
      <c r="H17" s="22">
        <v>173770</v>
      </c>
      <c r="I17" s="23">
        <f t="shared" si="0"/>
        <v>100</v>
      </c>
    </row>
    <row r="18" spans="1:9" s="9" customFormat="1" ht="53.25" customHeight="1">
      <c r="A18" s="5" t="s">
        <v>128</v>
      </c>
      <c r="B18" s="21">
        <f>B20+B21+B22+B23+B24+B25</f>
        <v>6</v>
      </c>
      <c r="C18" s="21">
        <f>C20+C21+C22+C23+C24+C25</f>
        <v>2</v>
      </c>
      <c r="D18" s="21">
        <f>D20+D21+D22+D23+D24+D25</f>
        <v>4</v>
      </c>
      <c r="E18" s="22">
        <f>E21+E22+E23+E24+E25+E20</f>
        <v>0</v>
      </c>
      <c r="F18" s="22">
        <v>629400</v>
      </c>
      <c r="G18" s="22">
        <f>G20+G21+G22+G23+G24+G25</f>
        <v>695100</v>
      </c>
      <c r="H18" s="22">
        <f>H20+H21+H22+H23+H24+H25</f>
        <v>695100</v>
      </c>
      <c r="I18" s="23">
        <f t="shared" si="0"/>
        <v>100</v>
      </c>
    </row>
    <row r="19" spans="1:9" s="9" customFormat="1" ht="18" customHeight="1">
      <c r="A19" s="5" t="s">
        <v>0</v>
      </c>
      <c r="B19" s="21"/>
      <c r="C19" s="21"/>
      <c r="D19" s="21"/>
      <c r="E19" s="22"/>
      <c r="F19" s="22"/>
      <c r="G19" s="22"/>
      <c r="H19" s="22"/>
      <c r="I19" s="23"/>
    </row>
    <row r="20" spans="1:9" s="9" customFormat="1" ht="35.25" customHeight="1">
      <c r="A20" s="5" t="s">
        <v>13</v>
      </c>
      <c r="B20" s="21">
        <v>1</v>
      </c>
      <c r="C20" s="21">
        <v>1</v>
      </c>
      <c r="D20" s="21"/>
      <c r="E20" s="22"/>
      <c r="F20" s="22"/>
      <c r="G20" s="22">
        <v>173770</v>
      </c>
      <c r="H20" s="22">
        <v>173770</v>
      </c>
      <c r="I20" s="23">
        <f t="shared" si="0"/>
        <v>100</v>
      </c>
    </row>
    <row r="21" spans="1:9" s="9" customFormat="1" ht="35.25" customHeight="1">
      <c r="A21" s="5" t="s">
        <v>8</v>
      </c>
      <c r="B21" s="21">
        <v>1</v>
      </c>
      <c r="C21" s="21">
        <v>1</v>
      </c>
      <c r="D21" s="21"/>
      <c r="E21" s="22"/>
      <c r="F21" s="22"/>
      <c r="G21" s="22">
        <v>173770</v>
      </c>
      <c r="H21" s="22">
        <v>173770</v>
      </c>
      <c r="I21" s="23">
        <f t="shared" si="0"/>
        <v>100</v>
      </c>
    </row>
    <row r="22" spans="1:9" s="9" customFormat="1" ht="35.25" customHeight="1">
      <c r="A22" s="5" t="s">
        <v>9</v>
      </c>
      <c r="B22" s="21">
        <v>1</v>
      </c>
      <c r="C22" s="21"/>
      <c r="D22" s="21">
        <v>1</v>
      </c>
      <c r="E22" s="22"/>
      <c r="F22" s="22"/>
      <c r="G22" s="22">
        <v>86890</v>
      </c>
      <c r="H22" s="22">
        <v>86890</v>
      </c>
      <c r="I22" s="23">
        <f t="shared" si="0"/>
        <v>100</v>
      </c>
    </row>
    <row r="23" spans="1:9" s="9" customFormat="1" ht="35.25" customHeight="1">
      <c r="A23" s="5" t="s">
        <v>10</v>
      </c>
      <c r="B23" s="21">
        <v>1</v>
      </c>
      <c r="C23" s="21"/>
      <c r="D23" s="21">
        <v>1</v>
      </c>
      <c r="E23" s="22"/>
      <c r="F23" s="22"/>
      <c r="G23" s="22">
        <v>86890</v>
      </c>
      <c r="H23" s="22">
        <v>86890</v>
      </c>
      <c r="I23" s="23">
        <f t="shared" si="0"/>
        <v>100</v>
      </c>
    </row>
    <row r="24" spans="1:9" s="9" customFormat="1" ht="34.5" customHeight="1">
      <c r="A24" s="5" t="s">
        <v>11</v>
      </c>
      <c r="B24" s="21">
        <v>1</v>
      </c>
      <c r="C24" s="21"/>
      <c r="D24" s="21">
        <v>1</v>
      </c>
      <c r="E24" s="22"/>
      <c r="F24" s="22"/>
      <c r="G24" s="22">
        <v>86890</v>
      </c>
      <c r="H24" s="22">
        <v>86890</v>
      </c>
      <c r="I24" s="23">
        <f t="shared" si="0"/>
        <v>100</v>
      </c>
    </row>
    <row r="25" spans="1:9" s="9" customFormat="1" ht="34.5" customHeight="1">
      <c r="A25" s="5" t="s">
        <v>12</v>
      </c>
      <c r="B25" s="21">
        <v>1</v>
      </c>
      <c r="C25" s="21"/>
      <c r="D25" s="21">
        <v>1</v>
      </c>
      <c r="E25" s="22"/>
      <c r="F25" s="22"/>
      <c r="G25" s="22">
        <v>86890</v>
      </c>
      <c r="H25" s="22">
        <v>86890</v>
      </c>
      <c r="I25" s="23">
        <f t="shared" si="0"/>
        <v>100</v>
      </c>
    </row>
    <row r="26" spans="1:9" s="9" customFormat="1" ht="52.5" customHeight="1">
      <c r="A26" s="5" t="s">
        <v>129</v>
      </c>
      <c r="B26" s="21">
        <f>B28+B29+B30+B31+B32+B33</f>
        <v>6</v>
      </c>
      <c r="C26" s="21">
        <f>C28+C29+C30+C31+C32+C33</f>
        <v>3</v>
      </c>
      <c r="D26" s="21">
        <f>D28+D29+D30+D31+D32+D33</f>
        <v>3</v>
      </c>
      <c r="E26" s="22">
        <f>E33+E31+E29+E28+E30+E32</f>
        <v>0</v>
      </c>
      <c r="F26" s="22">
        <v>708000</v>
      </c>
      <c r="G26" s="22">
        <f>G28+G29+G30+G31+G32+G33</f>
        <v>781980</v>
      </c>
      <c r="H26" s="22">
        <f>H28+H29+H30+H31+H32+H33</f>
        <v>781980</v>
      </c>
      <c r="I26" s="23">
        <f t="shared" si="0"/>
        <v>100</v>
      </c>
    </row>
    <row r="27" spans="1:9" s="9" customFormat="1" ht="18" customHeight="1">
      <c r="A27" s="5" t="s">
        <v>0</v>
      </c>
      <c r="B27" s="21"/>
      <c r="C27" s="21"/>
      <c r="D27" s="21"/>
      <c r="E27" s="22"/>
      <c r="F27" s="22"/>
      <c r="G27" s="22"/>
      <c r="H27" s="22"/>
      <c r="I27" s="23"/>
    </row>
    <row r="28" spans="1:9" s="9" customFormat="1" ht="35.25" customHeight="1">
      <c r="A28" s="5" t="s">
        <v>17</v>
      </c>
      <c r="B28" s="21">
        <v>1</v>
      </c>
      <c r="C28" s="21"/>
      <c r="D28" s="21">
        <v>1</v>
      </c>
      <c r="E28" s="22"/>
      <c r="F28" s="22"/>
      <c r="G28" s="22">
        <v>86890</v>
      </c>
      <c r="H28" s="22">
        <v>86890</v>
      </c>
      <c r="I28" s="23">
        <f t="shared" si="0"/>
        <v>100</v>
      </c>
    </row>
    <row r="29" spans="1:9" s="9" customFormat="1" ht="35.25" customHeight="1">
      <c r="A29" s="5" t="s">
        <v>16</v>
      </c>
      <c r="B29" s="21">
        <v>1</v>
      </c>
      <c r="C29" s="21">
        <v>1</v>
      </c>
      <c r="D29" s="21"/>
      <c r="E29" s="22"/>
      <c r="F29" s="22"/>
      <c r="G29" s="22">
        <v>173770</v>
      </c>
      <c r="H29" s="22">
        <v>173770</v>
      </c>
      <c r="I29" s="23">
        <f t="shared" si="0"/>
        <v>100</v>
      </c>
    </row>
    <row r="30" spans="1:9" s="9" customFormat="1" ht="35.25" customHeight="1">
      <c r="A30" s="5" t="s">
        <v>18</v>
      </c>
      <c r="B30" s="21">
        <v>1</v>
      </c>
      <c r="C30" s="21"/>
      <c r="D30" s="21">
        <v>1</v>
      </c>
      <c r="E30" s="22"/>
      <c r="F30" s="22"/>
      <c r="G30" s="22">
        <v>86890</v>
      </c>
      <c r="H30" s="22">
        <v>86890</v>
      </c>
      <c r="I30" s="23">
        <f t="shared" si="0"/>
        <v>100</v>
      </c>
    </row>
    <row r="31" spans="1:9" s="9" customFormat="1" ht="35.25" customHeight="1">
      <c r="A31" s="5" t="s">
        <v>15</v>
      </c>
      <c r="B31" s="21">
        <v>1</v>
      </c>
      <c r="C31" s="21">
        <v>1</v>
      </c>
      <c r="D31" s="21"/>
      <c r="E31" s="22"/>
      <c r="F31" s="22"/>
      <c r="G31" s="22">
        <v>173770</v>
      </c>
      <c r="H31" s="22">
        <v>173770</v>
      </c>
      <c r="I31" s="23">
        <f t="shared" si="0"/>
        <v>100</v>
      </c>
    </row>
    <row r="32" spans="1:9" s="9" customFormat="1" ht="36" customHeight="1">
      <c r="A32" s="5" t="s">
        <v>19</v>
      </c>
      <c r="B32" s="21">
        <v>1</v>
      </c>
      <c r="C32" s="21"/>
      <c r="D32" s="21">
        <v>1</v>
      </c>
      <c r="E32" s="22"/>
      <c r="F32" s="22"/>
      <c r="G32" s="22">
        <v>86890</v>
      </c>
      <c r="H32" s="22">
        <v>86890</v>
      </c>
      <c r="I32" s="23">
        <f t="shared" si="0"/>
        <v>100</v>
      </c>
    </row>
    <row r="33" spans="1:9" s="9" customFormat="1" ht="35.25" customHeight="1">
      <c r="A33" s="5" t="s">
        <v>14</v>
      </c>
      <c r="B33" s="21">
        <v>1</v>
      </c>
      <c r="C33" s="21">
        <v>1</v>
      </c>
      <c r="D33" s="21"/>
      <c r="E33" s="22"/>
      <c r="F33" s="22"/>
      <c r="G33" s="22">
        <v>173770</v>
      </c>
      <c r="H33" s="22">
        <v>173770</v>
      </c>
      <c r="I33" s="23">
        <f t="shared" si="0"/>
        <v>100</v>
      </c>
    </row>
    <row r="34" spans="1:9" s="9" customFormat="1" ht="52.5" customHeight="1">
      <c r="A34" s="5" t="s">
        <v>130</v>
      </c>
      <c r="B34" s="21">
        <f>B36+B37+B38+B39+B40</f>
        <v>6</v>
      </c>
      <c r="C34" s="21">
        <f>C36+C37+C38+C39+C40</f>
        <v>2</v>
      </c>
      <c r="D34" s="21">
        <f>D36+D37+D38+D39+D40</f>
        <v>4</v>
      </c>
      <c r="E34" s="22">
        <f>E37+E36+E38+E39+E40</f>
        <v>0</v>
      </c>
      <c r="F34" s="22">
        <v>550700</v>
      </c>
      <c r="G34" s="22">
        <f>G36+G37+G38+G39+G40</f>
        <v>695100</v>
      </c>
      <c r="H34" s="22">
        <f>H36+H37+H38+H39+H40</f>
        <v>695100</v>
      </c>
      <c r="I34" s="23">
        <f t="shared" si="0"/>
        <v>100</v>
      </c>
    </row>
    <row r="35" spans="1:9" s="9" customFormat="1" ht="18" customHeight="1">
      <c r="A35" s="5" t="s">
        <v>0</v>
      </c>
      <c r="B35" s="21"/>
      <c r="C35" s="21"/>
      <c r="D35" s="21"/>
      <c r="E35" s="22"/>
      <c r="F35" s="22"/>
      <c r="G35" s="22"/>
      <c r="H35" s="22"/>
      <c r="I35" s="23"/>
    </row>
    <row r="36" spans="1:9" s="9" customFormat="1" ht="35.25" customHeight="1">
      <c r="A36" s="5" t="s">
        <v>21</v>
      </c>
      <c r="B36" s="21">
        <v>1</v>
      </c>
      <c r="C36" s="21"/>
      <c r="D36" s="21">
        <v>1</v>
      </c>
      <c r="E36" s="22"/>
      <c r="F36" s="22"/>
      <c r="G36" s="22">
        <v>86890</v>
      </c>
      <c r="H36" s="22">
        <v>86890</v>
      </c>
      <c r="I36" s="23">
        <f t="shared" si="0"/>
        <v>100</v>
      </c>
    </row>
    <row r="37" spans="1:9" s="9" customFormat="1" ht="35.25" customHeight="1">
      <c r="A37" s="5" t="s">
        <v>20</v>
      </c>
      <c r="B37" s="21">
        <v>2</v>
      </c>
      <c r="C37" s="21">
        <v>2</v>
      </c>
      <c r="D37" s="21"/>
      <c r="E37" s="22"/>
      <c r="F37" s="22"/>
      <c r="G37" s="22">
        <v>347540</v>
      </c>
      <c r="H37" s="22">
        <v>347540</v>
      </c>
      <c r="I37" s="23">
        <f t="shared" si="0"/>
        <v>100</v>
      </c>
    </row>
    <row r="38" spans="1:9" s="9" customFormat="1" ht="35.25" customHeight="1">
      <c r="A38" s="5" t="s">
        <v>22</v>
      </c>
      <c r="B38" s="21">
        <v>1</v>
      </c>
      <c r="C38" s="21"/>
      <c r="D38" s="21">
        <v>1</v>
      </c>
      <c r="E38" s="22"/>
      <c r="F38" s="22"/>
      <c r="G38" s="22">
        <v>86890</v>
      </c>
      <c r="H38" s="22">
        <v>86890</v>
      </c>
      <c r="I38" s="23">
        <f t="shared" si="0"/>
        <v>100</v>
      </c>
    </row>
    <row r="39" spans="1:9" s="9" customFormat="1" ht="35.25" customHeight="1">
      <c r="A39" s="5" t="s">
        <v>23</v>
      </c>
      <c r="B39" s="21">
        <v>1</v>
      </c>
      <c r="C39" s="21"/>
      <c r="D39" s="21">
        <v>1</v>
      </c>
      <c r="E39" s="22"/>
      <c r="F39" s="22"/>
      <c r="G39" s="22">
        <v>86890</v>
      </c>
      <c r="H39" s="22">
        <v>86890</v>
      </c>
      <c r="I39" s="23">
        <f t="shared" si="0"/>
        <v>100</v>
      </c>
    </row>
    <row r="40" spans="1:9" s="9" customFormat="1" ht="35.25" customHeight="1">
      <c r="A40" s="5" t="s">
        <v>24</v>
      </c>
      <c r="B40" s="21">
        <v>1</v>
      </c>
      <c r="C40" s="21"/>
      <c r="D40" s="21">
        <v>1</v>
      </c>
      <c r="E40" s="22"/>
      <c r="F40" s="22"/>
      <c r="G40" s="22">
        <v>86890</v>
      </c>
      <c r="H40" s="22">
        <v>86890</v>
      </c>
      <c r="I40" s="23">
        <f t="shared" si="0"/>
        <v>100</v>
      </c>
    </row>
    <row r="41" spans="1:9" s="9" customFormat="1" ht="52.5" customHeight="1">
      <c r="A41" s="5" t="s">
        <v>131</v>
      </c>
      <c r="B41" s="21">
        <f>B43+B44+B45+B46+B47+B48+B49+B50+B51</f>
        <v>10</v>
      </c>
      <c r="C41" s="21">
        <f>C43+C44+C45+C46+C47+C48+C49+C50+C51</f>
        <v>3</v>
      </c>
      <c r="D41" s="21">
        <f>D43+D44+D45+D46+D47+D48+D49+D50+D51</f>
        <v>7</v>
      </c>
      <c r="E41" s="22">
        <f>E51+E49+E43+E46+E47+E45+E44+E50+E48</f>
        <v>0</v>
      </c>
      <c r="F41" s="22">
        <v>1180000</v>
      </c>
      <c r="G41" s="22">
        <f>G43+G44+G45+G46+G47+G48+G49+G50+G51</f>
        <v>1129540</v>
      </c>
      <c r="H41" s="22">
        <f>H43+H44+H45+H46+H47+H48+H49+H50+H51</f>
        <v>1129540</v>
      </c>
      <c r="I41" s="23">
        <f t="shared" si="0"/>
        <v>100</v>
      </c>
    </row>
    <row r="42" spans="1:9" s="9" customFormat="1" ht="18.75" customHeight="1">
      <c r="A42" s="5" t="s">
        <v>0</v>
      </c>
      <c r="B42" s="21"/>
      <c r="C42" s="21"/>
      <c r="D42" s="21"/>
      <c r="E42" s="22"/>
      <c r="F42" s="22"/>
      <c r="G42" s="22"/>
      <c r="H42" s="22"/>
      <c r="I42" s="23"/>
    </row>
    <row r="43" spans="1:9" s="9" customFormat="1" ht="35.25" customHeight="1">
      <c r="A43" s="5" t="s">
        <v>27</v>
      </c>
      <c r="B43" s="21">
        <v>1</v>
      </c>
      <c r="C43" s="21">
        <v>1</v>
      </c>
      <c r="D43" s="21"/>
      <c r="E43" s="22"/>
      <c r="F43" s="22"/>
      <c r="G43" s="22">
        <v>173770</v>
      </c>
      <c r="H43" s="22">
        <v>173770</v>
      </c>
      <c r="I43" s="23">
        <f t="shared" si="0"/>
        <v>100</v>
      </c>
    </row>
    <row r="44" spans="1:9" s="9" customFormat="1" ht="35.25" customHeight="1">
      <c r="A44" s="5" t="s">
        <v>30</v>
      </c>
      <c r="B44" s="21">
        <v>1</v>
      </c>
      <c r="C44" s="21">
        <v>1</v>
      </c>
      <c r="D44" s="21"/>
      <c r="E44" s="22"/>
      <c r="F44" s="22"/>
      <c r="G44" s="22">
        <v>173770</v>
      </c>
      <c r="H44" s="22">
        <v>173770</v>
      </c>
      <c r="I44" s="23">
        <f t="shared" si="0"/>
        <v>100</v>
      </c>
    </row>
    <row r="45" spans="1:9" s="9" customFormat="1" ht="35.25" customHeight="1">
      <c r="A45" s="5" t="s">
        <v>125</v>
      </c>
      <c r="B45" s="21">
        <v>1</v>
      </c>
      <c r="C45" s="21"/>
      <c r="D45" s="21">
        <v>1</v>
      </c>
      <c r="E45" s="22"/>
      <c r="F45" s="22"/>
      <c r="G45" s="22">
        <v>86890</v>
      </c>
      <c r="H45" s="22">
        <v>86890</v>
      </c>
      <c r="I45" s="23">
        <f t="shared" si="0"/>
        <v>100</v>
      </c>
    </row>
    <row r="46" spans="1:9" s="9" customFormat="1" ht="35.25" customHeight="1">
      <c r="A46" s="5" t="s">
        <v>28</v>
      </c>
      <c r="B46" s="21">
        <v>1</v>
      </c>
      <c r="C46" s="21"/>
      <c r="D46" s="21">
        <v>1</v>
      </c>
      <c r="E46" s="22"/>
      <c r="F46" s="22"/>
      <c r="G46" s="22">
        <v>86890</v>
      </c>
      <c r="H46" s="22">
        <v>86890</v>
      </c>
      <c r="I46" s="23">
        <f t="shared" si="0"/>
        <v>100</v>
      </c>
    </row>
    <row r="47" spans="1:9" s="9" customFormat="1" ht="35.25" customHeight="1">
      <c r="A47" s="5" t="s">
        <v>29</v>
      </c>
      <c r="B47" s="21">
        <v>1</v>
      </c>
      <c r="C47" s="21"/>
      <c r="D47" s="21">
        <v>1</v>
      </c>
      <c r="E47" s="22"/>
      <c r="F47" s="22"/>
      <c r="G47" s="22">
        <v>86890</v>
      </c>
      <c r="H47" s="22">
        <v>86890</v>
      </c>
      <c r="I47" s="23">
        <f t="shared" si="0"/>
        <v>100</v>
      </c>
    </row>
    <row r="48" spans="1:9" s="9" customFormat="1" ht="35.25" customHeight="1">
      <c r="A48" s="5" t="s">
        <v>32</v>
      </c>
      <c r="B48" s="21">
        <v>1</v>
      </c>
      <c r="C48" s="21"/>
      <c r="D48" s="21">
        <v>1</v>
      </c>
      <c r="E48" s="22"/>
      <c r="F48" s="22"/>
      <c r="G48" s="22">
        <v>86890</v>
      </c>
      <c r="H48" s="22">
        <v>86890</v>
      </c>
      <c r="I48" s="23">
        <f t="shared" si="0"/>
        <v>100</v>
      </c>
    </row>
    <row r="49" spans="1:9" s="9" customFormat="1" ht="35.25" customHeight="1">
      <c r="A49" s="5" t="s">
        <v>26</v>
      </c>
      <c r="B49" s="21">
        <v>1</v>
      </c>
      <c r="C49" s="21"/>
      <c r="D49" s="21">
        <v>1</v>
      </c>
      <c r="E49" s="22"/>
      <c r="F49" s="22"/>
      <c r="G49" s="22">
        <v>86890</v>
      </c>
      <c r="H49" s="22">
        <v>86890</v>
      </c>
      <c r="I49" s="23">
        <f t="shared" si="0"/>
        <v>100</v>
      </c>
    </row>
    <row r="50" spans="1:9" s="9" customFormat="1" ht="35.25" customHeight="1">
      <c r="A50" s="5" t="s">
        <v>31</v>
      </c>
      <c r="B50" s="21">
        <v>2</v>
      </c>
      <c r="C50" s="21">
        <v>1</v>
      </c>
      <c r="D50" s="21">
        <v>1</v>
      </c>
      <c r="E50" s="22"/>
      <c r="F50" s="22"/>
      <c r="G50" s="22">
        <v>260660</v>
      </c>
      <c r="H50" s="22">
        <v>260660</v>
      </c>
      <c r="I50" s="23">
        <f t="shared" si="0"/>
        <v>100</v>
      </c>
    </row>
    <row r="51" spans="1:9" s="9" customFormat="1" ht="35.25" customHeight="1">
      <c r="A51" s="5" t="s">
        <v>25</v>
      </c>
      <c r="B51" s="21">
        <v>1</v>
      </c>
      <c r="C51" s="21"/>
      <c r="D51" s="21">
        <v>1</v>
      </c>
      <c r="E51" s="22"/>
      <c r="F51" s="22"/>
      <c r="G51" s="22">
        <v>86890</v>
      </c>
      <c r="H51" s="22">
        <v>86890</v>
      </c>
      <c r="I51" s="23">
        <f t="shared" si="0"/>
        <v>100</v>
      </c>
    </row>
    <row r="52" spans="1:9" s="9" customFormat="1" ht="52.5" customHeight="1">
      <c r="A52" s="5" t="s">
        <v>132</v>
      </c>
      <c r="B52" s="21">
        <f>B54+B55+B56+B57</f>
        <v>6</v>
      </c>
      <c r="C52" s="21">
        <f>C54+C55+C56+C57</f>
        <v>3</v>
      </c>
      <c r="D52" s="21">
        <f>D54+D55+D56+D57</f>
        <v>3</v>
      </c>
      <c r="E52" s="22">
        <f>E56+E54+E57+E55</f>
        <v>0</v>
      </c>
      <c r="F52" s="22">
        <v>708100</v>
      </c>
      <c r="G52" s="22">
        <f>G54+G55+G56+G57</f>
        <v>781980</v>
      </c>
      <c r="H52" s="22">
        <f>H54+H55+H56+H57</f>
        <v>781980</v>
      </c>
      <c r="I52" s="23">
        <f t="shared" si="0"/>
        <v>100</v>
      </c>
    </row>
    <row r="53" spans="1:9" s="9" customFormat="1" ht="18" customHeight="1">
      <c r="A53" s="5" t="s">
        <v>0</v>
      </c>
      <c r="B53" s="21"/>
      <c r="C53" s="21"/>
      <c r="D53" s="21"/>
      <c r="E53" s="22"/>
      <c r="F53" s="22"/>
      <c r="G53" s="22"/>
      <c r="H53" s="22"/>
      <c r="I53" s="23"/>
    </row>
    <row r="54" spans="1:9" s="9" customFormat="1" ht="34.5" customHeight="1">
      <c r="A54" s="5" t="s">
        <v>34</v>
      </c>
      <c r="B54" s="21">
        <v>1</v>
      </c>
      <c r="C54" s="21"/>
      <c r="D54" s="21">
        <v>1</v>
      </c>
      <c r="E54" s="22"/>
      <c r="F54" s="22"/>
      <c r="G54" s="22">
        <v>86890</v>
      </c>
      <c r="H54" s="22">
        <v>86890</v>
      </c>
      <c r="I54" s="23">
        <f t="shared" si="0"/>
        <v>100</v>
      </c>
    </row>
    <row r="55" spans="1:9" s="9" customFormat="1" ht="35.25" customHeight="1">
      <c r="A55" s="5" t="s">
        <v>36</v>
      </c>
      <c r="B55" s="21">
        <v>1</v>
      </c>
      <c r="C55" s="21"/>
      <c r="D55" s="21">
        <v>1</v>
      </c>
      <c r="E55" s="22"/>
      <c r="F55" s="22"/>
      <c r="G55" s="22">
        <v>86890</v>
      </c>
      <c r="H55" s="22">
        <v>86890</v>
      </c>
      <c r="I55" s="23">
        <f t="shared" si="0"/>
        <v>100</v>
      </c>
    </row>
    <row r="56" spans="1:9" s="9" customFormat="1" ht="35.25" customHeight="1">
      <c r="A56" s="5" t="s">
        <v>33</v>
      </c>
      <c r="B56" s="21">
        <v>3</v>
      </c>
      <c r="C56" s="21">
        <v>3</v>
      </c>
      <c r="D56" s="21"/>
      <c r="E56" s="22"/>
      <c r="F56" s="22"/>
      <c r="G56" s="22">
        <v>521310</v>
      </c>
      <c r="H56" s="22">
        <v>521310</v>
      </c>
      <c r="I56" s="23">
        <f t="shared" si="0"/>
        <v>100</v>
      </c>
    </row>
    <row r="57" spans="1:9" s="9" customFormat="1" ht="35.25" customHeight="1">
      <c r="A57" s="5" t="s">
        <v>35</v>
      </c>
      <c r="B57" s="21">
        <v>1</v>
      </c>
      <c r="C57" s="21"/>
      <c r="D57" s="21">
        <v>1</v>
      </c>
      <c r="E57" s="22"/>
      <c r="F57" s="22"/>
      <c r="G57" s="22">
        <v>86890</v>
      </c>
      <c r="H57" s="22">
        <v>86890</v>
      </c>
      <c r="I57" s="23">
        <f t="shared" si="0"/>
        <v>100</v>
      </c>
    </row>
    <row r="58" spans="1:9" s="9" customFormat="1" ht="52.5" customHeight="1">
      <c r="A58" s="5" t="s">
        <v>133</v>
      </c>
      <c r="B58" s="21">
        <f t="shared" ref="B58:H58" si="1">B60+B61+B62+B63+B64+B65</f>
        <v>9</v>
      </c>
      <c r="C58" s="21">
        <f t="shared" si="1"/>
        <v>7</v>
      </c>
      <c r="D58" s="21">
        <f t="shared" si="1"/>
        <v>2</v>
      </c>
      <c r="E58" s="21">
        <f t="shared" si="1"/>
        <v>0</v>
      </c>
      <c r="F58" s="21">
        <f t="shared" si="1"/>
        <v>0</v>
      </c>
      <c r="G58" s="22">
        <f t="shared" si="1"/>
        <v>1390170</v>
      </c>
      <c r="H58" s="22">
        <f t="shared" si="1"/>
        <v>1390170</v>
      </c>
      <c r="I58" s="23">
        <f t="shared" si="0"/>
        <v>100</v>
      </c>
    </row>
    <row r="59" spans="1:9" s="9" customFormat="1" ht="18.75" customHeight="1">
      <c r="A59" s="5" t="s">
        <v>0</v>
      </c>
      <c r="B59" s="21"/>
      <c r="C59" s="21"/>
      <c r="D59" s="21"/>
      <c r="E59" s="22"/>
      <c r="F59" s="22"/>
      <c r="G59" s="22"/>
      <c r="H59" s="22"/>
      <c r="I59" s="23"/>
    </row>
    <row r="60" spans="1:9" s="9" customFormat="1" ht="35.25" customHeight="1">
      <c r="A60" s="5" t="s">
        <v>38</v>
      </c>
      <c r="B60" s="21">
        <v>1</v>
      </c>
      <c r="C60" s="21">
        <v>1</v>
      </c>
      <c r="D60" s="21"/>
      <c r="E60" s="22"/>
      <c r="F60" s="22"/>
      <c r="G60" s="22">
        <v>173770</v>
      </c>
      <c r="H60" s="22">
        <v>173770</v>
      </c>
      <c r="I60" s="23">
        <f t="shared" si="0"/>
        <v>100</v>
      </c>
    </row>
    <row r="61" spans="1:9" s="9" customFormat="1" ht="35.25" customHeight="1">
      <c r="A61" s="5" t="s">
        <v>42</v>
      </c>
      <c r="B61" s="21">
        <v>2</v>
      </c>
      <c r="C61" s="21">
        <v>1</v>
      </c>
      <c r="D61" s="21">
        <v>1</v>
      </c>
      <c r="E61" s="22"/>
      <c r="F61" s="22"/>
      <c r="G61" s="22">
        <v>260660</v>
      </c>
      <c r="H61" s="22">
        <v>260660</v>
      </c>
      <c r="I61" s="23">
        <f t="shared" si="0"/>
        <v>100</v>
      </c>
    </row>
    <row r="62" spans="1:9" s="9" customFormat="1" ht="35.25" customHeight="1">
      <c r="A62" s="5" t="s">
        <v>40</v>
      </c>
      <c r="B62" s="21">
        <v>1</v>
      </c>
      <c r="C62" s="21">
        <v>1</v>
      </c>
      <c r="D62" s="21"/>
      <c r="E62" s="22"/>
      <c r="F62" s="22"/>
      <c r="G62" s="22">
        <v>173770</v>
      </c>
      <c r="H62" s="22">
        <v>173770</v>
      </c>
      <c r="I62" s="23">
        <f t="shared" si="0"/>
        <v>100</v>
      </c>
    </row>
    <row r="63" spans="1:9" s="9" customFormat="1" ht="35.25" customHeight="1">
      <c r="A63" s="5" t="s">
        <v>39</v>
      </c>
      <c r="B63" s="21">
        <v>3</v>
      </c>
      <c r="C63" s="21">
        <v>2</v>
      </c>
      <c r="D63" s="21">
        <v>1</v>
      </c>
      <c r="E63" s="22"/>
      <c r="F63" s="22"/>
      <c r="G63" s="22">
        <v>434430</v>
      </c>
      <c r="H63" s="22">
        <v>434430</v>
      </c>
      <c r="I63" s="23">
        <f t="shared" si="0"/>
        <v>100</v>
      </c>
    </row>
    <row r="64" spans="1:9" s="9" customFormat="1" ht="35.25" customHeight="1">
      <c r="A64" s="5" t="s">
        <v>41</v>
      </c>
      <c r="B64" s="21">
        <v>1</v>
      </c>
      <c r="C64" s="21">
        <v>1</v>
      </c>
      <c r="D64" s="21"/>
      <c r="E64" s="22"/>
      <c r="F64" s="22"/>
      <c r="G64" s="22">
        <v>173770</v>
      </c>
      <c r="H64" s="22">
        <v>173770</v>
      </c>
      <c r="I64" s="23">
        <f t="shared" si="0"/>
        <v>100</v>
      </c>
    </row>
    <row r="65" spans="1:9" s="9" customFormat="1" ht="35.25" customHeight="1">
      <c r="A65" s="5" t="s">
        <v>37</v>
      </c>
      <c r="B65" s="21">
        <v>1</v>
      </c>
      <c r="C65" s="21">
        <v>1</v>
      </c>
      <c r="D65" s="21"/>
      <c r="E65" s="22"/>
      <c r="F65" s="22"/>
      <c r="G65" s="22">
        <v>173770</v>
      </c>
      <c r="H65" s="22">
        <v>173770</v>
      </c>
      <c r="I65" s="23">
        <f t="shared" si="0"/>
        <v>100</v>
      </c>
    </row>
    <row r="66" spans="1:9" s="9" customFormat="1" ht="52.5" customHeight="1">
      <c r="A66" s="5" t="s">
        <v>134</v>
      </c>
      <c r="B66" s="21">
        <f>B68+B69</f>
        <v>8</v>
      </c>
      <c r="C66" s="21">
        <f>C68+C69</f>
        <v>7</v>
      </c>
      <c r="D66" s="21">
        <f>D68+D69</f>
        <v>1</v>
      </c>
      <c r="E66" s="22">
        <f>E69+E68</f>
        <v>0</v>
      </c>
      <c r="F66" s="22">
        <v>1022600</v>
      </c>
      <c r="G66" s="22">
        <f>G68+G69</f>
        <v>1303280</v>
      </c>
      <c r="H66" s="22">
        <f>H68+H69</f>
        <v>1303280</v>
      </c>
      <c r="I66" s="23">
        <f t="shared" si="0"/>
        <v>100</v>
      </c>
    </row>
    <row r="67" spans="1:9" s="9" customFormat="1" ht="18" customHeight="1">
      <c r="A67" s="5" t="s">
        <v>0</v>
      </c>
      <c r="B67" s="21"/>
      <c r="C67" s="21"/>
      <c r="D67" s="21"/>
      <c r="E67" s="22"/>
      <c r="F67" s="22"/>
      <c r="G67" s="22"/>
      <c r="H67" s="22"/>
      <c r="I67" s="23"/>
    </row>
    <row r="68" spans="1:9" s="9" customFormat="1" ht="35.25" customHeight="1">
      <c r="A68" s="5" t="s">
        <v>44</v>
      </c>
      <c r="B68" s="21">
        <v>4</v>
      </c>
      <c r="C68" s="21">
        <v>4</v>
      </c>
      <c r="D68" s="21"/>
      <c r="E68" s="22"/>
      <c r="F68" s="22"/>
      <c r="G68" s="22">
        <v>695080</v>
      </c>
      <c r="H68" s="22">
        <v>695080</v>
      </c>
      <c r="I68" s="23">
        <f t="shared" si="0"/>
        <v>100</v>
      </c>
    </row>
    <row r="69" spans="1:9" s="9" customFormat="1" ht="35.25" customHeight="1">
      <c r="A69" s="5" t="s">
        <v>43</v>
      </c>
      <c r="B69" s="21">
        <v>4</v>
      </c>
      <c r="C69" s="21">
        <v>3</v>
      </c>
      <c r="D69" s="21">
        <v>1</v>
      </c>
      <c r="E69" s="22"/>
      <c r="F69" s="22"/>
      <c r="G69" s="22">
        <v>608200</v>
      </c>
      <c r="H69" s="22">
        <v>608200</v>
      </c>
      <c r="I69" s="23">
        <f t="shared" si="0"/>
        <v>100</v>
      </c>
    </row>
    <row r="70" spans="1:9" s="9" customFormat="1" ht="52.5" customHeight="1">
      <c r="A70" s="5" t="s">
        <v>135</v>
      </c>
      <c r="B70" s="21">
        <f>B72+B73+B74</f>
        <v>4</v>
      </c>
      <c r="C70" s="21">
        <f>C72+C73+C74</f>
        <v>3</v>
      </c>
      <c r="D70" s="21">
        <f>D72+D73+D74</f>
        <v>1</v>
      </c>
      <c r="E70" s="22">
        <f>E72+E73+E74</f>
        <v>0</v>
      </c>
      <c r="F70" s="22">
        <v>550500</v>
      </c>
      <c r="G70" s="22">
        <f>G72+G73+G74</f>
        <v>608200</v>
      </c>
      <c r="H70" s="22">
        <f>H72+H73+H74</f>
        <v>608200</v>
      </c>
      <c r="I70" s="23">
        <f t="shared" si="0"/>
        <v>100</v>
      </c>
    </row>
    <row r="71" spans="1:9" s="9" customFormat="1" ht="18.75" customHeight="1">
      <c r="A71" s="5" t="s">
        <v>0</v>
      </c>
      <c r="B71" s="21"/>
      <c r="C71" s="21"/>
      <c r="D71" s="21"/>
      <c r="E71" s="22"/>
      <c r="F71" s="22"/>
      <c r="G71" s="22"/>
      <c r="H71" s="22"/>
      <c r="I71" s="23"/>
    </row>
    <row r="72" spans="1:9" s="9" customFormat="1" ht="35.25" customHeight="1">
      <c r="A72" s="5" t="s">
        <v>45</v>
      </c>
      <c r="B72" s="21">
        <v>1</v>
      </c>
      <c r="C72" s="21">
        <v>1</v>
      </c>
      <c r="D72" s="21"/>
      <c r="E72" s="22"/>
      <c r="F72" s="22"/>
      <c r="G72" s="22">
        <v>173770</v>
      </c>
      <c r="H72" s="22">
        <v>173770</v>
      </c>
      <c r="I72" s="23">
        <f t="shared" si="0"/>
        <v>100</v>
      </c>
    </row>
    <row r="73" spans="1:9" s="9" customFormat="1" ht="35.25" customHeight="1">
      <c r="A73" s="5" t="s">
        <v>46</v>
      </c>
      <c r="B73" s="21">
        <v>2</v>
      </c>
      <c r="C73" s="21">
        <v>1</v>
      </c>
      <c r="D73" s="21">
        <v>1</v>
      </c>
      <c r="E73" s="22"/>
      <c r="F73" s="22"/>
      <c r="G73" s="22">
        <v>260660</v>
      </c>
      <c r="H73" s="22">
        <v>260660</v>
      </c>
      <c r="I73" s="23">
        <f t="shared" si="0"/>
        <v>100</v>
      </c>
    </row>
    <row r="74" spans="1:9" s="9" customFormat="1" ht="35.25" customHeight="1">
      <c r="A74" s="5" t="s">
        <v>47</v>
      </c>
      <c r="B74" s="21">
        <v>1</v>
      </c>
      <c r="C74" s="21">
        <v>1</v>
      </c>
      <c r="D74" s="21"/>
      <c r="E74" s="22"/>
      <c r="F74" s="22"/>
      <c r="G74" s="22">
        <v>173770</v>
      </c>
      <c r="H74" s="22">
        <v>173770</v>
      </c>
      <c r="I74" s="23">
        <f t="shared" si="0"/>
        <v>100</v>
      </c>
    </row>
    <row r="75" spans="1:9" s="9" customFormat="1" ht="52.5" customHeight="1">
      <c r="A75" s="5" t="s">
        <v>136</v>
      </c>
      <c r="B75" s="21">
        <f>B77+B78+B79+B80+B81+B82+B83</f>
        <v>8</v>
      </c>
      <c r="C75" s="21">
        <f>C77+C78+C79+C80+C81+C82+C83</f>
        <v>1</v>
      </c>
      <c r="D75" s="21">
        <f>D77+D78+D79+D80+D81+D82+D83</f>
        <v>7</v>
      </c>
      <c r="E75" s="22">
        <f>E77+E83+E82+E79+E78+E80+E81</f>
        <v>0</v>
      </c>
      <c r="F75" s="22">
        <v>708142.7</v>
      </c>
      <c r="G75" s="22">
        <f>G77+G78+G79+G80+G81+G82+G83</f>
        <v>782000</v>
      </c>
      <c r="H75" s="22">
        <f>H77+H78+H79+H80+H81+H82+H83</f>
        <v>782000</v>
      </c>
      <c r="I75" s="23">
        <f t="shared" si="0"/>
        <v>100</v>
      </c>
    </row>
    <row r="76" spans="1:9" s="9" customFormat="1" ht="18" customHeight="1">
      <c r="A76" s="5" t="s">
        <v>0</v>
      </c>
      <c r="B76" s="21"/>
      <c r="C76" s="21"/>
      <c r="D76" s="21"/>
      <c r="E76" s="22"/>
      <c r="F76" s="22"/>
      <c r="G76" s="22"/>
      <c r="H76" s="22"/>
      <c r="I76" s="23"/>
    </row>
    <row r="77" spans="1:9" s="9" customFormat="1" ht="35.25" customHeight="1">
      <c r="A77" s="5" t="s">
        <v>49</v>
      </c>
      <c r="B77" s="21">
        <v>1</v>
      </c>
      <c r="C77" s="21"/>
      <c r="D77" s="21">
        <v>1</v>
      </c>
      <c r="E77" s="22"/>
      <c r="F77" s="22"/>
      <c r="G77" s="22">
        <v>86890</v>
      </c>
      <c r="H77" s="22">
        <v>86890</v>
      </c>
      <c r="I77" s="23">
        <f t="shared" ref="I77:I137" si="2">H77/G77%</f>
        <v>100</v>
      </c>
    </row>
    <row r="78" spans="1:9" s="9" customFormat="1" ht="35.25" customHeight="1">
      <c r="A78" s="5" t="s">
        <v>53</v>
      </c>
      <c r="B78" s="21">
        <v>1</v>
      </c>
      <c r="C78" s="21"/>
      <c r="D78" s="21">
        <v>1</v>
      </c>
      <c r="E78" s="22"/>
      <c r="F78" s="22"/>
      <c r="G78" s="22">
        <v>86890</v>
      </c>
      <c r="H78" s="22">
        <v>86890</v>
      </c>
      <c r="I78" s="23">
        <f t="shared" si="2"/>
        <v>100</v>
      </c>
    </row>
    <row r="79" spans="1:9" s="9" customFormat="1" ht="35.25" customHeight="1">
      <c r="A79" s="5" t="s">
        <v>52</v>
      </c>
      <c r="B79" s="21">
        <v>1</v>
      </c>
      <c r="C79" s="21"/>
      <c r="D79" s="21">
        <v>1</v>
      </c>
      <c r="E79" s="22"/>
      <c r="F79" s="22"/>
      <c r="G79" s="22">
        <v>86890</v>
      </c>
      <c r="H79" s="22">
        <v>86890</v>
      </c>
      <c r="I79" s="23">
        <f t="shared" si="2"/>
        <v>100</v>
      </c>
    </row>
    <row r="80" spans="1:9" s="9" customFormat="1" ht="35.25" customHeight="1">
      <c r="A80" s="5" t="s">
        <v>54</v>
      </c>
      <c r="B80" s="21">
        <v>1</v>
      </c>
      <c r="C80" s="21"/>
      <c r="D80" s="21">
        <v>1</v>
      </c>
      <c r="E80" s="22"/>
      <c r="F80" s="22"/>
      <c r="G80" s="22">
        <v>86890</v>
      </c>
      <c r="H80" s="22">
        <v>86890</v>
      </c>
      <c r="I80" s="23">
        <f t="shared" si="2"/>
        <v>100</v>
      </c>
    </row>
    <row r="81" spans="1:9" s="9" customFormat="1" ht="35.25" customHeight="1">
      <c r="A81" s="5" t="s">
        <v>48</v>
      </c>
      <c r="B81" s="21">
        <v>2</v>
      </c>
      <c r="C81" s="21">
        <v>1</v>
      </c>
      <c r="D81" s="21">
        <v>1</v>
      </c>
      <c r="E81" s="22"/>
      <c r="F81" s="22"/>
      <c r="G81" s="22">
        <v>260660</v>
      </c>
      <c r="H81" s="22">
        <v>260660</v>
      </c>
      <c r="I81" s="23">
        <f t="shared" si="2"/>
        <v>100</v>
      </c>
    </row>
    <row r="82" spans="1:9" s="9" customFormat="1" ht="35.25" customHeight="1">
      <c r="A82" s="5" t="s">
        <v>51</v>
      </c>
      <c r="B82" s="21">
        <v>1</v>
      </c>
      <c r="C82" s="21"/>
      <c r="D82" s="21">
        <v>1</v>
      </c>
      <c r="E82" s="22"/>
      <c r="F82" s="22"/>
      <c r="G82" s="22">
        <v>86890</v>
      </c>
      <c r="H82" s="22">
        <v>86890</v>
      </c>
      <c r="I82" s="23">
        <f t="shared" si="2"/>
        <v>100</v>
      </c>
    </row>
    <row r="83" spans="1:9" s="9" customFormat="1" ht="35.25" customHeight="1">
      <c r="A83" s="5" t="s">
        <v>50</v>
      </c>
      <c r="B83" s="21">
        <v>1</v>
      </c>
      <c r="C83" s="21"/>
      <c r="D83" s="21">
        <v>1</v>
      </c>
      <c r="E83" s="22"/>
      <c r="F83" s="22"/>
      <c r="G83" s="22">
        <v>86890</v>
      </c>
      <c r="H83" s="22">
        <v>86890</v>
      </c>
      <c r="I83" s="23">
        <f t="shared" si="2"/>
        <v>100</v>
      </c>
    </row>
    <row r="84" spans="1:9" s="9" customFormat="1" ht="52.5" customHeight="1">
      <c r="A84" s="5" t="s">
        <v>137</v>
      </c>
      <c r="B84" s="21">
        <f>B86+B87+B88+B89+B90+B91</f>
        <v>9</v>
      </c>
      <c r="C84" s="21">
        <f>C86+C87+C88+C89+C90+C91</f>
        <v>7</v>
      </c>
      <c r="D84" s="21">
        <f>D86+D87+D88+D89+D90+D91</f>
        <v>2</v>
      </c>
      <c r="E84" s="22">
        <f>E86+E91+E89+E87+E90+E88</f>
        <v>0</v>
      </c>
      <c r="F84" s="22">
        <v>1258300</v>
      </c>
      <c r="G84" s="22">
        <f>G86+G87+G88+G89+G90+G91</f>
        <v>1390170</v>
      </c>
      <c r="H84" s="22">
        <f>H86+H87+H88+H89+H90+H91</f>
        <v>1390170</v>
      </c>
      <c r="I84" s="23">
        <f t="shared" si="2"/>
        <v>100</v>
      </c>
    </row>
    <row r="85" spans="1:9" s="9" customFormat="1" ht="18" customHeight="1">
      <c r="A85" s="5" t="s">
        <v>0</v>
      </c>
      <c r="B85" s="21"/>
      <c r="C85" s="21"/>
      <c r="D85" s="21"/>
      <c r="E85" s="22"/>
      <c r="F85" s="22"/>
      <c r="G85" s="22"/>
      <c r="H85" s="22"/>
      <c r="I85" s="23"/>
    </row>
    <row r="86" spans="1:9" s="9" customFormat="1" ht="52.5" customHeight="1">
      <c r="A86" s="5" t="s">
        <v>55</v>
      </c>
      <c r="B86" s="21">
        <v>2</v>
      </c>
      <c r="C86" s="21">
        <v>2</v>
      </c>
      <c r="D86" s="21"/>
      <c r="E86" s="22"/>
      <c r="F86" s="22"/>
      <c r="G86" s="22">
        <v>347540</v>
      </c>
      <c r="H86" s="22">
        <v>347540</v>
      </c>
      <c r="I86" s="23">
        <f t="shared" si="2"/>
        <v>100</v>
      </c>
    </row>
    <row r="87" spans="1:9" s="9" customFormat="1" ht="35.25" customHeight="1">
      <c r="A87" s="5" t="s">
        <v>123</v>
      </c>
      <c r="B87" s="21">
        <v>2</v>
      </c>
      <c r="C87" s="21">
        <v>1</v>
      </c>
      <c r="D87" s="21">
        <v>1</v>
      </c>
      <c r="E87" s="22"/>
      <c r="F87" s="22"/>
      <c r="G87" s="22">
        <v>260660</v>
      </c>
      <c r="H87" s="22">
        <v>260660</v>
      </c>
      <c r="I87" s="23">
        <f t="shared" si="2"/>
        <v>100</v>
      </c>
    </row>
    <row r="88" spans="1:9" s="9" customFormat="1" ht="35.25" customHeight="1">
      <c r="A88" s="5" t="s">
        <v>59</v>
      </c>
      <c r="B88" s="21">
        <v>1</v>
      </c>
      <c r="C88" s="21">
        <v>1</v>
      </c>
      <c r="D88" s="21"/>
      <c r="E88" s="22"/>
      <c r="F88" s="22"/>
      <c r="G88" s="22">
        <v>173770</v>
      </c>
      <c r="H88" s="22">
        <v>173770</v>
      </c>
      <c r="I88" s="23">
        <f t="shared" si="2"/>
        <v>100</v>
      </c>
    </row>
    <row r="89" spans="1:9" s="9" customFormat="1" ht="35.25" customHeight="1">
      <c r="A89" s="5" t="s">
        <v>57</v>
      </c>
      <c r="B89" s="21">
        <v>2</v>
      </c>
      <c r="C89" s="21">
        <v>1</v>
      </c>
      <c r="D89" s="21">
        <v>1</v>
      </c>
      <c r="E89" s="22"/>
      <c r="F89" s="22"/>
      <c r="G89" s="22">
        <v>260660</v>
      </c>
      <c r="H89" s="22">
        <v>260660</v>
      </c>
      <c r="I89" s="23">
        <f t="shared" si="2"/>
        <v>100</v>
      </c>
    </row>
    <row r="90" spans="1:9" s="9" customFormat="1" ht="35.25" customHeight="1">
      <c r="A90" s="5" t="s">
        <v>58</v>
      </c>
      <c r="B90" s="21">
        <v>1</v>
      </c>
      <c r="C90" s="21">
        <v>1</v>
      </c>
      <c r="D90" s="21"/>
      <c r="E90" s="22"/>
      <c r="F90" s="22"/>
      <c r="G90" s="22">
        <v>173770</v>
      </c>
      <c r="H90" s="22">
        <v>173770</v>
      </c>
      <c r="I90" s="23">
        <f t="shared" si="2"/>
        <v>100</v>
      </c>
    </row>
    <row r="91" spans="1:9" s="9" customFormat="1" ht="35.25" customHeight="1">
      <c r="A91" s="5" t="s">
        <v>56</v>
      </c>
      <c r="B91" s="21">
        <v>1</v>
      </c>
      <c r="C91" s="21">
        <v>1</v>
      </c>
      <c r="D91" s="21"/>
      <c r="E91" s="22"/>
      <c r="F91" s="22"/>
      <c r="G91" s="22">
        <v>173770</v>
      </c>
      <c r="H91" s="22">
        <v>173770</v>
      </c>
      <c r="I91" s="23">
        <f t="shared" si="2"/>
        <v>100</v>
      </c>
    </row>
    <row r="92" spans="1:9" s="9" customFormat="1" ht="52.5" customHeight="1">
      <c r="A92" s="5" t="s">
        <v>138</v>
      </c>
      <c r="B92" s="21">
        <f>B94+B95+B96</f>
        <v>3</v>
      </c>
      <c r="C92" s="21">
        <f>C94+C95+C96</f>
        <v>2</v>
      </c>
      <c r="D92" s="21">
        <f>D94+D95+D96</f>
        <v>1</v>
      </c>
      <c r="E92" s="22">
        <f>E94+E95+E96</f>
        <v>0</v>
      </c>
      <c r="F92" s="22">
        <v>393300</v>
      </c>
      <c r="G92" s="22">
        <f>G94+G95+G96</f>
        <v>434430</v>
      </c>
      <c r="H92" s="22">
        <f>H94+H95+H96</f>
        <v>434430</v>
      </c>
      <c r="I92" s="23">
        <f t="shared" si="2"/>
        <v>100</v>
      </c>
    </row>
    <row r="93" spans="1:9" s="9" customFormat="1" ht="18.75" customHeight="1">
      <c r="A93" s="5" t="s">
        <v>0</v>
      </c>
      <c r="B93" s="21"/>
      <c r="C93" s="21"/>
      <c r="D93" s="21"/>
      <c r="E93" s="22"/>
      <c r="F93" s="22"/>
      <c r="G93" s="22"/>
      <c r="H93" s="22"/>
      <c r="I93" s="23"/>
    </row>
    <row r="94" spans="1:9" s="9" customFormat="1" ht="52.5" customHeight="1">
      <c r="A94" s="5" t="s">
        <v>60</v>
      </c>
      <c r="B94" s="21">
        <v>1</v>
      </c>
      <c r="C94" s="21"/>
      <c r="D94" s="21">
        <v>1</v>
      </c>
      <c r="E94" s="22"/>
      <c r="F94" s="22"/>
      <c r="G94" s="22">
        <v>86890</v>
      </c>
      <c r="H94" s="22">
        <v>86890</v>
      </c>
      <c r="I94" s="23">
        <f t="shared" si="2"/>
        <v>100</v>
      </c>
    </row>
    <row r="95" spans="1:9" s="9" customFormat="1" ht="34.5" customHeight="1">
      <c r="A95" s="5" t="s">
        <v>61</v>
      </c>
      <c r="B95" s="21">
        <v>1</v>
      </c>
      <c r="C95" s="21">
        <v>1</v>
      </c>
      <c r="D95" s="21"/>
      <c r="E95" s="22"/>
      <c r="F95" s="22"/>
      <c r="G95" s="22">
        <v>173770</v>
      </c>
      <c r="H95" s="22">
        <v>173770</v>
      </c>
      <c r="I95" s="23">
        <f t="shared" si="2"/>
        <v>100</v>
      </c>
    </row>
    <row r="96" spans="1:9" s="9" customFormat="1" ht="34.5" customHeight="1">
      <c r="A96" s="5" t="s">
        <v>56</v>
      </c>
      <c r="B96" s="21">
        <v>1</v>
      </c>
      <c r="C96" s="21">
        <v>1</v>
      </c>
      <c r="D96" s="21"/>
      <c r="E96" s="22"/>
      <c r="F96" s="22"/>
      <c r="G96" s="22">
        <v>173770</v>
      </c>
      <c r="H96" s="22">
        <v>173770</v>
      </c>
      <c r="I96" s="23">
        <f t="shared" si="2"/>
        <v>100</v>
      </c>
    </row>
    <row r="97" spans="1:9" s="9" customFormat="1" ht="52.5" customHeight="1">
      <c r="A97" s="5" t="s">
        <v>139</v>
      </c>
      <c r="B97" s="21">
        <f>B99+B100+B101+B102+B103+B104+B105+B106+B107</f>
        <v>9</v>
      </c>
      <c r="C97" s="21">
        <f>C99+C100+C101+C102+C103+C104+C105+C106+C107</f>
        <v>3</v>
      </c>
      <c r="D97" s="21">
        <f>D99+D100+D101+D102+D103+D104+D105+D106+D107</f>
        <v>6</v>
      </c>
      <c r="E97" s="22">
        <f>E99+E103+E100+E104+E106+E107+E101+E102+E105</f>
        <v>0</v>
      </c>
      <c r="F97" s="22">
        <v>944100</v>
      </c>
      <c r="G97" s="22">
        <f>G99+G100+G101+G102+G103+G104+G105+G106+G107</f>
        <v>1042650</v>
      </c>
      <c r="H97" s="22">
        <f>H99+H100+H101+H102+H103+H104+H105+H106+H107</f>
        <v>1042650</v>
      </c>
      <c r="I97" s="23">
        <f t="shared" si="2"/>
        <v>100</v>
      </c>
    </row>
    <row r="98" spans="1:9" s="9" customFormat="1" ht="18" customHeight="1">
      <c r="A98" s="5" t="s">
        <v>0</v>
      </c>
      <c r="B98" s="21"/>
      <c r="C98" s="21"/>
      <c r="D98" s="21"/>
      <c r="E98" s="22"/>
      <c r="F98" s="22"/>
      <c r="G98" s="22"/>
      <c r="H98" s="22"/>
      <c r="I98" s="23"/>
    </row>
    <row r="99" spans="1:9" s="9" customFormat="1" ht="34.5" customHeight="1">
      <c r="A99" s="5" t="s">
        <v>63</v>
      </c>
      <c r="B99" s="21">
        <v>1</v>
      </c>
      <c r="C99" s="21"/>
      <c r="D99" s="21">
        <v>1</v>
      </c>
      <c r="E99" s="22"/>
      <c r="F99" s="22"/>
      <c r="G99" s="22">
        <v>86890</v>
      </c>
      <c r="H99" s="22">
        <v>86890</v>
      </c>
      <c r="I99" s="23">
        <f t="shared" si="2"/>
        <v>100</v>
      </c>
    </row>
    <row r="100" spans="1:9" s="9" customFormat="1" ht="34.5" customHeight="1">
      <c r="A100" s="5" t="s">
        <v>65</v>
      </c>
      <c r="B100" s="21">
        <v>1</v>
      </c>
      <c r="C100" s="21">
        <v>1</v>
      </c>
      <c r="D100" s="21"/>
      <c r="E100" s="22"/>
      <c r="F100" s="22"/>
      <c r="G100" s="22">
        <v>173770</v>
      </c>
      <c r="H100" s="22">
        <v>173770</v>
      </c>
      <c r="I100" s="23">
        <f t="shared" si="2"/>
        <v>100</v>
      </c>
    </row>
    <row r="101" spans="1:9" s="9" customFormat="1" ht="34.5" customHeight="1">
      <c r="A101" s="5" t="s">
        <v>69</v>
      </c>
      <c r="B101" s="21">
        <v>1</v>
      </c>
      <c r="C101" s="21"/>
      <c r="D101" s="21">
        <v>1</v>
      </c>
      <c r="E101" s="22"/>
      <c r="F101" s="22"/>
      <c r="G101" s="22">
        <v>86890</v>
      </c>
      <c r="H101" s="22">
        <v>86890</v>
      </c>
      <c r="I101" s="23">
        <f t="shared" si="2"/>
        <v>100</v>
      </c>
    </row>
    <row r="102" spans="1:9" s="9" customFormat="1" ht="34.5" customHeight="1">
      <c r="A102" s="5" t="s">
        <v>70</v>
      </c>
      <c r="B102" s="21">
        <v>1</v>
      </c>
      <c r="C102" s="21"/>
      <c r="D102" s="21">
        <v>1</v>
      </c>
      <c r="E102" s="22"/>
      <c r="F102" s="22"/>
      <c r="G102" s="22">
        <v>86890</v>
      </c>
      <c r="H102" s="22">
        <v>86890</v>
      </c>
      <c r="I102" s="23">
        <f t="shared" si="2"/>
        <v>100</v>
      </c>
    </row>
    <row r="103" spans="1:9" s="9" customFormat="1" ht="35.25" customHeight="1">
      <c r="A103" s="5" t="s">
        <v>64</v>
      </c>
      <c r="B103" s="21">
        <v>1</v>
      </c>
      <c r="C103" s="21"/>
      <c r="D103" s="21">
        <v>1</v>
      </c>
      <c r="E103" s="22"/>
      <c r="F103" s="22"/>
      <c r="G103" s="22">
        <v>86890</v>
      </c>
      <c r="H103" s="22">
        <v>86890</v>
      </c>
      <c r="I103" s="23">
        <f t="shared" si="2"/>
        <v>100</v>
      </c>
    </row>
    <row r="104" spans="1:9" s="9" customFormat="1" ht="34.5" customHeight="1">
      <c r="A104" s="5" t="s">
        <v>66</v>
      </c>
      <c r="B104" s="21">
        <v>1</v>
      </c>
      <c r="C104" s="21">
        <v>1</v>
      </c>
      <c r="D104" s="21"/>
      <c r="E104" s="22"/>
      <c r="F104" s="22"/>
      <c r="G104" s="22">
        <v>173770</v>
      </c>
      <c r="H104" s="22">
        <v>173770</v>
      </c>
      <c r="I104" s="23">
        <f t="shared" si="2"/>
        <v>100</v>
      </c>
    </row>
    <row r="105" spans="1:9" s="9" customFormat="1" ht="34.5" customHeight="1">
      <c r="A105" s="5" t="s">
        <v>62</v>
      </c>
      <c r="B105" s="21">
        <v>1</v>
      </c>
      <c r="C105" s="21">
        <v>1</v>
      </c>
      <c r="D105" s="21"/>
      <c r="E105" s="22"/>
      <c r="F105" s="22"/>
      <c r="G105" s="22">
        <v>173770</v>
      </c>
      <c r="H105" s="22">
        <v>173770</v>
      </c>
      <c r="I105" s="23">
        <f t="shared" si="2"/>
        <v>100</v>
      </c>
    </row>
    <row r="106" spans="1:9" s="9" customFormat="1" ht="34.5" customHeight="1">
      <c r="A106" s="5" t="s">
        <v>67</v>
      </c>
      <c r="B106" s="21">
        <v>1</v>
      </c>
      <c r="C106" s="21"/>
      <c r="D106" s="21">
        <v>1</v>
      </c>
      <c r="E106" s="22"/>
      <c r="F106" s="22"/>
      <c r="G106" s="22">
        <v>86890</v>
      </c>
      <c r="H106" s="22">
        <v>86890</v>
      </c>
      <c r="I106" s="23">
        <f t="shared" si="2"/>
        <v>100</v>
      </c>
    </row>
    <row r="107" spans="1:9" s="9" customFormat="1" ht="34.5" customHeight="1">
      <c r="A107" s="5" t="s">
        <v>68</v>
      </c>
      <c r="B107" s="21">
        <v>1</v>
      </c>
      <c r="C107" s="21"/>
      <c r="D107" s="21">
        <v>1</v>
      </c>
      <c r="E107" s="22"/>
      <c r="F107" s="22"/>
      <c r="G107" s="22">
        <v>86890</v>
      </c>
      <c r="H107" s="22">
        <v>86890</v>
      </c>
      <c r="I107" s="23">
        <f t="shared" si="2"/>
        <v>100</v>
      </c>
    </row>
    <row r="108" spans="1:9" s="9" customFormat="1" ht="52.5" customHeight="1">
      <c r="A108" s="5" t="s">
        <v>140</v>
      </c>
      <c r="B108" s="21">
        <f>B110+B111+B112+B113+B114+B115+B116+B117</f>
        <v>12</v>
      </c>
      <c r="C108" s="21">
        <f>C110+C111+C112+C113+C114+C115+C116+C117</f>
        <v>7</v>
      </c>
      <c r="D108" s="21">
        <f>D110+D111+D112+D113+D114+D115+D116+D117</f>
        <v>5</v>
      </c>
      <c r="E108" s="22" t="e">
        <f>E110+#REF!+E111+E112+E113+#REF!+E114+E115+E116+E117</f>
        <v>#REF!</v>
      </c>
      <c r="F108" s="22">
        <v>1573200</v>
      </c>
      <c r="G108" s="22">
        <f>G110+G111+G112+G113+G114+G115+G116+G117</f>
        <v>1650840</v>
      </c>
      <c r="H108" s="22">
        <f>H110+H111+H112+H113+H114+H115+H116+H117</f>
        <v>1650840</v>
      </c>
      <c r="I108" s="23">
        <f t="shared" si="2"/>
        <v>100</v>
      </c>
    </row>
    <row r="109" spans="1:9" s="9" customFormat="1" ht="18" customHeight="1">
      <c r="A109" s="5" t="s">
        <v>0</v>
      </c>
      <c r="B109" s="21"/>
      <c r="C109" s="21"/>
      <c r="D109" s="21"/>
      <c r="E109" s="22"/>
      <c r="F109" s="22"/>
      <c r="G109" s="22"/>
      <c r="H109" s="22"/>
      <c r="I109" s="23"/>
    </row>
    <row r="110" spans="1:9" s="9" customFormat="1" ht="34.5" customHeight="1">
      <c r="A110" s="5" t="s">
        <v>71</v>
      </c>
      <c r="B110" s="21">
        <v>1</v>
      </c>
      <c r="C110" s="21"/>
      <c r="D110" s="21">
        <v>1</v>
      </c>
      <c r="E110" s="22"/>
      <c r="F110" s="22"/>
      <c r="G110" s="22">
        <v>86890</v>
      </c>
      <c r="H110" s="22">
        <v>86890</v>
      </c>
      <c r="I110" s="23">
        <f t="shared" si="2"/>
        <v>100</v>
      </c>
    </row>
    <row r="111" spans="1:9" s="9" customFormat="1" ht="34.5" customHeight="1">
      <c r="A111" s="5" t="s">
        <v>72</v>
      </c>
      <c r="B111" s="21">
        <v>1</v>
      </c>
      <c r="C111" s="21"/>
      <c r="D111" s="21">
        <v>1</v>
      </c>
      <c r="E111" s="22"/>
      <c r="F111" s="22"/>
      <c r="G111" s="22">
        <v>86890</v>
      </c>
      <c r="H111" s="22">
        <v>86890</v>
      </c>
      <c r="I111" s="23">
        <f t="shared" si="2"/>
        <v>100</v>
      </c>
    </row>
    <row r="112" spans="1:9" s="9" customFormat="1" ht="34.5" customHeight="1">
      <c r="A112" s="5" t="s">
        <v>73</v>
      </c>
      <c r="B112" s="21">
        <v>1</v>
      </c>
      <c r="C112" s="21"/>
      <c r="D112" s="21">
        <v>1</v>
      </c>
      <c r="E112" s="22"/>
      <c r="F112" s="22"/>
      <c r="G112" s="22">
        <v>86890</v>
      </c>
      <c r="H112" s="22">
        <v>86890</v>
      </c>
      <c r="I112" s="23">
        <f t="shared" si="2"/>
        <v>100</v>
      </c>
    </row>
    <row r="113" spans="1:9" s="9" customFormat="1" ht="35.25" customHeight="1">
      <c r="A113" s="5" t="s">
        <v>74</v>
      </c>
      <c r="B113" s="21">
        <v>1</v>
      </c>
      <c r="C113" s="21">
        <v>1</v>
      </c>
      <c r="D113" s="21"/>
      <c r="E113" s="22"/>
      <c r="F113" s="22"/>
      <c r="G113" s="22">
        <v>173770</v>
      </c>
      <c r="H113" s="22">
        <v>173770</v>
      </c>
      <c r="I113" s="23">
        <f t="shared" si="2"/>
        <v>100</v>
      </c>
    </row>
    <row r="114" spans="1:9" s="9" customFormat="1" ht="34.5" customHeight="1">
      <c r="A114" s="5" t="s">
        <v>75</v>
      </c>
      <c r="B114" s="21">
        <v>1</v>
      </c>
      <c r="C114" s="21">
        <v>1</v>
      </c>
      <c r="D114" s="21"/>
      <c r="E114" s="22"/>
      <c r="F114" s="22"/>
      <c r="G114" s="22">
        <v>173770</v>
      </c>
      <c r="H114" s="22">
        <v>173770</v>
      </c>
      <c r="I114" s="23">
        <f t="shared" si="2"/>
        <v>100</v>
      </c>
    </row>
    <row r="115" spans="1:9" s="9" customFormat="1" ht="34.5" customHeight="1">
      <c r="A115" s="5" t="s">
        <v>76</v>
      </c>
      <c r="B115" s="21">
        <v>3</v>
      </c>
      <c r="C115" s="21">
        <v>2</v>
      </c>
      <c r="D115" s="21">
        <v>1</v>
      </c>
      <c r="E115" s="22"/>
      <c r="F115" s="22"/>
      <c r="G115" s="22">
        <v>434430</v>
      </c>
      <c r="H115" s="22">
        <v>434430</v>
      </c>
      <c r="I115" s="23">
        <f t="shared" si="2"/>
        <v>100</v>
      </c>
    </row>
    <row r="116" spans="1:9" s="9" customFormat="1" ht="34.5" customHeight="1">
      <c r="A116" s="5" t="s">
        <v>77</v>
      </c>
      <c r="B116" s="21">
        <v>2</v>
      </c>
      <c r="C116" s="21">
        <v>1</v>
      </c>
      <c r="D116" s="21">
        <v>1</v>
      </c>
      <c r="E116" s="22"/>
      <c r="F116" s="22"/>
      <c r="G116" s="22">
        <v>260660</v>
      </c>
      <c r="H116" s="22">
        <v>260660</v>
      </c>
      <c r="I116" s="23">
        <f t="shared" si="2"/>
        <v>100</v>
      </c>
    </row>
    <row r="117" spans="1:9" s="9" customFormat="1" ht="34.5" customHeight="1">
      <c r="A117" s="5" t="s">
        <v>78</v>
      </c>
      <c r="B117" s="21">
        <v>2</v>
      </c>
      <c r="C117" s="21">
        <v>2</v>
      </c>
      <c r="D117" s="21"/>
      <c r="E117" s="22"/>
      <c r="F117" s="22"/>
      <c r="G117" s="22">
        <v>347540</v>
      </c>
      <c r="H117" s="22">
        <v>347540</v>
      </c>
      <c r="I117" s="23">
        <f t="shared" si="2"/>
        <v>100</v>
      </c>
    </row>
    <row r="118" spans="1:9" s="9" customFormat="1" ht="52.5" customHeight="1">
      <c r="A118" s="5" t="s">
        <v>141</v>
      </c>
      <c r="B118" s="21">
        <f>B120+B121+B122+B123+B124+B125+B126+B127+B128</f>
        <v>10</v>
      </c>
      <c r="C118" s="21">
        <f>C120+C121+C122+C123+C124+C125+C126+C127+C128</f>
        <v>2</v>
      </c>
      <c r="D118" s="21">
        <f>D120+D121+D122+D123+D124+D125+D126+D127+D128</f>
        <v>8</v>
      </c>
      <c r="E118" s="22">
        <f>E124+E122+E120+E123+E128+E126+E121+E125+E127</f>
        <v>0</v>
      </c>
      <c r="F118" s="22">
        <v>944200</v>
      </c>
      <c r="G118" s="22">
        <f>G120+G121+G122+G123+G124+G125+G126+G127+G128</f>
        <v>1042660</v>
      </c>
      <c r="H118" s="22">
        <f>H120+H121+H122+H123+H124+H125+H126+H127+H128</f>
        <v>1042660</v>
      </c>
      <c r="I118" s="23">
        <f t="shared" si="2"/>
        <v>100</v>
      </c>
    </row>
    <row r="119" spans="1:9" s="9" customFormat="1" ht="18" customHeight="1">
      <c r="A119" s="5" t="s">
        <v>0</v>
      </c>
      <c r="B119" s="21"/>
      <c r="C119" s="21"/>
      <c r="D119" s="21"/>
      <c r="E119" s="22"/>
      <c r="F119" s="22"/>
      <c r="G119" s="22"/>
      <c r="H119" s="22"/>
      <c r="I119" s="23"/>
    </row>
    <row r="120" spans="1:9" s="9" customFormat="1" ht="34.5" customHeight="1">
      <c r="A120" s="5" t="s">
        <v>81</v>
      </c>
      <c r="B120" s="21">
        <v>1</v>
      </c>
      <c r="C120" s="21"/>
      <c r="D120" s="21">
        <v>1</v>
      </c>
      <c r="E120" s="22"/>
      <c r="F120" s="22"/>
      <c r="G120" s="22">
        <v>86890</v>
      </c>
      <c r="H120" s="22">
        <v>86890</v>
      </c>
      <c r="I120" s="23">
        <f t="shared" si="2"/>
        <v>100</v>
      </c>
    </row>
    <row r="121" spans="1:9" s="9" customFormat="1" ht="34.5" customHeight="1">
      <c r="A121" s="5" t="s">
        <v>84</v>
      </c>
      <c r="B121" s="21">
        <v>1</v>
      </c>
      <c r="C121" s="21"/>
      <c r="D121" s="21">
        <v>1</v>
      </c>
      <c r="E121" s="22"/>
      <c r="F121" s="22"/>
      <c r="G121" s="22">
        <v>86890</v>
      </c>
      <c r="H121" s="22">
        <v>86890</v>
      </c>
      <c r="I121" s="23">
        <f t="shared" si="2"/>
        <v>100</v>
      </c>
    </row>
    <row r="122" spans="1:9" s="9" customFormat="1" ht="34.5" customHeight="1">
      <c r="A122" s="5" t="s">
        <v>80</v>
      </c>
      <c r="B122" s="21">
        <v>1</v>
      </c>
      <c r="C122" s="21"/>
      <c r="D122" s="21">
        <v>1</v>
      </c>
      <c r="E122" s="22"/>
      <c r="F122" s="22"/>
      <c r="G122" s="22">
        <v>86890</v>
      </c>
      <c r="H122" s="22">
        <v>86890</v>
      </c>
      <c r="I122" s="23">
        <f t="shared" si="2"/>
        <v>100</v>
      </c>
    </row>
    <row r="123" spans="1:9" s="9" customFormat="1" ht="34.5" customHeight="1">
      <c r="A123" s="5" t="s">
        <v>82</v>
      </c>
      <c r="B123" s="21">
        <v>1</v>
      </c>
      <c r="C123" s="21"/>
      <c r="D123" s="21">
        <v>1</v>
      </c>
      <c r="E123" s="22"/>
      <c r="F123" s="22"/>
      <c r="G123" s="22">
        <v>86890</v>
      </c>
      <c r="H123" s="22">
        <v>86890</v>
      </c>
      <c r="I123" s="23">
        <f t="shared" si="2"/>
        <v>100</v>
      </c>
    </row>
    <row r="124" spans="1:9" s="9" customFormat="1" ht="34.5" customHeight="1">
      <c r="A124" s="5" t="s">
        <v>79</v>
      </c>
      <c r="B124" s="21">
        <v>2</v>
      </c>
      <c r="C124" s="21">
        <v>2</v>
      </c>
      <c r="D124" s="21"/>
      <c r="E124" s="22"/>
      <c r="F124" s="22"/>
      <c r="G124" s="22">
        <v>347540</v>
      </c>
      <c r="H124" s="22">
        <v>347540</v>
      </c>
      <c r="I124" s="23">
        <f t="shared" si="2"/>
        <v>100</v>
      </c>
    </row>
    <row r="125" spans="1:9" s="9" customFormat="1" ht="35.25" customHeight="1">
      <c r="A125" s="5" t="s">
        <v>85</v>
      </c>
      <c r="B125" s="21">
        <v>1</v>
      </c>
      <c r="C125" s="21"/>
      <c r="D125" s="21">
        <v>1</v>
      </c>
      <c r="E125" s="22"/>
      <c r="F125" s="22"/>
      <c r="G125" s="22">
        <v>86890</v>
      </c>
      <c r="H125" s="22">
        <v>86890</v>
      </c>
      <c r="I125" s="23">
        <f t="shared" si="2"/>
        <v>100</v>
      </c>
    </row>
    <row r="126" spans="1:9" ht="34.5" customHeight="1">
      <c r="A126" s="5" t="s">
        <v>142</v>
      </c>
      <c r="B126" s="21">
        <v>1</v>
      </c>
      <c r="C126" s="21"/>
      <c r="D126" s="21">
        <v>1</v>
      </c>
      <c r="E126" s="22"/>
      <c r="F126" s="22"/>
      <c r="G126" s="22">
        <v>86890</v>
      </c>
      <c r="H126" s="22">
        <v>86890</v>
      </c>
      <c r="I126" s="23">
        <f t="shared" si="2"/>
        <v>100</v>
      </c>
    </row>
    <row r="127" spans="1:9" ht="34.5" customHeight="1">
      <c r="A127" s="5" t="s">
        <v>143</v>
      </c>
      <c r="B127" s="21">
        <v>1</v>
      </c>
      <c r="C127" s="21"/>
      <c r="D127" s="21">
        <v>1</v>
      </c>
      <c r="E127" s="22"/>
      <c r="F127" s="22"/>
      <c r="G127" s="22">
        <v>86890</v>
      </c>
      <c r="H127" s="22">
        <v>86890</v>
      </c>
      <c r="I127" s="23">
        <f t="shared" si="2"/>
        <v>100</v>
      </c>
    </row>
    <row r="128" spans="1:9" s="9" customFormat="1" ht="34.5" customHeight="1">
      <c r="A128" s="5" t="s">
        <v>83</v>
      </c>
      <c r="B128" s="21">
        <v>1</v>
      </c>
      <c r="C128" s="21"/>
      <c r="D128" s="21">
        <v>1</v>
      </c>
      <c r="E128" s="22"/>
      <c r="F128" s="22"/>
      <c r="G128" s="22">
        <v>86890</v>
      </c>
      <c r="H128" s="22">
        <v>86890</v>
      </c>
      <c r="I128" s="23">
        <f t="shared" si="2"/>
        <v>100</v>
      </c>
    </row>
    <row r="129" spans="1:9" s="9" customFormat="1" ht="52.5" customHeight="1">
      <c r="A129" s="5" t="s">
        <v>144</v>
      </c>
      <c r="B129" s="21">
        <f>B131+B132+B133+B134+B135+B136</f>
        <v>6</v>
      </c>
      <c r="C129" s="21">
        <f>C131+C132+C133+C134+C135+C136</f>
        <v>2</v>
      </c>
      <c r="D129" s="21">
        <f>D131+D132+D133+D134+D135+D136</f>
        <v>4</v>
      </c>
      <c r="E129" s="22">
        <f>E134+E132+E133+E131+E135+E136</f>
        <v>0</v>
      </c>
      <c r="F129" s="22">
        <v>708000</v>
      </c>
      <c r="G129" s="22">
        <f>G131+G132+G133+G134+G135+G136</f>
        <v>695100</v>
      </c>
      <c r="H129" s="22">
        <f>H131+H132+H133+H134+H135+H136</f>
        <v>695100</v>
      </c>
      <c r="I129" s="23">
        <f t="shared" si="2"/>
        <v>100</v>
      </c>
    </row>
    <row r="130" spans="1:9" s="9" customFormat="1" ht="18" customHeight="1">
      <c r="A130" s="5" t="s">
        <v>0</v>
      </c>
      <c r="B130" s="21"/>
      <c r="C130" s="21"/>
      <c r="D130" s="21"/>
      <c r="E130" s="22"/>
      <c r="F130" s="22"/>
      <c r="G130" s="22"/>
      <c r="H130" s="22"/>
      <c r="I130" s="23"/>
    </row>
    <row r="131" spans="1:9" s="9" customFormat="1" ht="34.5" customHeight="1">
      <c r="A131" s="5" t="s">
        <v>89</v>
      </c>
      <c r="B131" s="21">
        <v>1</v>
      </c>
      <c r="C131" s="21">
        <v>1</v>
      </c>
      <c r="D131" s="21"/>
      <c r="E131" s="22"/>
      <c r="F131" s="22"/>
      <c r="G131" s="22">
        <v>173770</v>
      </c>
      <c r="H131" s="22">
        <v>173770</v>
      </c>
      <c r="I131" s="23">
        <f t="shared" si="2"/>
        <v>100</v>
      </c>
    </row>
    <row r="132" spans="1:9" s="9" customFormat="1" ht="34.5" customHeight="1">
      <c r="A132" s="5" t="s">
        <v>87</v>
      </c>
      <c r="B132" s="21">
        <v>1</v>
      </c>
      <c r="C132" s="21"/>
      <c r="D132" s="21">
        <v>1</v>
      </c>
      <c r="E132" s="22"/>
      <c r="F132" s="22"/>
      <c r="G132" s="22">
        <v>86890</v>
      </c>
      <c r="H132" s="22">
        <v>86890</v>
      </c>
      <c r="I132" s="23">
        <f t="shared" si="2"/>
        <v>100</v>
      </c>
    </row>
    <row r="133" spans="1:9" s="9" customFormat="1" ht="34.5" customHeight="1">
      <c r="A133" s="5" t="s">
        <v>88</v>
      </c>
      <c r="B133" s="21">
        <v>1</v>
      </c>
      <c r="C133" s="21"/>
      <c r="D133" s="21">
        <v>1</v>
      </c>
      <c r="E133" s="22"/>
      <c r="F133" s="22"/>
      <c r="G133" s="22">
        <v>86890</v>
      </c>
      <c r="H133" s="22">
        <v>86890</v>
      </c>
      <c r="I133" s="23">
        <f t="shared" si="2"/>
        <v>100</v>
      </c>
    </row>
    <row r="134" spans="1:9" s="9" customFormat="1" ht="34.5" customHeight="1">
      <c r="A134" s="5" t="s">
        <v>86</v>
      </c>
      <c r="B134" s="21">
        <v>1</v>
      </c>
      <c r="C134" s="21">
        <v>1</v>
      </c>
      <c r="D134" s="21"/>
      <c r="E134" s="22"/>
      <c r="F134" s="22"/>
      <c r="G134" s="22">
        <v>173770</v>
      </c>
      <c r="H134" s="22">
        <v>173770</v>
      </c>
      <c r="I134" s="23">
        <f t="shared" si="2"/>
        <v>100</v>
      </c>
    </row>
    <row r="135" spans="1:9" s="9" customFormat="1" ht="34.5" customHeight="1">
      <c r="A135" s="5" t="s">
        <v>90</v>
      </c>
      <c r="B135" s="21">
        <v>1</v>
      </c>
      <c r="C135" s="21"/>
      <c r="D135" s="21">
        <v>1</v>
      </c>
      <c r="E135" s="22"/>
      <c r="F135" s="22"/>
      <c r="G135" s="22">
        <v>86890</v>
      </c>
      <c r="H135" s="22">
        <v>86890</v>
      </c>
      <c r="I135" s="23">
        <f t="shared" si="2"/>
        <v>100</v>
      </c>
    </row>
    <row r="136" spans="1:9" s="9" customFormat="1" ht="34.5" customHeight="1">
      <c r="A136" s="5" t="s">
        <v>91</v>
      </c>
      <c r="B136" s="21">
        <v>1</v>
      </c>
      <c r="C136" s="21"/>
      <c r="D136" s="21">
        <v>1</v>
      </c>
      <c r="E136" s="22"/>
      <c r="F136" s="22"/>
      <c r="G136" s="22">
        <v>86890</v>
      </c>
      <c r="H136" s="22">
        <v>86890</v>
      </c>
      <c r="I136" s="23">
        <f t="shared" si="2"/>
        <v>100</v>
      </c>
    </row>
    <row r="137" spans="1:9" s="9" customFormat="1" ht="52.5" customHeight="1">
      <c r="A137" s="5" t="s">
        <v>145</v>
      </c>
      <c r="B137" s="21">
        <f>B139+B140+B141+B142+B143+B144+B145</f>
        <v>9</v>
      </c>
      <c r="C137" s="21">
        <f>C139+C140+C141+C142+C143+C144+C145</f>
        <v>4</v>
      </c>
      <c r="D137" s="21">
        <f>D139+D140+D141+D142+D143+D144+D145</f>
        <v>5</v>
      </c>
      <c r="E137" s="22">
        <f>E139+E140+E141+E142+E144+E143+E145</f>
        <v>0</v>
      </c>
      <c r="F137" s="22">
        <v>865300</v>
      </c>
      <c r="G137" s="22">
        <f>G139+G140+G141+G142+G143+G144+G145</f>
        <v>1129530</v>
      </c>
      <c r="H137" s="22">
        <f>H139+H140+H141+H142+H143+H144+H145</f>
        <v>1129530</v>
      </c>
      <c r="I137" s="23">
        <f t="shared" si="2"/>
        <v>100</v>
      </c>
    </row>
    <row r="138" spans="1:9" s="9" customFormat="1" ht="18.75" customHeight="1">
      <c r="A138" s="5" t="s">
        <v>0</v>
      </c>
      <c r="B138" s="21"/>
      <c r="C138" s="21"/>
      <c r="D138" s="21"/>
      <c r="E138" s="22"/>
      <c r="F138" s="22"/>
      <c r="G138" s="22"/>
      <c r="H138" s="22"/>
      <c r="I138" s="23"/>
    </row>
    <row r="139" spans="1:9" s="9" customFormat="1" ht="34.5" customHeight="1">
      <c r="A139" s="5" t="s">
        <v>92</v>
      </c>
      <c r="B139" s="21">
        <v>1</v>
      </c>
      <c r="C139" s="21">
        <v>1</v>
      </c>
      <c r="D139" s="21"/>
      <c r="E139" s="22"/>
      <c r="F139" s="22"/>
      <c r="G139" s="22">
        <v>173770</v>
      </c>
      <c r="H139" s="22">
        <v>173770</v>
      </c>
      <c r="I139" s="23">
        <f t="shared" ref="I139:I179" si="3">H139/G139%</f>
        <v>100</v>
      </c>
    </row>
    <row r="140" spans="1:9" s="9" customFormat="1" ht="34.5" customHeight="1">
      <c r="A140" s="5" t="s">
        <v>93</v>
      </c>
      <c r="B140" s="21">
        <v>1</v>
      </c>
      <c r="C140" s="21"/>
      <c r="D140" s="21">
        <v>1</v>
      </c>
      <c r="E140" s="22"/>
      <c r="F140" s="22"/>
      <c r="G140" s="22">
        <v>86890</v>
      </c>
      <c r="H140" s="22">
        <v>86890</v>
      </c>
      <c r="I140" s="23">
        <f t="shared" si="3"/>
        <v>100</v>
      </c>
    </row>
    <row r="141" spans="1:9" s="9" customFormat="1" ht="35.25" customHeight="1">
      <c r="A141" s="5" t="s">
        <v>94</v>
      </c>
      <c r="B141" s="21">
        <v>2</v>
      </c>
      <c r="C141" s="21">
        <v>1</v>
      </c>
      <c r="D141" s="21">
        <v>1</v>
      </c>
      <c r="E141" s="22"/>
      <c r="F141" s="22"/>
      <c r="G141" s="22">
        <v>260660</v>
      </c>
      <c r="H141" s="22">
        <v>260660</v>
      </c>
      <c r="I141" s="23">
        <f t="shared" si="3"/>
        <v>100</v>
      </c>
    </row>
    <row r="142" spans="1:9" s="9" customFormat="1" ht="35.25" customHeight="1">
      <c r="A142" s="5" t="s">
        <v>95</v>
      </c>
      <c r="B142" s="21">
        <v>2</v>
      </c>
      <c r="C142" s="21">
        <v>1</v>
      </c>
      <c r="D142" s="21">
        <v>1</v>
      </c>
      <c r="E142" s="22"/>
      <c r="F142" s="22"/>
      <c r="G142" s="22">
        <v>260660</v>
      </c>
      <c r="H142" s="22">
        <v>260660</v>
      </c>
      <c r="I142" s="23">
        <f t="shared" si="3"/>
        <v>100</v>
      </c>
    </row>
    <row r="143" spans="1:9" s="9" customFormat="1" ht="35.25" customHeight="1">
      <c r="A143" s="5" t="s">
        <v>97</v>
      </c>
      <c r="B143" s="21">
        <v>1</v>
      </c>
      <c r="C143" s="21">
        <v>1</v>
      </c>
      <c r="D143" s="21"/>
      <c r="E143" s="22"/>
      <c r="F143" s="22"/>
      <c r="G143" s="22">
        <v>173770</v>
      </c>
      <c r="H143" s="22">
        <v>173770</v>
      </c>
      <c r="I143" s="23">
        <f t="shared" si="3"/>
        <v>100</v>
      </c>
    </row>
    <row r="144" spans="1:9" s="9" customFormat="1" ht="35.25" customHeight="1">
      <c r="A144" s="5" t="s">
        <v>96</v>
      </c>
      <c r="B144" s="21">
        <v>1</v>
      </c>
      <c r="C144" s="21"/>
      <c r="D144" s="21">
        <v>1</v>
      </c>
      <c r="E144" s="22"/>
      <c r="F144" s="22"/>
      <c r="G144" s="22">
        <v>86890</v>
      </c>
      <c r="H144" s="22">
        <v>86890</v>
      </c>
      <c r="I144" s="23">
        <f t="shared" si="3"/>
        <v>100</v>
      </c>
    </row>
    <row r="145" spans="1:9" s="9" customFormat="1" ht="35.25" customHeight="1">
      <c r="A145" s="5" t="s">
        <v>98</v>
      </c>
      <c r="B145" s="21">
        <v>1</v>
      </c>
      <c r="C145" s="21"/>
      <c r="D145" s="21">
        <v>1</v>
      </c>
      <c r="E145" s="22"/>
      <c r="F145" s="22"/>
      <c r="G145" s="22">
        <v>86890</v>
      </c>
      <c r="H145" s="22">
        <v>86890</v>
      </c>
      <c r="I145" s="23">
        <f t="shared" si="3"/>
        <v>100</v>
      </c>
    </row>
    <row r="146" spans="1:9" s="9" customFormat="1" ht="52.5" customHeight="1">
      <c r="A146" s="5" t="s">
        <v>146</v>
      </c>
      <c r="B146" s="21">
        <f>B148+B149+B150+B151+B152</f>
        <v>7</v>
      </c>
      <c r="C146" s="21">
        <f>C148+C149+C150+C151+C152</f>
        <v>4</v>
      </c>
      <c r="D146" s="21">
        <f>D148+D149+D150+D151+D152</f>
        <v>3</v>
      </c>
      <c r="E146" s="22">
        <f>E148+E151+E149+E150+E152</f>
        <v>0</v>
      </c>
      <c r="F146" s="22">
        <v>865400</v>
      </c>
      <c r="G146" s="22">
        <f>G148+G149+G150+G151+G152</f>
        <v>955750</v>
      </c>
      <c r="H146" s="22">
        <f>H148+H149+H150+H151+H152</f>
        <v>955750</v>
      </c>
      <c r="I146" s="23">
        <f t="shared" si="3"/>
        <v>100</v>
      </c>
    </row>
    <row r="147" spans="1:9" s="9" customFormat="1" ht="18" customHeight="1">
      <c r="A147" s="5" t="s">
        <v>0</v>
      </c>
      <c r="B147" s="21"/>
      <c r="C147" s="21"/>
      <c r="D147" s="21"/>
      <c r="E147" s="22"/>
      <c r="F147" s="22"/>
      <c r="G147" s="22"/>
      <c r="H147" s="22"/>
      <c r="I147" s="23"/>
    </row>
    <row r="148" spans="1:9" s="9" customFormat="1" ht="34.5" customHeight="1">
      <c r="A148" s="5" t="s">
        <v>99</v>
      </c>
      <c r="B148" s="21">
        <v>1</v>
      </c>
      <c r="C148" s="21">
        <v>1</v>
      </c>
      <c r="D148" s="21"/>
      <c r="E148" s="22"/>
      <c r="F148" s="22"/>
      <c r="G148" s="22">
        <v>173770</v>
      </c>
      <c r="H148" s="22">
        <v>173770</v>
      </c>
      <c r="I148" s="23">
        <f t="shared" si="3"/>
        <v>100</v>
      </c>
    </row>
    <row r="149" spans="1:9" s="9" customFormat="1" ht="34.5" customHeight="1">
      <c r="A149" s="5" t="s">
        <v>101</v>
      </c>
      <c r="B149" s="21">
        <v>1</v>
      </c>
      <c r="C149" s="21"/>
      <c r="D149" s="21">
        <v>1</v>
      </c>
      <c r="E149" s="22"/>
      <c r="F149" s="22"/>
      <c r="G149" s="22">
        <v>86890</v>
      </c>
      <c r="H149" s="22">
        <v>86890</v>
      </c>
      <c r="I149" s="23">
        <f t="shared" si="3"/>
        <v>100</v>
      </c>
    </row>
    <row r="150" spans="1:9" s="9" customFormat="1" ht="34.5" customHeight="1">
      <c r="A150" s="5" t="s">
        <v>102</v>
      </c>
      <c r="B150" s="21">
        <v>1</v>
      </c>
      <c r="C150" s="21"/>
      <c r="D150" s="21">
        <v>1</v>
      </c>
      <c r="E150" s="22"/>
      <c r="F150" s="22"/>
      <c r="G150" s="22">
        <v>86890</v>
      </c>
      <c r="H150" s="22">
        <v>86890</v>
      </c>
      <c r="I150" s="23">
        <f t="shared" si="3"/>
        <v>100</v>
      </c>
    </row>
    <row r="151" spans="1:9" s="9" customFormat="1" ht="34.5" customHeight="1">
      <c r="A151" s="5" t="s">
        <v>100</v>
      </c>
      <c r="B151" s="21">
        <v>1</v>
      </c>
      <c r="C151" s="21"/>
      <c r="D151" s="21">
        <v>1</v>
      </c>
      <c r="E151" s="22"/>
      <c r="F151" s="22"/>
      <c r="G151" s="22">
        <v>86890</v>
      </c>
      <c r="H151" s="22">
        <v>86890</v>
      </c>
      <c r="I151" s="23">
        <f t="shared" si="3"/>
        <v>100</v>
      </c>
    </row>
    <row r="152" spans="1:9" s="9" customFormat="1" ht="35.25" customHeight="1">
      <c r="A152" s="5" t="s">
        <v>103</v>
      </c>
      <c r="B152" s="21">
        <v>3</v>
      </c>
      <c r="C152" s="21">
        <v>3</v>
      </c>
      <c r="D152" s="21"/>
      <c r="E152" s="22"/>
      <c r="F152" s="22"/>
      <c r="G152" s="22">
        <v>521310</v>
      </c>
      <c r="H152" s="22">
        <v>521310</v>
      </c>
      <c r="I152" s="23">
        <f t="shared" si="3"/>
        <v>100</v>
      </c>
    </row>
    <row r="153" spans="1:9" s="9" customFormat="1" ht="52.5" customHeight="1">
      <c r="A153" s="5" t="s">
        <v>147</v>
      </c>
      <c r="B153" s="21">
        <f>B155+B156+B157+B158</f>
        <v>6</v>
      </c>
      <c r="C153" s="21">
        <f>C155+C156+C157+C158</f>
        <v>5</v>
      </c>
      <c r="D153" s="21">
        <f>D155+D156+D157+D158</f>
        <v>1</v>
      </c>
      <c r="E153" s="22">
        <f>E158+E156+E157+E155</f>
        <v>0</v>
      </c>
      <c r="F153" s="22">
        <v>865300</v>
      </c>
      <c r="G153" s="22">
        <f>G155+G156+G157+G158</f>
        <v>955740</v>
      </c>
      <c r="H153" s="22">
        <f>H155+H156+H157+H158</f>
        <v>955740</v>
      </c>
      <c r="I153" s="23">
        <f t="shared" si="3"/>
        <v>100</v>
      </c>
    </row>
    <row r="154" spans="1:9" s="9" customFormat="1" ht="18.75" customHeight="1">
      <c r="A154" s="5" t="s">
        <v>0</v>
      </c>
      <c r="B154" s="21"/>
      <c r="C154" s="21"/>
      <c r="D154" s="21"/>
      <c r="E154" s="22"/>
      <c r="F154" s="22"/>
      <c r="G154" s="22"/>
      <c r="H154" s="22"/>
      <c r="I154" s="23"/>
    </row>
    <row r="155" spans="1:9" s="9" customFormat="1" ht="34.5" customHeight="1">
      <c r="A155" s="5" t="s">
        <v>107</v>
      </c>
      <c r="B155" s="21">
        <v>1</v>
      </c>
      <c r="C155" s="21">
        <v>1</v>
      </c>
      <c r="D155" s="21"/>
      <c r="E155" s="22"/>
      <c r="F155" s="22"/>
      <c r="G155" s="22">
        <v>173770</v>
      </c>
      <c r="H155" s="22">
        <v>173770</v>
      </c>
      <c r="I155" s="23">
        <f t="shared" si="3"/>
        <v>100</v>
      </c>
    </row>
    <row r="156" spans="1:9" s="9" customFormat="1" ht="35.25" customHeight="1">
      <c r="A156" s="5" t="s">
        <v>105</v>
      </c>
      <c r="B156" s="21">
        <v>1</v>
      </c>
      <c r="C156" s="21">
        <v>1</v>
      </c>
      <c r="D156" s="21"/>
      <c r="E156" s="22"/>
      <c r="F156" s="22"/>
      <c r="G156" s="22">
        <v>173770</v>
      </c>
      <c r="H156" s="22">
        <v>173770</v>
      </c>
      <c r="I156" s="23">
        <f t="shared" si="3"/>
        <v>100</v>
      </c>
    </row>
    <row r="157" spans="1:9" s="9" customFormat="1" ht="35.25" customHeight="1">
      <c r="A157" s="5" t="s">
        <v>106</v>
      </c>
      <c r="B157" s="21">
        <v>3</v>
      </c>
      <c r="C157" s="21">
        <v>3</v>
      </c>
      <c r="D157" s="21"/>
      <c r="E157" s="22"/>
      <c r="F157" s="22"/>
      <c r="G157" s="22">
        <v>521310</v>
      </c>
      <c r="H157" s="22">
        <v>521310</v>
      </c>
      <c r="I157" s="23">
        <f t="shared" si="3"/>
        <v>100</v>
      </c>
    </row>
    <row r="158" spans="1:9" s="9" customFormat="1" ht="34.5" customHeight="1">
      <c r="A158" s="5" t="s">
        <v>104</v>
      </c>
      <c r="B158" s="21">
        <v>1</v>
      </c>
      <c r="C158" s="21"/>
      <c r="D158" s="21">
        <v>1</v>
      </c>
      <c r="E158" s="22"/>
      <c r="F158" s="22"/>
      <c r="G158" s="22">
        <v>86890</v>
      </c>
      <c r="H158" s="22">
        <v>86890</v>
      </c>
      <c r="I158" s="23">
        <f t="shared" si="3"/>
        <v>100</v>
      </c>
    </row>
    <row r="159" spans="1:9" s="9" customFormat="1" ht="52.5" customHeight="1">
      <c r="A159" s="5" t="s">
        <v>148</v>
      </c>
      <c r="B159" s="21">
        <f>B161+B162</f>
        <v>2</v>
      </c>
      <c r="C159" s="21">
        <f>C161+C162</f>
        <v>2</v>
      </c>
      <c r="D159" s="21"/>
      <c r="E159" s="21">
        <f>E161+E162</f>
        <v>0</v>
      </c>
      <c r="F159" s="21">
        <f>F161+F162</f>
        <v>0</v>
      </c>
      <c r="G159" s="22">
        <f>G161+G162</f>
        <v>347540</v>
      </c>
      <c r="H159" s="22">
        <f>H161+H162</f>
        <v>347540</v>
      </c>
      <c r="I159" s="23">
        <f t="shared" si="3"/>
        <v>100</v>
      </c>
    </row>
    <row r="160" spans="1:9" s="9" customFormat="1" ht="18" customHeight="1">
      <c r="A160" s="5" t="s">
        <v>0</v>
      </c>
      <c r="B160" s="21"/>
      <c r="C160" s="21"/>
      <c r="D160" s="21"/>
      <c r="E160" s="22"/>
      <c r="F160" s="22"/>
      <c r="G160" s="22"/>
      <c r="H160" s="22"/>
      <c r="I160" s="23"/>
    </row>
    <row r="161" spans="1:9" s="9" customFormat="1" ht="34.5" customHeight="1">
      <c r="A161" s="5" t="s">
        <v>108</v>
      </c>
      <c r="B161" s="21">
        <v>1</v>
      </c>
      <c r="C161" s="21">
        <v>1</v>
      </c>
      <c r="D161" s="21"/>
      <c r="E161" s="22"/>
      <c r="F161" s="22"/>
      <c r="G161" s="22">
        <v>173770</v>
      </c>
      <c r="H161" s="22">
        <v>173770</v>
      </c>
      <c r="I161" s="23">
        <f t="shared" si="3"/>
        <v>100</v>
      </c>
    </row>
    <row r="162" spans="1:9" s="9" customFormat="1" ht="34.5" customHeight="1">
      <c r="A162" s="5" t="s">
        <v>109</v>
      </c>
      <c r="B162" s="21">
        <v>1</v>
      </c>
      <c r="C162" s="21">
        <v>1</v>
      </c>
      <c r="D162" s="21"/>
      <c r="E162" s="22"/>
      <c r="F162" s="22"/>
      <c r="G162" s="22">
        <v>173770</v>
      </c>
      <c r="H162" s="22">
        <v>173770</v>
      </c>
      <c r="I162" s="23">
        <f t="shared" si="3"/>
        <v>100</v>
      </c>
    </row>
    <row r="163" spans="1:9" s="9" customFormat="1" ht="52.5" customHeight="1">
      <c r="A163" s="5" t="s">
        <v>149</v>
      </c>
      <c r="B163" s="21">
        <f>B165+B166+B167+B168+B169+B170+B171</f>
        <v>10</v>
      </c>
      <c r="C163" s="21">
        <f>C165+C166+C167+C168+C169+C170+C171</f>
        <v>5</v>
      </c>
      <c r="D163" s="21">
        <f>D165+D166+D167+D168+D169+D170+D171</f>
        <v>5</v>
      </c>
      <c r="E163" s="22">
        <f>E171+E169+E165+E167+E166+E168+E170</f>
        <v>0</v>
      </c>
      <c r="F163" s="22">
        <v>1179700</v>
      </c>
      <c r="G163" s="22">
        <f>G165+G166+G167+G168+G169+G170+G171</f>
        <v>1303300</v>
      </c>
      <c r="H163" s="22">
        <f>H165+H166+H167+H168+H169+H170+H171</f>
        <v>1303300</v>
      </c>
      <c r="I163" s="23">
        <f t="shared" si="3"/>
        <v>100</v>
      </c>
    </row>
    <row r="164" spans="1:9" s="9" customFormat="1" ht="18.75" customHeight="1">
      <c r="A164" s="5" t="s">
        <v>0</v>
      </c>
      <c r="B164" s="21"/>
      <c r="C164" s="21"/>
      <c r="D164" s="21"/>
      <c r="E164" s="22"/>
      <c r="F164" s="22"/>
      <c r="G164" s="22"/>
      <c r="H164" s="22"/>
      <c r="I164" s="23"/>
    </row>
    <row r="165" spans="1:9" s="9" customFormat="1" ht="34.5" customHeight="1">
      <c r="A165" s="5" t="s">
        <v>112</v>
      </c>
      <c r="B165" s="21">
        <v>1</v>
      </c>
      <c r="C165" s="21">
        <v>1</v>
      </c>
      <c r="D165" s="21"/>
      <c r="E165" s="22"/>
      <c r="F165" s="22"/>
      <c r="G165" s="22">
        <v>173770</v>
      </c>
      <c r="H165" s="22">
        <v>173770</v>
      </c>
      <c r="I165" s="23">
        <f t="shared" si="3"/>
        <v>100</v>
      </c>
    </row>
    <row r="166" spans="1:9" s="9" customFormat="1" ht="35.25" customHeight="1">
      <c r="A166" s="5" t="s">
        <v>114</v>
      </c>
      <c r="B166" s="21">
        <v>1</v>
      </c>
      <c r="C166" s="21">
        <v>1</v>
      </c>
      <c r="D166" s="21"/>
      <c r="E166" s="22"/>
      <c r="F166" s="22"/>
      <c r="G166" s="22">
        <v>173770</v>
      </c>
      <c r="H166" s="22">
        <v>173770</v>
      </c>
      <c r="I166" s="23">
        <f t="shared" si="3"/>
        <v>100</v>
      </c>
    </row>
    <row r="167" spans="1:9" s="9" customFormat="1" ht="34.5" customHeight="1">
      <c r="A167" s="5" t="s">
        <v>113</v>
      </c>
      <c r="B167" s="21">
        <v>1</v>
      </c>
      <c r="C167" s="21">
        <v>1</v>
      </c>
      <c r="D167" s="21"/>
      <c r="E167" s="22"/>
      <c r="F167" s="22"/>
      <c r="G167" s="22">
        <v>173770</v>
      </c>
      <c r="H167" s="22">
        <v>173770</v>
      </c>
      <c r="I167" s="23">
        <f t="shared" si="3"/>
        <v>100</v>
      </c>
    </row>
    <row r="168" spans="1:9" s="9" customFormat="1" ht="34.5" customHeight="1">
      <c r="A168" s="5" t="s">
        <v>115</v>
      </c>
      <c r="B168" s="21">
        <v>2</v>
      </c>
      <c r="C168" s="21">
        <v>1</v>
      </c>
      <c r="D168" s="21">
        <v>1</v>
      </c>
      <c r="E168" s="22"/>
      <c r="F168" s="22"/>
      <c r="G168" s="22">
        <v>260660</v>
      </c>
      <c r="H168" s="22">
        <v>260660</v>
      </c>
      <c r="I168" s="23">
        <f t="shared" si="3"/>
        <v>100</v>
      </c>
    </row>
    <row r="169" spans="1:9" s="9" customFormat="1" ht="34.5" customHeight="1">
      <c r="A169" s="5" t="s">
        <v>111</v>
      </c>
      <c r="B169" s="21">
        <v>1</v>
      </c>
      <c r="C169" s="21"/>
      <c r="D169" s="21">
        <v>1</v>
      </c>
      <c r="E169" s="22"/>
      <c r="F169" s="22"/>
      <c r="G169" s="22">
        <v>86890</v>
      </c>
      <c r="H169" s="22">
        <v>86890</v>
      </c>
      <c r="I169" s="23">
        <f t="shared" si="3"/>
        <v>100</v>
      </c>
    </row>
    <row r="170" spans="1:9" s="9" customFormat="1" ht="35.25" customHeight="1">
      <c r="A170" s="5" t="s">
        <v>116</v>
      </c>
      <c r="B170" s="21">
        <v>2</v>
      </c>
      <c r="C170" s="21">
        <v>1</v>
      </c>
      <c r="D170" s="21">
        <v>1</v>
      </c>
      <c r="E170" s="22"/>
      <c r="F170" s="22"/>
      <c r="G170" s="22">
        <v>260660</v>
      </c>
      <c r="H170" s="22">
        <v>260660</v>
      </c>
      <c r="I170" s="23">
        <f t="shared" si="3"/>
        <v>100</v>
      </c>
    </row>
    <row r="171" spans="1:9" s="9" customFormat="1" ht="34.5" customHeight="1">
      <c r="A171" s="5" t="s">
        <v>110</v>
      </c>
      <c r="B171" s="21">
        <v>2</v>
      </c>
      <c r="C171" s="21"/>
      <c r="D171" s="21">
        <v>2</v>
      </c>
      <c r="E171" s="22"/>
      <c r="F171" s="22"/>
      <c r="G171" s="22">
        <v>173780</v>
      </c>
      <c r="H171" s="22">
        <v>173780</v>
      </c>
      <c r="I171" s="23">
        <f t="shared" si="3"/>
        <v>100</v>
      </c>
    </row>
    <row r="172" spans="1:9" ht="52.5" customHeight="1">
      <c r="A172" s="5" t="s">
        <v>150</v>
      </c>
      <c r="B172" s="21">
        <f>B174+B175+B176+B177+B178</f>
        <v>6</v>
      </c>
      <c r="C172" s="21">
        <f>C174+C175+C176+C177+C178</f>
        <v>3</v>
      </c>
      <c r="D172" s="21">
        <f>D174+D175+D176+D177+D178</f>
        <v>3</v>
      </c>
      <c r="E172" s="22">
        <f>E178+E175+E174+E177+E176</f>
        <v>0</v>
      </c>
      <c r="F172" s="22">
        <v>629300</v>
      </c>
      <c r="G172" s="22">
        <f>G174+G175+G176+G177+G178</f>
        <v>781980</v>
      </c>
      <c r="H172" s="22">
        <f>H174+H175+H176+H177+H178</f>
        <v>781980</v>
      </c>
      <c r="I172" s="23">
        <f t="shared" si="3"/>
        <v>100</v>
      </c>
    </row>
    <row r="173" spans="1:9" ht="18.75" customHeight="1">
      <c r="A173" s="5" t="s">
        <v>0</v>
      </c>
      <c r="B173" s="21"/>
      <c r="C173" s="21"/>
      <c r="D173" s="21"/>
      <c r="E173" s="22"/>
      <c r="F173" s="22"/>
      <c r="G173" s="22"/>
      <c r="H173" s="22"/>
      <c r="I173" s="23"/>
    </row>
    <row r="174" spans="1:9" ht="34.5" customHeight="1">
      <c r="A174" s="5" t="s">
        <v>119</v>
      </c>
      <c r="B174" s="21">
        <v>1</v>
      </c>
      <c r="C174" s="21">
        <v>1</v>
      </c>
      <c r="D174" s="21"/>
      <c r="E174" s="22"/>
      <c r="F174" s="22"/>
      <c r="G174" s="22">
        <v>173770</v>
      </c>
      <c r="H174" s="22">
        <v>173770</v>
      </c>
      <c r="I174" s="23">
        <f t="shared" si="3"/>
        <v>100</v>
      </c>
    </row>
    <row r="175" spans="1:9" ht="34.5" customHeight="1">
      <c r="A175" s="5" t="s">
        <v>118</v>
      </c>
      <c r="B175" s="21">
        <v>2</v>
      </c>
      <c r="C175" s="21">
        <v>1</v>
      </c>
      <c r="D175" s="21">
        <v>1</v>
      </c>
      <c r="E175" s="22"/>
      <c r="F175" s="22"/>
      <c r="G175" s="22">
        <v>260660</v>
      </c>
      <c r="H175" s="22">
        <v>260660</v>
      </c>
      <c r="I175" s="23">
        <f t="shared" si="3"/>
        <v>100</v>
      </c>
    </row>
    <row r="176" spans="1:9" ht="34.5" customHeight="1">
      <c r="A176" s="5" t="s">
        <v>121</v>
      </c>
      <c r="B176" s="21">
        <v>1</v>
      </c>
      <c r="C176" s="21"/>
      <c r="D176" s="21">
        <v>1</v>
      </c>
      <c r="E176" s="22"/>
      <c r="F176" s="22"/>
      <c r="G176" s="22">
        <v>86890</v>
      </c>
      <c r="H176" s="22">
        <v>86890</v>
      </c>
      <c r="I176" s="23">
        <f t="shared" si="3"/>
        <v>100</v>
      </c>
    </row>
    <row r="177" spans="1:9" ht="34.5" customHeight="1">
      <c r="A177" s="5" t="s">
        <v>120</v>
      </c>
      <c r="B177" s="21">
        <v>1</v>
      </c>
      <c r="C177" s="21"/>
      <c r="D177" s="21">
        <v>1</v>
      </c>
      <c r="E177" s="22"/>
      <c r="F177" s="22"/>
      <c r="G177" s="22">
        <v>86890</v>
      </c>
      <c r="H177" s="22">
        <v>86890</v>
      </c>
      <c r="I177" s="23">
        <f t="shared" si="3"/>
        <v>100</v>
      </c>
    </row>
    <row r="178" spans="1:9" s="9" customFormat="1" ht="34.5" customHeight="1">
      <c r="A178" s="5" t="s">
        <v>117</v>
      </c>
      <c r="B178" s="21">
        <v>1</v>
      </c>
      <c r="C178" s="21">
        <v>1</v>
      </c>
      <c r="D178" s="21"/>
      <c r="E178" s="22"/>
      <c r="F178" s="22"/>
      <c r="G178" s="22">
        <v>173770</v>
      </c>
      <c r="H178" s="22">
        <v>173770</v>
      </c>
      <c r="I178" s="23">
        <f t="shared" si="3"/>
        <v>100</v>
      </c>
    </row>
    <row r="179" spans="1:9" ht="18" customHeight="1">
      <c r="A179" s="10" t="s">
        <v>122</v>
      </c>
      <c r="B179" s="24">
        <f>B172+B163+B159+B153+B146+B137+B129+B118+B108+B97+B92+B84+B75+B70+B66+B58+B52+B41+B34+B26+B18+B12+B11</f>
        <v>164</v>
      </c>
      <c r="C179" s="24">
        <f>C172+C163+C159+C153+C146+C137+C129+C118+C108+C97+C92+C84+C75+C70+C66+C58+C52+C41+C34+C26+C18+C12+C11</f>
        <v>88</v>
      </c>
      <c r="D179" s="24">
        <f>D172+D163+D159+D153+D146+D137+D129+D118+D108+D97+D92+D84+D75+D70+D66+D58+D52+D41+D34+D26+D18+D12+D11</f>
        <v>76</v>
      </c>
      <c r="E179" s="25" t="e">
        <f>E172+E163+E159+E153+E146+E137+E129+E118+E108+E97+E92+E84+E75+E70+E66+E58+E52+E41+E34+E26+E18+E12+E11</f>
        <v>#REF!</v>
      </c>
      <c r="F179" s="25">
        <f>SUM(F11:F178)</f>
        <v>16991442.699999999</v>
      </c>
      <c r="G179" s="25">
        <f>G11+G12+G18+G26+G34+G41+G52+G58+G66+G70+G75+G84+G92+G97+G108+G118+G129+G137+G146+G153+G159+G163+G172</f>
        <v>21895400</v>
      </c>
      <c r="H179" s="25">
        <f>H11+H12+H18+H26+H34+H41+H52+H58+H66+H70+H75+H84+H92+H97+H108+H118+H129+H137+H146+H153+H159+H163+H172</f>
        <v>21741727.109999999</v>
      </c>
      <c r="I179" s="26">
        <f t="shared" si="3"/>
        <v>99.3</v>
      </c>
    </row>
    <row r="180" spans="1:9">
      <c r="A180" s="11"/>
      <c r="B180" s="12"/>
      <c r="C180" s="13"/>
      <c r="D180" s="13"/>
      <c r="E180" s="14"/>
    </row>
    <row r="181" spans="1:9">
      <c r="F181" s="3">
        <v>20137742.699999999</v>
      </c>
      <c r="G181" s="4"/>
      <c r="H181" s="15"/>
    </row>
    <row r="182" spans="1:9">
      <c r="A182" s="16"/>
      <c r="E182" s="17"/>
    </row>
    <row r="183" spans="1:9">
      <c r="A183" s="16"/>
    </row>
  </sheetData>
  <mergeCells count="12">
    <mergeCell ref="A5:I5"/>
    <mergeCell ref="H1:I1"/>
    <mergeCell ref="H7:I7"/>
    <mergeCell ref="A6:I6"/>
    <mergeCell ref="F8:F9"/>
    <mergeCell ref="G8:G9"/>
    <mergeCell ref="H8:H9"/>
    <mergeCell ref="I8:I9"/>
    <mergeCell ref="E8:E9"/>
    <mergeCell ref="A8:A9"/>
    <mergeCell ref="B8:B9"/>
    <mergeCell ref="C8:D8"/>
  </mergeCells>
  <phoneticPr fontId="0" type="noConversion"/>
  <pageMargins left="1.0629921259842521" right="0.59055118110236227" top="0.59055118110236227" bottom="0.59055118110236227" header="0.19685039370078741" footer="0.15748031496062992"/>
  <pageSetup paperSize="9" scale="99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ПРОВЕРЕН</vt:lpstr>
      <vt:lpstr>ПРОВЕРЕН!Заголовки_для_печати</vt:lpstr>
      <vt:lpstr>ПРОВЕРЕН!Область_печати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</dc:creator>
  <cp:lastModifiedBy>Надеина</cp:lastModifiedBy>
  <cp:lastPrinted>2012-05-16T00:23:41Z</cp:lastPrinted>
  <dcterms:created xsi:type="dcterms:W3CDTF">2008-08-15T04:33:36Z</dcterms:created>
  <dcterms:modified xsi:type="dcterms:W3CDTF">2012-05-25T00:50:44Z</dcterms:modified>
</cp:coreProperties>
</file>