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Мин-во финансов\Отдел организации бюджетного процесса\Общая отдела\ИЗМЕНЕНИЯ\ИЗМЕНЕНИЯ 2023\Изменения 2023-8\"/>
    </mc:Choice>
  </mc:AlternateContent>
  <bookViews>
    <workbookView xWindow="0" yWindow="0" windowWidth="14310" windowHeight="11475" tabRatio="500"/>
  </bookViews>
  <sheets>
    <sheet name="Table1" sheetId="1" r:id="rId1"/>
  </sheets>
  <definedNames>
    <definedName name="_xlnm.Print_Titles" localSheetId="0">Table1!$6:$7</definedName>
  </definedNames>
  <calcPr calcId="162913"/>
  <extLst>
    <ext xmlns:loext="http://schemas.libreoffice.org/" uri="{7626C862-2A13-11E5-B345-FEFF819CDC9F}">
      <loext:extCalcPr stringRefSyntax="ExcelA1"/>
    </ext>
  </extLst>
</workbook>
</file>

<file path=xl/calcChain.xml><?xml version="1.0" encoding="utf-8"?>
<calcChain xmlns="http://schemas.openxmlformats.org/spreadsheetml/2006/main">
  <c r="K33" i="1" l="1"/>
  <c r="J33" i="1"/>
  <c r="H33" i="1"/>
  <c r="G33" i="1"/>
  <c r="J32" i="1"/>
  <c r="G32" i="1"/>
  <c r="J31" i="1"/>
  <c r="J9" i="1" s="1"/>
  <c r="G31" i="1"/>
  <c r="J10" i="1"/>
  <c r="G10" i="1"/>
  <c r="H9" i="1"/>
  <c r="G9" i="1"/>
  <c r="H8" i="1"/>
  <c r="G8" i="1"/>
  <c r="J8" i="1" l="1"/>
  <c r="K8" i="1" s="1"/>
  <c r="K9" i="1"/>
</calcChain>
</file>

<file path=xl/sharedStrings.xml><?xml version="1.0" encoding="utf-8"?>
<sst xmlns="http://schemas.openxmlformats.org/spreadsheetml/2006/main" count="199" uniqueCount="112">
  <si>
    <t xml:space="preserve">Предложения в адресную инвестиционную программу 2023-2025 гг. по изменению бюджетных ассигнований по расходам инвестиционного характера (руб.)                              </t>
  </si>
  <si>
    <t>Показатели</t>
  </si>
  <si>
    <t>Целевая статья</t>
  </si>
  <si>
    <t>Вид расходов</t>
  </si>
  <si>
    <t>Код объекта</t>
  </si>
  <si>
    <t>Муниципальное образование</t>
  </si>
  <si>
    <t>2023 год</t>
  </si>
  <si>
    <t>2024 год</t>
  </si>
  <si>
    <t>2025 год</t>
  </si>
  <si>
    <t>Примечания
(при наличии поручений Губернатора ПК, первого вице-губернатора ПК указать реквизиты поручения)</t>
  </si>
  <si>
    <t>Бюджет 2023 год</t>
  </si>
  <si>
    <t>Предложения ГРБС</t>
  </si>
  <si>
    <t>Бюджет 
(с учетом изменений)</t>
  </si>
  <si>
    <t>Бюджет 2024 год</t>
  </si>
  <si>
    <t>Бюджет 2025 год</t>
  </si>
  <si>
    <t>РАСХОДЫ АИП всего (+/-)</t>
  </si>
  <si>
    <t>Х</t>
  </si>
  <si>
    <t>Расчеты за счет средств :краевой бюджет всего, в том числе</t>
  </si>
  <si>
    <t>ИТОГО по СКК (за исключением минтранса ПК)</t>
  </si>
  <si>
    <t>Заместитель председателя Правительства ПК Бондаренко Наталья Валерьевна</t>
  </si>
  <si>
    <t>министерство образования Приморского края</t>
  </si>
  <si>
    <t>Развитие образования Приморского края на 2020-2027 годы</t>
  </si>
  <si>
    <t>Реализация мероприятий, источником финансового обеспечения которых являются специальные казначейские кредиты из федерального бюджета (строительство, реконструкция, приобретение зданий (в том числе проектно-изыскательские работы) муниципальных образовательных организаций, реализующих основную общеобразовательную программу дошкольного образования)</t>
  </si>
  <si>
    <t>522</t>
  </si>
  <si>
    <t>Строительство детского сада на 220 мест по ул. Выгонная 1а в г. Уссурийске</t>
  </si>
  <si>
    <t>759.02.0701.11.029</t>
  </si>
  <si>
    <t>Уссурийский городской округ</t>
  </si>
  <si>
    <t>Средства специальных казначейских кредитов</t>
  </si>
  <si>
    <t>Реконструкция здания детского сада по ул. Промышленной 5д в г. Уссурийске</t>
  </si>
  <si>
    <t>759.02.0701.11.034</t>
  </si>
  <si>
    <t>Реализация мероприятий, источником финансового обеспечения которых являются специальные казначейские кредиты из федерального бюджета (строительство, реконструкция (в том числе проектно-изыскательские работы) и приобретение зданий муниципальных общеобразовательных организаций)</t>
  </si>
  <si>
    <t>Строительство пришкольного стадиона МОБУ СОШ № 5, расположенного по адресу: г. Арсеньев, ул. Садовая, 19</t>
  </si>
  <si>
    <t>759.02.0702.01.031</t>
  </si>
  <si>
    <t>Арсеньевский городской округ</t>
  </si>
  <si>
    <t>Проектирование школы на 1100 мест в районе Зелёный угол г. Владивосток, ул. Нейбута, 141</t>
  </si>
  <si>
    <t>759.02.0702.04.068</t>
  </si>
  <si>
    <t>Владивостокский городской округ</t>
  </si>
  <si>
    <t>Заместитель председателя Правительства ПК Бронникова Елена Николаевна</t>
  </si>
  <si>
    <t>министерство физической культуры и спорта Приморского края</t>
  </si>
  <si>
    <t>Развитие физической культуры и спорта Приморского края</t>
  </si>
  <si>
    <t>Реализация мероприятий, источником финансового обеспечения которых являются специальные казначейские кредиты из федерального бюджета (Развитие спортивной инфраструктуры муниципальной собственности)</t>
  </si>
  <si>
    <t>0940197010</t>
  </si>
  <si>
    <t>Реконструкция трибун стадиона "Водник" в г. Находке</t>
  </si>
  <si>
    <t>764.09.1102.08.031</t>
  </si>
  <si>
    <t>Находкинский городской округ</t>
  </si>
  <si>
    <t>Заместитель председателя Правительства ПК Пархоменко Елена Александровна</t>
  </si>
  <si>
    <t>министерство жилищно-коммунального хозяйства Приморского края</t>
  </si>
  <si>
    <t>Энергоэффективность, развитие газоснабжения и энергетики в Приморском крае на 2020-2027 годы</t>
  </si>
  <si>
    <t>Реализация мероприятий, источником финансового обеспечения которых являются специальные казначейские кредиты из федерального бюджета (Строительство новой котельной в селе Новопокровка Красноармейского муниципального района, работающей на биотопливе)</t>
  </si>
  <si>
    <t>1340497002</t>
  </si>
  <si>
    <t>466</t>
  </si>
  <si>
    <t>Строительство новой котельной в селе Новопокровка Красноармейского муниципального района, работающей на биотопливе</t>
  </si>
  <si>
    <t>768.13.0502.00.0151</t>
  </si>
  <si>
    <t>Приморский край</t>
  </si>
  <si>
    <t>Врио заместитель председателя Правительства ПК Иванникова Ольга Николаевна</t>
  </si>
  <si>
    <t>министерство строительства Приморского края</t>
  </si>
  <si>
    <t>Обеспечение доступным жильем и качественными услугами жилищно-коммунального хозяйства населения Приморского края</t>
  </si>
  <si>
    <t>Реализация мероприятий, источником финансового обеспечения которых являются специальные казначейские кредиты из федерального бюджета (строительство, реконструкция (модернизация), капитальный ремонт объектов коммунальной, транспортной инфраструктур, приобретение подвижного состава городского транспорта общего пользования, технологическое присоединение к сетям инженерно-технического обеспечения, выполнение работ по благоустройству территорий)</t>
  </si>
  <si>
    <t>0641897007</t>
  </si>
  <si>
    <t>Реконструкция объекта «Автомобильная дорога переулок Ремзаводской»</t>
  </si>
  <si>
    <t>775.06.0409.02.066</t>
  </si>
  <si>
    <t>Артемовский городской округ</t>
  </si>
  <si>
    <t>Строительство улично-дорожной сети в мкр. «Патрокл». 1 пусковой комплекс</t>
  </si>
  <si>
    <t>775.06.0409.04.068</t>
  </si>
  <si>
    <t>Строительство транспортной развязки в районе «Зеленый угол». 1 этап</t>
  </si>
  <si>
    <t>775.06.0409.04.069</t>
  </si>
  <si>
    <t>Строительство автомобильной дороги от ул. Нейбута, 67а, до транспортной развязки  «Зеленый угол» на автодороге п-ов Де-Фриз - ст. Седанка - б. Патрокл в г. Владивостоке – I этап</t>
  </si>
  <si>
    <t>775.06.0409.04.070</t>
  </si>
  <si>
    <t>Строительство сети водоснабжения по ул. Тигровой от водопроводной сети Д400 мм по ул. Ульяновской в г. Артеме</t>
  </si>
  <si>
    <t>775.06.0502.02.063</t>
  </si>
  <si>
    <t>Реконструкция водопроводной сети Д300 мм на Д400 мм от водовода Д1200 мм до ВНС МПТФ (пос. Заводской)</t>
  </si>
  <si>
    <t>775.06.0502.02.064</t>
  </si>
  <si>
    <t>Строительство сетей водоснабжения от ул. Волочаевской, 46 по ул. Нововокзальной, Любы Шевцовой, 2-я Пятилетка, 5-я Пятилетка, Луговой в г. Артеме</t>
  </si>
  <si>
    <t>775.06.0502.02.065</t>
  </si>
  <si>
    <t>Реконструкция  тепловой насосной станции Ф-07, назначение: нежилое, адрес (местноположение): Приморский край, г. Владивосток, 
ул. Нерчинская, 48 - закупка оборудования</t>
  </si>
  <si>
    <t>775.06.0502.04.071</t>
  </si>
  <si>
    <t>Реконструкция ливневой канализации в г. Находка, в том числе проектно-изыскательские работы</t>
  </si>
  <si>
    <t>775.06.0502.08.067</t>
  </si>
  <si>
    <t>Строительство напорного канализационного коллектора от ул. Андрея Кушнира, 9Б(КНС № 13) по ул. Андрея Кушнира, ул. Ладыгина,ул. Заречная до Владивостокское шоссе, 24</t>
  </si>
  <si>
    <t>775.06.0502.11.072</t>
  </si>
  <si>
    <t>Заместитель председателя Правительства ПК Прокопчук Валерий Иосифович</t>
  </si>
  <si>
    <t>министерство транспорта и дорожного хозяйства Приморского края</t>
  </si>
  <si>
    <t>Развитие транспортного комплекса Приморского края на 2020 2027 годы</t>
  </si>
  <si>
    <t>Проектирование (включая изыскания), строительство, реконструкция автомобильных дорог общего пользования регионального или межмуниципального значения и искусственных сооружений на них</t>
  </si>
  <si>
    <t>1220244000</t>
  </si>
  <si>
    <t>414</t>
  </si>
  <si>
    <t>Реконструкция мостового перехода через р. Арзамазовка на км 317+420 автомобильной дороги Находка - Лазо - Ольга - Кавалерово в Приморском крае</t>
  </si>
  <si>
    <t>754.12.0409.00.023</t>
  </si>
  <si>
    <t>Экономия по контракту</t>
  </si>
  <si>
    <t>Реконструкция мостового перехода через ручей на км 99+900 автомобильной дороги Артем - Находка - порт Восточный в Приморском крае</t>
  </si>
  <si>
    <t>754.12.0409.00.048</t>
  </si>
  <si>
    <t>Увеличение в 2023 году, в связи с заключением соглашения по изъятию на основании распоряжения от 26.11.2020 № 318-рз</t>
  </si>
  <si>
    <t>Проектирование, строительство (реконструкция) автомобильных дорог общего пользования населенных пунктов за счет дорожного фонда Приморского края</t>
  </si>
  <si>
    <t>1220392450</t>
  </si>
  <si>
    <t>Реконструкция автомобильной дороги «Первомайская - Новомировская»</t>
  </si>
  <si>
    <t>754.12.0409.03.205</t>
  </si>
  <si>
    <t>Городской округ Большой Камень</t>
  </si>
  <si>
    <t>Экономия по контракту по результатам проведения закупки</t>
  </si>
  <si>
    <t>Автомобильная дорога ул. Пригородная</t>
  </si>
  <si>
    <t>754.12.0409.03.254</t>
  </si>
  <si>
    <t>Автомобильная дорога от «Объездной» вдоль микрорайона «Садовый» до строящейся модульно-блочной котельной</t>
  </si>
  <si>
    <t>754.12.0409.03.255</t>
  </si>
  <si>
    <t>Автомобильная дорога к микрорайону «Нагорный» № 1</t>
  </si>
  <si>
    <t>754.12.0409.03.258</t>
  </si>
  <si>
    <t>В результате расторжения контракта в связи с технической невозможностью исполнение ПИР заказчиком</t>
  </si>
  <si>
    <t>Автомобильная дорога к микрорайону «Нагорный» № 2</t>
  </si>
  <si>
    <t>754.12.0409.03.259</t>
  </si>
  <si>
    <t>Автомобильная дорога от микрорайона «Садовый» до пассажирского пирса</t>
  </si>
  <si>
    <t>754.12.0409.03.261</t>
  </si>
  <si>
    <t>Реконструкция подъездных автомобильных дорог и проездов к земельным участкам по адресу: улица Лесная село Чугуевка Чугуевского района Приморского края</t>
  </si>
  <si>
    <t>754.12.0409.32.418</t>
  </si>
  <si>
    <t>Чугуевский муниципальный округ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</si>
</sst>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0"/>
      <color rgb="FF000000"/>
      <name val="Times New Roman"/>
      <charset val="1"/>
    </font>
    <font>
      <sz val="10"/>
      <color rgb="FF000000"/>
      <name val="Times New Roman"/>
      <family val="1"/>
      <charset val="204"/>
    </font>
    <font>
      <b/>
      <sz val="10"/>
      <color rgb="FF000000"/>
      <name val="Times New Roman"/>
      <charset val="1"/>
    </font>
    <font>
      <b/>
      <sz val="10"/>
      <color rgb="FF000000"/>
      <name val="Times New Roman"/>
      <family val="1"/>
      <charset val="204"/>
    </font>
    <font>
      <i/>
      <sz val="10"/>
      <color rgb="FF000000"/>
      <name val="Times New Roman"/>
      <charset val="1"/>
    </font>
    <font>
      <i/>
      <sz val="10"/>
      <color rgb="FF000000"/>
      <name val="Times New Roman"/>
      <family val="1"/>
      <charset val="204"/>
    </font>
    <font>
      <b/>
      <sz val="12"/>
      <color rgb="FF000000"/>
      <name val="Times New Roman"/>
      <family val="1"/>
      <charset val="204"/>
    </font>
    <font>
      <sz val="12"/>
      <color rgb="FF000000"/>
      <name val="Times New Roman"/>
      <family val="1"/>
      <charset val="204"/>
    </font>
  </fonts>
  <fills count="8">
    <fill>
      <patternFill patternType="none"/>
    </fill>
    <fill>
      <patternFill patternType="gray125"/>
    </fill>
    <fill>
      <patternFill patternType="solid">
        <fgColor rgb="FFF0FFF0"/>
        <bgColor rgb="FFE0FFFF"/>
      </patternFill>
    </fill>
    <fill>
      <patternFill patternType="solid">
        <fgColor rgb="FFFFFACD"/>
        <bgColor rgb="FFF0FFF0"/>
      </patternFill>
    </fill>
    <fill>
      <patternFill patternType="solid">
        <fgColor rgb="FFD7E4BD"/>
        <bgColor rgb="FFB7DEE8"/>
      </patternFill>
    </fill>
    <fill>
      <patternFill patternType="solid">
        <fgColor rgb="FFE0FFFF"/>
        <bgColor rgb="FFF0FFF0"/>
      </patternFill>
    </fill>
    <fill>
      <patternFill patternType="solid">
        <fgColor rgb="FFFFDAB9"/>
        <bgColor rgb="FFD7E4BD"/>
      </patternFill>
    </fill>
    <fill>
      <patternFill patternType="solid">
        <fgColor rgb="FFB7DEE8"/>
        <bgColor rgb="FF99CCFF"/>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top" wrapText="1"/>
    </xf>
    <xf numFmtId="0" fontId="1" fillId="0" borderId="0">
      <alignment vertical="top" wrapText="1"/>
    </xf>
  </cellStyleXfs>
  <cellXfs count="33">
    <xf numFmtId="0" fontId="0" fillId="0" borderId="0" xfId="0">
      <alignment vertical="top"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wrapText="1"/>
    </xf>
    <xf numFmtId="0" fontId="0" fillId="2" borderId="1" xfId="0" applyFont="1" applyFill="1" applyBorder="1" applyAlignment="1">
      <alignment horizontal="center" vertical="center" wrapText="1"/>
    </xf>
    <xf numFmtId="4" fontId="0" fillId="2" borderId="1" xfId="0" applyNumberFormat="1" applyFont="1" applyFill="1" applyBorder="1" applyAlignment="1">
      <alignment horizontal="center" vertical="center" wrapText="1"/>
    </xf>
    <xf numFmtId="0" fontId="0" fillId="3" borderId="1" xfId="0" applyFont="1" applyFill="1" applyBorder="1" applyAlignment="1">
      <alignment horizontal="center" vertical="top" wrapText="1"/>
    </xf>
    <xf numFmtId="0" fontId="0" fillId="3" borderId="1" xfId="0" applyFont="1" applyFill="1" applyBorder="1" applyAlignment="1">
      <alignment horizontal="center" vertical="center" wrapText="1"/>
    </xf>
    <xf numFmtId="4" fontId="0" fillId="3" borderId="1" xfId="0" applyNumberFormat="1" applyFont="1" applyFill="1" applyBorder="1" applyAlignment="1">
      <alignment horizontal="center" vertical="top" wrapText="1"/>
    </xf>
    <xf numFmtId="0" fontId="3" fillId="4" borderId="1" xfId="0" applyFont="1" applyFill="1" applyBorder="1" applyAlignment="1">
      <alignment horizontal="center" vertical="top" wrapText="1"/>
    </xf>
    <xf numFmtId="0" fontId="0" fillId="4" borderId="1" xfId="0" applyFont="1" applyFill="1" applyBorder="1" applyAlignment="1">
      <alignment horizontal="center" vertical="center" wrapText="1"/>
    </xf>
    <xf numFmtId="0" fontId="0" fillId="4" borderId="1" xfId="0" applyFont="1" applyFill="1" applyBorder="1" applyAlignment="1">
      <alignment horizontal="center" vertical="top" wrapText="1"/>
    </xf>
    <xf numFmtId="4" fontId="0" fillId="4" borderId="1" xfId="0" applyNumberFormat="1" applyFont="1" applyFill="1" applyBorder="1" applyAlignment="1">
      <alignment horizontal="center" vertical="top" wrapText="1"/>
    </xf>
    <xf numFmtId="4" fontId="3" fillId="4" borderId="1" xfId="0" applyNumberFormat="1" applyFont="1" applyFill="1" applyBorder="1" applyAlignment="1">
      <alignment horizontal="center" vertical="top" wrapText="1"/>
    </xf>
    <xf numFmtId="0" fontId="0" fillId="6" borderId="1" xfId="0" applyFont="1" applyFill="1" applyBorder="1" applyAlignment="1">
      <alignment horizontal="center" vertical="top" wrapText="1"/>
    </xf>
    <xf numFmtId="0" fontId="0" fillId="6" borderId="1" xfId="0" applyFont="1" applyFill="1" applyBorder="1" applyAlignment="1">
      <alignment horizontal="center" vertical="center" wrapText="1"/>
    </xf>
    <xf numFmtId="4" fontId="0" fillId="6" borderId="1" xfId="0" applyNumberFormat="1" applyFont="1" applyFill="1" applyBorder="1" applyAlignment="1">
      <alignment horizontal="center" vertical="top" wrapText="1"/>
    </xf>
    <xf numFmtId="0" fontId="2" fillId="0" borderId="1" xfId="0" applyFont="1" applyBorder="1" applyAlignment="1">
      <alignment horizontal="center" vertical="top" wrapText="1"/>
    </xf>
    <xf numFmtId="4" fontId="2" fillId="0" borderId="1" xfId="0" applyNumberFormat="1" applyFont="1" applyBorder="1" applyAlignment="1">
      <alignment horizontal="center" vertical="top" wrapText="1"/>
    </xf>
    <xf numFmtId="0" fontId="4" fillId="0" borderId="1" xfId="0" applyFont="1" applyBorder="1" applyAlignment="1">
      <alignment horizontal="center" vertical="top" wrapText="1"/>
    </xf>
    <xf numFmtId="0" fontId="4" fillId="0" borderId="1" xfId="0" applyFont="1" applyBorder="1" applyAlignment="1">
      <alignment horizontal="center" vertical="center" wrapText="1"/>
    </xf>
    <xf numFmtId="4" fontId="4" fillId="0" borderId="1" xfId="0" applyNumberFormat="1" applyFont="1" applyBorder="1" applyAlignment="1">
      <alignment horizontal="center" vertical="top" wrapText="1"/>
    </xf>
    <xf numFmtId="0" fontId="0" fillId="0" borderId="1" xfId="0" applyFont="1" applyBorder="1" applyAlignment="1">
      <alignment horizontal="center" vertical="top" wrapText="1"/>
    </xf>
    <xf numFmtId="0" fontId="0" fillId="0" borderId="1" xfId="0" applyFont="1" applyBorder="1" applyAlignment="1">
      <alignment horizontal="center" vertical="center" wrapText="1"/>
    </xf>
    <xf numFmtId="4" fontId="0" fillId="0" borderId="1" xfId="0" applyNumberFormat="1" applyFont="1" applyBorder="1" applyAlignment="1">
      <alignment horizontal="center" vertical="top" wrapText="1"/>
    </xf>
    <xf numFmtId="0" fontId="5" fillId="0" borderId="1" xfId="0" applyFont="1" applyBorder="1" applyAlignment="1">
      <alignment horizontal="center" vertical="top" wrapText="1"/>
    </xf>
    <xf numFmtId="0" fontId="0" fillId="7" borderId="0" xfId="0" applyFont="1" applyFill="1" applyAlignment="1">
      <alignment vertical="top" wrapText="1"/>
    </xf>
    <xf numFmtId="0" fontId="1" fillId="0" borderId="1" xfId="0" applyFont="1" applyBorder="1" applyAlignment="1">
      <alignment horizontal="center" vertical="top" wrapText="1"/>
    </xf>
    <xf numFmtId="0" fontId="2" fillId="0" borderId="1" xfId="0" applyFont="1" applyBorder="1" applyAlignment="1">
      <alignment horizontal="center" vertical="center" wrapText="1"/>
    </xf>
    <xf numFmtId="0" fontId="0" fillId="5"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6" fillId="0" borderId="0" xfId="0" applyFont="1" applyBorder="1" applyAlignment="1">
      <alignment horizontal="center" vertical="center" wrapText="1"/>
    </xf>
    <xf numFmtId="0" fontId="7" fillId="0" borderId="0" xfId="0" applyFont="1">
      <alignment vertical="top" wrapText="1"/>
    </xf>
  </cellXfs>
  <cellStyles count="2">
    <cellStyle name="Обычный" xfId="0" builtinId="0"/>
    <cellStyle name="Обычный 2" xfId="1"/>
  </cellStyles>
  <dxfs count="0"/>
  <tableStyles count="0" defaultTableStyle="TableStyleMedium2" defaultPivotStyle="PivotStyleLight16"/>
  <colors>
    <indexedColors>
      <rgbColor rgb="FF000000"/>
      <rgbColor rgb="FFF0FFF0"/>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ACD"/>
      <rgbColor rgb="FFE0FFFF"/>
      <rgbColor rgb="FF660066"/>
      <rgbColor rgb="FFFF8080"/>
      <rgbColor rgb="FF0066CC"/>
      <rgbColor rgb="FFB7DEE8"/>
      <rgbColor rgb="FF000080"/>
      <rgbColor rgb="FFFF00FF"/>
      <rgbColor rgb="FFFFFF00"/>
      <rgbColor rgb="FF00FFFF"/>
      <rgbColor rgb="FF800080"/>
      <rgbColor rgb="FF800000"/>
      <rgbColor rgb="FF008080"/>
      <rgbColor rgb="FF0000FF"/>
      <rgbColor rgb="FF00CCFF"/>
      <rgbColor rgb="FFCCFFFF"/>
      <rgbColor rgb="FFD7E4BD"/>
      <rgbColor rgb="FFFFFF99"/>
      <rgbColor rgb="FF99CCFF"/>
      <rgbColor rgb="FFFF99CC"/>
      <rgbColor rgb="FFCC99FF"/>
      <rgbColor rgb="FFFFDAB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O57"/>
  <sheetViews>
    <sheetView tabSelected="1" view="pageBreakPreview" topLeftCell="A2" zoomScaleNormal="100" zoomScaleSheetLayoutView="100" zoomScalePageLayoutView="85" workbookViewId="0">
      <selection activeCell="H14" sqref="H14"/>
    </sheetView>
  </sheetViews>
  <sheetFormatPr defaultColWidth="8.6640625" defaultRowHeight="12.75" x14ac:dyDescent="0.2"/>
  <cols>
    <col min="1" max="1" width="82.5" customWidth="1"/>
    <col min="2" max="2" width="13" customWidth="1"/>
    <col min="3" max="3" width="6.6640625" customWidth="1"/>
    <col min="4" max="4" width="12" customWidth="1"/>
    <col min="5" max="5" width="20.33203125" customWidth="1"/>
    <col min="6" max="6" width="21.6640625" customWidth="1"/>
    <col min="7" max="7" width="16.33203125" customWidth="1"/>
    <col min="8" max="8" width="20.83203125" customWidth="1"/>
    <col min="9" max="9" width="19.1640625" bestFit="1" customWidth="1"/>
    <col min="10" max="10" width="22.5" customWidth="1"/>
    <col min="11" max="11" width="19.1640625" customWidth="1"/>
    <col min="12" max="12" width="18.1640625" customWidth="1"/>
    <col min="13" max="13" width="14.33203125" customWidth="1"/>
    <col min="14" max="14" width="21.1640625" customWidth="1"/>
    <col min="15" max="15" width="34.33203125" customWidth="1"/>
  </cols>
  <sheetData>
    <row r="3" spans="1:15" s="32" customFormat="1" ht="17.25" customHeight="1" x14ac:dyDescent="0.2">
      <c r="A3" s="31" t="s">
        <v>0</v>
      </c>
      <c r="B3" s="31"/>
      <c r="C3" s="31"/>
      <c r="D3" s="31"/>
      <c r="E3" s="31"/>
      <c r="F3" s="31"/>
      <c r="G3" s="31"/>
      <c r="H3" s="31"/>
      <c r="I3" s="31"/>
      <c r="J3" s="31"/>
      <c r="K3" s="31"/>
      <c r="L3" s="31"/>
      <c r="M3" s="31"/>
      <c r="N3" s="31"/>
      <c r="O3" s="31"/>
    </row>
    <row r="4" spans="1:15" ht="12.75" customHeight="1" x14ac:dyDescent="0.2">
      <c r="A4" s="1"/>
      <c r="B4" s="1"/>
      <c r="C4" s="1"/>
      <c r="D4" s="1"/>
      <c r="E4" s="1"/>
      <c r="F4" s="1"/>
      <c r="G4" s="1"/>
      <c r="H4" s="1"/>
      <c r="I4" s="1"/>
      <c r="J4" s="1"/>
      <c r="K4" s="1"/>
      <c r="L4" s="1"/>
      <c r="M4" s="1"/>
      <c r="N4" s="1"/>
      <c r="O4" s="1"/>
    </row>
    <row r="5" spans="1:15" ht="12.75" customHeight="1" x14ac:dyDescent="0.2">
      <c r="A5" s="1"/>
      <c r="B5" s="1"/>
      <c r="C5" s="1"/>
      <c r="D5" s="1"/>
      <c r="E5" s="1"/>
      <c r="F5" s="1"/>
      <c r="G5" s="1"/>
      <c r="H5" s="1"/>
      <c r="I5" s="1"/>
      <c r="J5" s="1"/>
      <c r="K5" s="1"/>
      <c r="L5" s="1"/>
      <c r="M5" s="1"/>
      <c r="N5" s="1"/>
      <c r="O5" s="1"/>
    </row>
    <row r="6" spans="1:15" ht="12.75" customHeight="1" x14ac:dyDescent="0.2">
      <c r="A6" s="27" t="s">
        <v>1</v>
      </c>
      <c r="B6" s="27" t="s">
        <v>2</v>
      </c>
      <c r="C6" s="27" t="s">
        <v>3</v>
      </c>
      <c r="D6" s="27" t="s">
        <v>4</v>
      </c>
      <c r="E6" s="27" t="s">
        <v>5</v>
      </c>
      <c r="F6" s="27" t="s">
        <v>6</v>
      </c>
      <c r="G6" s="27"/>
      <c r="H6" s="27"/>
      <c r="I6" s="27" t="s">
        <v>7</v>
      </c>
      <c r="J6" s="27"/>
      <c r="K6" s="27"/>
      <c r="L6" s="27" t="s">
        <v>8</v>
      </c>
      <c r="M6" s="27"/>
      <c r="N6" s="27"/>
      <c r="O6" s="27" t="s">
        <v>9</v>
      </c>
    </row>
    <row r="7" spans="1:15" ht="49.5" customHeight="1" x14ac:dyDescent="0.2">
      <c r="A7" s="27"/>
      <c r="B7" s="27"/>
      <c r="C7" s="27"/>
      <c r="D7" s="27"/>
      <c r="E7" s="27"/>
      <c r="F7" s="2" t="s">
        <v>10</v>
      </c>
      <c r="G7" s="2" t="s">
        <v>11</v>
      </c>
      <c r="H7" s="2" t="s">
        <v>12</v>
      </c>
      <c r="I7" s="2" t="s">
        <v>13</v>
      </c>
      <c r="J7" s="2" t="s">
        <v>11</v>
      </c>
      <c r="K7" s="2" t="s">
        <v>12</v>
      </c>
      <c r="L7" s="2" t="s">
        <v>14</v>
      </c>
      <c r="M7" s="2" t="s">
        <v>11</v>
      </c>
      <c r="N7" s="2" t="s">
        <v>12</v>
      </c>
      <c r="O7" s="27"/>
    </row>
    <row r="8" spans="1:15" x14ac:dyDescent="0.2">
      <c r="A8" s="3" t="s">
        <v>15</v>
      </c>
      <c r="B8" s="3" t="s">
        <v>16</v>
      </c>
      <c r="C8" s="3" t="s">
        <v>16</v>
      </c>
      <c r="D8" s="3" t="s">
        <v>16</v>
      </c>
      <c r="E8" s="3"/>
      <c r="F8" s="4">
        <v>22629395462.509998</v>
      </c>
      <c r="G8" s="4">
        <f>G9</f>
        <v>418846521.94</v>
      </c>
      <c r="H8" s="4">
        <f>F8+G8</f>
        <v>23048241984.449997</v>
      </c>
      <c r="I8" s="4">
        <v>14183944689.9</v>
      </c>
      <c r="J8" s="4">
        <f>J9</f>
        <v>2740803990</v>
      </c>
      <c r="K8" s="4">
        <f>I8+J8</f>
        <v>16924748679.9</v>
      </c>
      <c r="L8" s="4">
        <v>7395904139.4899998</v>
      </c>
      <c r="M8" s="4">
        <v>0</v>
      </c>
      <c r="N8" s="4">
        <v>7395904139.4899998</v>
      </c>
      <c r="O8" s="3"/>
    </row>
    <row r="9" spans="1:15" x14ac:dyDescent="0.2">
      <c r="A9" s="5" t="s">
        <v>17</v>
      </c>
      <c r="B9" s="6" t="s">
        <v>16</v>
      </c>
      <c r="C9" s="6" t="s">
        <v>16</v>
      </c>
      <c r="D9" s="6" t="s">
        <v>16</v>
      </c>
      <c r="E9" s="5"/>
      <c r="F9" s="7">
        <v>12538819807.25</v>
      </c>
      <c r="G9" s="7">
        <f>G12+G21+G26+G31+G45</f>
        <v>418846521.94</v>
      </c>
      <c r="H9" s="7">
        <f>F9+G9</f>
        <v>12957666329.190001</v>
      </c>
      <c r="I9" s="7">
        <v>8842748373.8999996</v>
      </c>
      <c r="J9" s="7">
        <f>J12+J21+J26+J31+J45</f>
        <v>2740803990</v>
      </c>
      <c r="K9" s="7">
        <f>I9+J9</f>
        <v>11583552363.9</v>
      </c>
      <c r="L9" s="7">
        <v>6152928581.4899998</v>
      </c>
      <c r="M9" s="7">
        <v>0</v>
      </c>
      <c r="N9" s="7">
        <v>6152928581.4899998</v>
      </c>
      <c r="O9" s="5"/>
    </row>
    <row r="10" spans="1:15" x14ac:dyDescent="0.2">
      <c r="A10" s="8" t="s">
        <v>18</v>
      </c>
      <c r="B10" s="9"/>
      <c r="C10" s="9"/>
      <c r="D10" s="9"/>
      <c r="E10" s="10"/>
      <c r="F10" s="11"/>
      <c r="G10" s="12">
        <f>G12+G21+G26+G31</f>
        <v>421668130</v>
      </c>
      <c r="H10" s="12"/>
      <c r="I10" s="12"/>
      <c r="J10" s="12">
        <f>J12+J21+J26+J31</f>
        <v>2740803990</v>
      </c>
      <c r="K10" s="11"/>
      <c r="L10" s="11"/>
      <c r="M10" s="11"/>
      <c r="N10" s="11"/>
      <c r="O10" s="10"/>
    </row>
    <row r="11" spans="1:15" ht="12.75" customHeight="1" x14ac:dyDescent="0.2">
      <c r="A11" s="28" t="s">
        <v>19</v>
      </c>
      <c r="B11" s="28"/>
      <c r="C11" s="28"/>
      <c r="D11" s="28"/>
      <c r="E11" s="28"/>
      <c r="F11" s="28"/>
      <c r="G11" s="28"/>
      <c r="H11" s="28"/>
      <c r="I11" s="28"/>
      <c r="J11" s="28"/>
      <c r="K11" s="28"/>
      <c r="L11" s="28"/>
      <c r="M11" s="28"/>
      <c r="N11" s="28"/>
      <c r="O11" s="28"/>
    </row>
    <row r="12" spans="1:15" x14ac:dyDescent="0.2">
      <c r="A12" s="13" t="s">
        <v>20</v>
      </c>
      <c r="B12" s="14" t="s">
        <v>16</v>
      </c>
      <c r="C12" s="14" t="s">
        <v>16</v>
      </c>
      <c r="D12" s="14" t="s">
        <v>16</v>
      </c>
      <c r="E12" s="13"/>
      <c r="F12" s="15">
        <v>1288066341.0799999</v>
      </c>
      <c r="G12" s="15">
        <v>85046870</v>
      </c>
      <c r="H12" s="15">
        <v>1373113211.0799999</v>
      </c>
      <c r="I12" s="15">
        <v>324682422.38999999</v>
      </c>
      <c r="J12" s="15">
        <v>923486420</v>
      </c>
      <c r="K12" s="15">
        <v>1248168842.3900001</v>
      </c>
      <c r="L12" s="15">
        <v>0</v>
      </c>
      <c r="M12" s="15">
        <v>0</v>
      </c>
      <c r="N12" s="15">
        <v>0</v>
      </c>
      <c r="O12" s="13"/>
    </row>
    <row r="13" spans="1:15" x14ac:dyDescent="0.2">
      <c r="A13" s="16" t="s">
        <v>21</v>
      </c>
      <c r="B13" s="2" t="s">
        <v>16</v>
      </c>
      <c r="C13" s="2" t="s">
        <v>16</v>
      </c>
      <c r="D13" s="2" t="s">
        <v>16</v>
      </c>
      <c r="E13" s="16"/>
      <c r="F13" s="17">
        <v>1282234206.3900001</v>
      </c>
      <c r="G13" s="17">
        <v>85046870</v>
      </c>
      <c r="H13" s="17">
        <v>1367281076.3900001</v>
      </c>
      <c r="I13" s="17">
        <v>324682422.38999999</v>
      </c>
      <c r="J13" s="17">
        <v>923486420</v>
      </c>
      <c r="K13" s="17">
        <v>1248168842.3900001</v>
      </c>
      <c r="L13" s="17">
        <v>0</v>
      </c>
      <c r="M13" s="17">
        <v>0</v>
      </c>
      <c r="N13" s="17">
        <v>0</v>
      </c>
      <c r="O13" s="16"/>
    </row>
    <row r="14" spans="1:15" ht="76.5" x14ac:dyDescent="0.2">
      <c r="A14" s="18" t="s">
        <v>22</v>
      </c>
      <c r="B14" s="19">
        <v>241197009</v>
      </c>
      <c r="C14" s="19" t="s">
        <v>23</v>
      </c>
      <c r="D14" s="19" t="s">
        <v>16</v>
      </c>
      <c r="E14" s="18"/>
      <c r="F14" s="20">
        <v>0</v>
      </c>
      <c r="G14" s="20">
        <v>47351110</v>
      </c>
      <c r="H14" s="20">
        <v>47351110</v>
      </c>
      <c r="I14" s="20">
        <v>0</v>
      </c>
      <c r="J14" s="20">
        <v>827279650</v>
      </c>
      <c r="K14" s="20">
        <v>827279650</v>
      </c>
      <c r="L14" s="20">
        <v>0</v>
      </c>
      <c r="M14" s="20">
        <v>0</v>
      </c>
      <c r="N14" s="20">
        <v>0</v>
      </c>
      <c r="O14" s="18"/>
    </row>
    <row r="15" spans="1:15" ht="25.5" x14ac:dyDescent="0.2">
      <c r="A15" s="21" t="s">
        <v>24</v>
      </c>
      <c r="B15" s="22"/>
      <c r="C15" s="22"/>
      <c r="D15" s="22" t="s">
        <v>25</v>
      </c>
      <c r="E15" s="21" t="s">
        <v>26</v>
      </c>
      <c r="F15" s="23">
        <v>0</v>
      </c>
      <c r="G15" s="23">
        <v>0</v>
      </c>
      <c r="H15" s="23">
        <v>0</v>
      </c>
      <c r="I15" s="23">
        <v>0</v>
      </c>
      <c r="J15" s="23">
        <v>524437690</v>
      </c>
      <c r="K15" s="23">
        <v>524437690</v>
      </c>
      <c r="L15" s="23">
        <v>0</v>
      </c>
      <c r="M15" s="23">
        <v>0</v>
      </c>
      <c r="N15" s="23">
        <v>0</v>
      </c>
      <c r="O15" s="21" t="s">
        <v>27</v>
      </c>
    </row>
    <row r="16" spans="1:15" ht="25.5" x14ac:dyDescent="0.2">
      <c r="A16" s="21" t="s">
        <v>28</v>
      </c>
      <c r="B16" s="22"/>
      <c r="C16" s="22"/>
      <c r="D16" s="22" t="s">
        <v>29</v>
      </c>
      <c r="E16" s="21" t="s">
        <v>26</v>
      </c>
      <c r="F16" s="23">
        <v>0</v>
      </c>
      <c r="G16" s="23">
        <v>47351110</v>
      </c>
      <c r="H16" s="23">
        <v>47351110</v>
      </c>
      <c r="I16" s="23">
        <v>0</v>
      </c>
      <c r="J16" s="23">
        <v>302841960</v>
      </c>
      <c r="K16" s="23">
        <v>302841960</v>
      </c>
      <c r="L16" s="23">
        <v>0</v>
      </c>
      <c r="M16" s="23">
        <v>0</v>
      </c>
      <c r="N16" s="23">
        <v>0</v>
      </c>
      <c r="O16" s="21" t="s">
        <v>27</v>
      </c>
    </row>
    <row r="17" spans="1:15" ht="63.75" x14ac:dyDescent="0.2">
      <c r="A17" s="24" t="s">
        <v>30</v>
      </c>
      <c r="B17" s="19">
        <v>242297008</v>
      </c>
      <c r="C17" s="19" t="s">
        <v>23</v>
      </c>
      <c r="D17" s="19" t="s">
        <v>16</v>
      </c>
      <c r="E17" s="18"/>
      <c r="F17" s="20">
        <v>0</v>
      </c>
      <c r="G17" s="20">
        <v>37695760</v>
      </c>
      <c r="H17" s="20">
        <v>37695760</v>
      </c>
      <c r="I17" s="20">
        <v>0</v>
      </c>
      <c r="J17" s="20">
        <v>96206770</v>
      </c>
      <c r="K17" s="20">
        <v>96206770</v>
      </c>
      <c r="L17" s="20">
        <v>0</v>
      </c>
      <c r="M17" s="20">
        <v>0</v>
      </c>
      <c r="N17" s="20">
        <v>0</v>
      </c>
      <c r="O17" s="18"/>
    </row>
    <row r="18" spans="1:15" ht="25.5" x14ac:dyDescent="0.2">
      <c r="A18" s="21" t="s">
        <v>31</v>
      </c>
      <c r="B18" s="22"/>
      <c r="C18" s="22"/>
      <c r="D18" s="22" t="s">
        <v>32</v>
      </c>
      <c r="E18" s="21" t="s">
        <v>33</v>
      </c>
      <c r="F18" s="23">
        <v>0</v>
      </c>
      <c r="G18" s="23">
        <v>25320760</v>
      </c>
      <c r="H18" s="23">
        <v>25320760</v>
      </c>
      <c r="I18" s="23">
        <v>0</v>
      </c>
      <c r="J18" s="23">
        <v>59081770</v>
      </c>
      <c r="K18" s="23">
        <v>59081770</v>
      </c>
      <c r="L18" s="23">
        <v>0</v>
      </c>
      <c r="M18" s="23">
        <v>0</v>
      </c>
      <c r="N18" s="23">
        <v>0</v>
      </c>
      <c r="O18" s="21" t="s">
        <v>27</v>
      </c>
    </row>
    <row r="19" spans="1:15" ht="25.5" x14ac:dyDescent="0.2">
      <c r="A19" s="21" t="s">
        <v>34</v>
      </c>
      <c r="B19" s="22"/>
      <c r="C19" s="22"/>
      <c r="D19" s="22" t="s">
        <v>35</v>
      </c>
      <c r="E19" s="21" t="s">
        <v>36</v>
      </c>
      <c r="F19" s="23">
        <v>0</v>
      </c>
      <c r="G19" s="23">
        <v>12375000</v>
      </c>
      <c r="H19" s="23">
        <v>12375000</v>
      </c>
      <c r="I19" s="23">
        <v>0</v>
      </c>
      <c r="J19" s="23">
        <v>37125000</v>
      </c>
      <c r="K19" s="23">
        <v>37125000</v>
      </c>
      <c r="L19" s="23">
        <v>0</v>
      </c>
      <c r="M19" s="23">
        <v>0</v>
      </c>
      <c r="N19" s="23">
        <v>0</v>
      </c>
      <c r="O19" s="21" t="s">
        <v>27</v>
      </c>
    </row>
    <row r="20" spans="1:15" ht="12.75" customHeight="1" x14ac:dyDescent="0.2">
      <c r="A20" s="28" t="s">
        <v>37</v>
      </c>
      <c r="B20" s="28"/>
      <c r="C20" s="28"/>
      <c r="D20" s="28"/>
      <c r="E20" s="28"/>
      <c r="F20" s="28"/>
      <c r="G20" s="28"/>
      <c r="H20" s="28"/>
      <c r="I20" s="28"/>
      <c r="J20" s="28"/>
      <c r="K20" s="28"/>
      <c r="L20" s="28"/>
      <c r="M20" s="28"/>
      <c r="N20" s="28"/>
      <c r="O20" s="28"/>
    </row>
    <row r="21" spans="1:15" x14ac:dyDescent="0.2">
      <c r="A21" s="13" t="s">
        <v>38</v>
      </c>
      <c r="B21" s="14" t="s">
        <v>16</v>
      </c>
      <c r="C21" s="14" t="s">
        <v>16</v>
      </c>
      <c r="D21" s="14" t="s">
        <v>16</v>
      </c>
      <c r="E21" s="13"/>
      <c r="F21" s="15">
        <v>406426960</v>
      </c>
      <c r="G21" s="15">
        <v>14880000</v>
      </c>
      <c r="H21" s="15">
        <v>421306960</v>
      </c>
      <c r="I21" s="15">
        <v>0</v>
      </c>
      <c r="J21" s="15">
        <v>34720000</v>
      </c>
      <c r="K21" s="15">
        <v>34720000</v>
      </c>
      <c r="L21" s="15">
        <v>0</v>
      </c>
      <c r="M21" s="15">
        <v>0</v>
      </c>
      <c r="N21" s="15">
        <v>0</v>
      </c>
      <c r="O21" s="13"/>
    </row>
    <row r="22" spans="1:15" x14ac:dyDescent="0.2">
      <c r="A22" s="16" t="s">
        <v>39</v>
      </c>
      <c r="B22" s="2" t="s">
        <v>16</v>
      </c>
      <c r="C22" s="2" t="s">
        <v>16</v>
      </c>
      <c r="D22" s="2" t="s">
        <v>16</v>
      </c>
      <c r="E22" s="16"/>
      <c r="F22" s="17">
        <v>406426960</v>
      </c>
      <c r="G22" s="17">
        <v>14880000</v>
      </c>
      <c r="H22" s="17">
        <v>421306960</v>
      </c>
      <c r="I22" s="17">
        <v>0</v>
      </c>
      <c r="J22" s="17">
        <v>34720000</v>
      </c>
      <c r="K22" s="17">
        <v>34720000</v>
      </c>
      <c r="L22" s="17">
        <v>0</v>
      </c>
      <c r="M22" s="17">
        <v>0</v>
      </c>
      <c r="N22" s="17">
        <v>0</v>
      </c>
      <c r="O22" s="16"/>
    </row>
    <row r="23" spans="1:15" ht="38.25" x14ac:dyDescent="0.2">
      <c r="A23" s="24" t="s">
        <v>40</v>
      </c>
      <c r="B23" s="19" t="s">
        <v>41</v>
      </c>
      <c r="C23" s="19" t="s">
        <v>23</v>
      </c>
      <c r="D23" s="19" t="s">
        <v>16</v>
      </c>
      <c r="E23" s="18"/>
      <c r="F23" s="20">
        <v>0</v>
      </c>
      <c r="G23" s="20">
        <v>14880000</v>
      </c>
      <c r="H23" s="20">
        <v>14880000</v>
      </c>
      <c r="I23" s="20">
        <v>0</v>
      </c>
      <c r="J23" s="20">
        <v>34720000</v>
      </c>
      <c r="K23" s="20">
        <v>34720000</v>
      </c>
      <c r="L23" s="20">
        <v>0</v>
      </c>
      <c r="M23" s="20">
        <v>0</v>
      </c>
      <c r="N23" s="20">
        <v>0</v>
      </c>
      <c r="O23" s="18"/>
    </row>
    <row r="24" spans="1:15" ht="25.5" x14ac:dyDescent="0.2">
      <c r="A24" s="21" t="s">
        <v>42</v>
      </c>
      <c r="B24" s="22"/>
      <c r="C24" s="22"/>
      <c r="D24" s="22" t="s">
        <v>43</v>
      </c>
      <c r="E24" s="21" t="s">
        <v>44</v>
      </c>
      <c r="F24" s="23">
        <v>0</v>
      </c>
      <c r="G24" s="23">
        <v>14880000</v>
      </c>
      <c r="H24" s="23">
        <v>14880000</v>
      </c>
      <c r="I24" s="23">
        <v>0</v>
      </c>
      <c r="J24" s="23">
        <v>34720000</v>
      </c>
      <c r="K24" s="23">
        <v>34720000</v>
      </c>
      <c r="L24" s="23">
        <v>0</v>
      </c>
      <c r="M24" s="23">
        <v>0</v>
      </c>
      <c r="N24" s="23">
        <v>0</v>
      </c>
      <c r="O24" s="21" t="s">
        <v>27</v>
      </c>
    </row>
    <row r="25" spans="1:15" ht="12.75" customHeight="1" x14ac:dyDescent="0.2">
      <c r="A25" s="28" t="s">
        <v>45</v>
      </c>
      <c r="B25" s="28"/>
      <c r="C25" s="28"/>
      <c r="D25" s="28"/>
      <c r="E25" s="28"/>
      <c r="F25" s="28"/>
      <c r="G25" s="28"/>
      <c r="H25" s="28"/>
      <c r="I25" s="28"/>
      <c r="J25" s="28"/>
      <c r="K25" s="28"/>
      <c r="L25" s="28"/>
      <c r="M25" s="28"/>
      <c r="N25" s="28"/>
      <c r="O25" s="28"/>
    </row>
    <row r="26" spans="1:15" x14ac:dyDescent="0.2">
      <c r="A26" s="13" t="s">
        <v>46</v>
      </c>
      <c r="B26" s="14" t="s">
        <v>16</v>
      </c>
      <c r="C26" s="14" t="s">
        <v>16</v>
      </c>
      <c r="D26" s="14" t="s">
        <v>16</v>
      </c>
      <c r="E26" s="13"/>
      <c r="F26" s="15">
        <v>1006953664.05</v>
      </c>
      <c r="G26" s="15">
        <v>44100000</v>
      </c>
      <c r="H26" s="15">
        <v>1051053664.05</v>
      </c>
      <c r="I26" s="15">
        <v>13871470</v>
      </c>
      <c r="J26" s="15">
        <v>249900000</v>
      </c>
      <c r="K26" s="15">
        <v>263771470</v>
      </c>
      <c r="L26" s="15">
        <v>0</v>
      </c>
      <c r="M26" s="15">
        <v>0</v>
      </c>
      <c r="N26" s="15">
        <v>0</v>
      </c>
      <c r="O26" s="13"/>
    </row>
    <row r="27" spans="1:15" ht="25.5" x14ac:dyDescent="0.2">
      <c r="A27" s="16" t="s">
        <v>47</v>
      </c>
      <c r="B27" s="2" t="s">
        <v>16</v>
      </c>
      <c r="C27" s="2" t="s">
        <v>16</v>
      </c>
      <c r="D27" s="2" t="s">
        <v>16</v>
      </c>
      <c r="E27" s="16"/>
      <c r="F27" s="17">
        <v>503864381.35000002</v>
      </c>
      <c r="G27" s="17">
        <v>44100000</v>
      </c>
      <c r="H27" s="17">
        <v>547964381.35000002</v>
      </c>
      <c r="I27" s="17">
        <v>0</v>
      </c>
      <c r="J27" s="17">
        <v>249900000</v>
      </c>
      <c r="K27" s="17">
        <v>249900000</v>
      </c>
      <c r="L27" s="17">
        <v>0</v>
      </c>
      <c r="M27" s="17">
        <v>0</v>
      </c>
      <c r="N27" s="17">
        <v>0</v>
      </c>
      <c r="O27" s="16"/>
    </row>
    <row r="28" spans="1:15" ht="51" x14ac:dyDescent="0.2">
      <c r="A28" s="24" t="s">
        <v>48</v>
      </c>
      <c r="B28" s="19" t="s">
        <v>49</v>
      </c>
      <c r="C28" s="19" t="s">
        <v>50</v>
      </c>
      <c r="D28" s="19" t="s">
        <v>16</v>
      </c>
      <c r="E28" s="18"/>
      <c r="F28" s="20">
        <v>0</v>
      </c>
      <c r="G28" s="20">
        <v>44100000</v>
      </c>
      <c r="H28" s="20">
        <v>44100000</v>
      </c>
      <c r="I28" s="20">
        <v>0</v>
      </c>
      <c r="J28" s="20">
        <v>249900000</v>
      </c>
      <c r="K28" s="20">
        <v>249900000</v>
      </c>
      <c r="L28" s="20">
        <v>0</v>
      </c>
      <c r="M28" s="20">
        <v>0</v>
      </c>
      <c r="N28" s="20">
        <v>0</v>
      </c>
      <c r="O28" s="18"/>
    </row>
    <row r="29" spans="1:15" ht="25.5" x14ac:dyDescent="0.2">
      <c r="A29" s="21" t="s">
        <v>51</v>
      </c>
      <c r="B29" s="22"/>
      <c r="C29" s="22"/>
      <c r="D29" s="22" t="s">
        <v>52</v>
      </c>
      <c r="E29" s="21" t="s">
        <v>53</v>
      </c>
      <c r="F29" s="23">
        <v>0</v>
      </c>
      <c r="G29" s="23">
        <v>44100000</v>
      </c>
      <c r="H29" s="23">
        <v>44100000</v>
      </c>
      <c r="I29" s="23">
        <v>0</v>
      </c>
      <c r="J29" s="23">
        <v>249900000</v>
      </c>
      <c r="K29" s="23">
        <v>249900000</v>
      </c>
      <c r="L29" s="23">
        <v>0</v>
      </c>
      <c r="M29" s="23">
        <v>0</v>
      </c>
      <c r="N29" s="23">
        <v>0</v>
      </c>
      <c r="O29" s="21" t="s">
        <v>27</v>
      </c>
    </row>
    <row r="30" spans="1:15" ht="12.75" customHeight="1" x14ac:dyDescent="0.2">
      <c r="A30" s="29" t="s">
        <v>54</v>
      </c>
      <c r="B30" s="29"/>
      <c r="C30" s="29"/>
      <c r="D30" s="29"/>
      <c r="E30" s="29"/>
      <c r="F30" s="29"/>
      <c r="G30" s="29"/>
      <c r="H30" s="29"/>
      <c r="I30" s="29"/>
      <c r="J30" s="29"/>
      <c r="K30" s="29"/>
      <c r="L30" s="29"/>
      <c r="M30" s="29"/>
      <c r="N30" s="29"/>
      <c r="O30" s="29"/>
    </row>
    <row r="31" spans="1:15" x14ac:dyDescent="0.2">
      <c r="A31" s="13" t="s">
        <v>55</v>
      </c>
      <c r="B31" s="14" t="s">
        <v>16</v>
      </c>
      <c r="C31" s="14" t="s">
        <v>16</v>
      </c>
      <c r="D31" s="14" t="s">
        <v>16</v>
      </c>
      <c r="E31" s="13"/>
      <c r="F31" s="15">
        <v>4916033202.8900003</v>
      </c>
      <c r="G31" s="15">
        <f>G32</f>
        <v>277641260</v>
      </c>
      <c r="H31" s="15">
        <v>4916310842.8900003</v>
      </c>
      <c r="I31" s="15">
        <v>2674746337.1500001</v>
      </c>
      <c r="J31" s="15">
        <f>J32</f>
        <v>1532697570</v>
      </c>
      <c r="K31" s="15">
        <v>2676279031.1500001</v>
      </c>
      <c r="L31" s="15">
        <v>181902448.08000001</v>
      </c>
      <c r="M31" s="15">
        <v>0</v>
      </c>
      <c r="N31" s="15">
        <v>181902448.08000001</v>
      </c>
      <c r="O31" s="13"/>
    </row>
    <row r="32" spans="1:15" ht="25.5" x14ac:dyDescent="0.2">
      <c r="A32" s="16" t="s">
        <v>56</v>
      </c>
      <c r="B32" s="2" t="s">
        <v>16</v>
      </c>
      <c r="C32" s="2" t="s">
        <v>16</v>
      </c>
      <c r="D32" s="2" t="s">
        <v>16</v>
      </c>
      <c r="E32" s="16"/>
      <c r="F32" s="17">
        <v>1089208723.21</v>
      </c>
      <c r="G32" s="17">
        <f>G33</f>
        <v>277641260</v>
      </c>
      <c r="H32" s="17">
        <v>1089486363.21</v>
      </c>
      <c r="I32" s="17">
        <v>450000000</v>
      </c>
      <c r="J32" s="17">
        <f>J33</f>
        <v>1532697570</v>
      </c>
      <c r="K32" s="17">
        <v>451532694</v>
      </c>
      <c r="L32" s="17">
        <v>0</v>
      </c>
      <c r="M32" s="17">
        <v>0</v>
      </c>
      <c r="N32" s="17">
        <v>0</v>
      </c>
      <c r="O32" s="16"/>
    </row>
    <row r="33" spans="1:15" ht="89.25" x14ac:dyDescent="0.2">
      <c r="A33" s="18" t="s">
        <v>57</v>
      </c>
      <c r="B33" s="19" t="s">
        <v>58</v>
      </c>
      <c r="C33" s="19" t="s">
        <v>23</v>
      </c>
      <c r="D33" s="19" t="s">
        <v>16</v>
      </c>
      <c r="E33" s="18"/>
      <c r="F33" s="20">
        <v>0</v>
      </c>
      <c r="G33" s="20">
        <f>G34+G35+G36+G37+G38+G39+G40+G41+G42+G43</f>
        <v>277641260</v>
      </c>
      <c r="H33" s="20">
        <f>H34+H35+H36+H37+H38+H39+H40+H41+H42+H43</f>
        <v>277641260</v>
      </c>
      <c r="I33" s="20">
        <v>0</v>
      </c>
      <c r="J33" s="20">
        <f>J34+J35+J36+J37+J38+J39+J40+J41+J42+J43</f>
        <v>1532697570</v>
      </c>
      <c r="K33" s="20">
        <f>K34+K35+K36+K37+K38+K39+K40+K41+K42+K43</f>
        <v>1532697570</v>
      </c>
      <c r="L33" s="20">
        <v>0</v>
      </c>
      <c r="M33" s="20">
        <v>0</v>
      </c>
      <c r="N33" s="20">
        <v>0</v>
      </c>
      <c r="O33" s="18"/>
    </row>
    <row r="34" spans="1:15" ht="25.5" x14ac:dyDescent="0.2">
      <c r="A34" s="21" t="s">
        <v>59</v>
      </c>
      <c r="B34" s="22"/>
      <c r="C34" s="22"/>
      <c r="D34" s="22" t="s">
        <v>60</v>
      </c>
      <c r="E34" s="21" t="s">
        <v>61</v>
      </c>
      <c r="F34" s="23">
        <v>0</v>
      </c>
      <c r="G34" s="23">
        <v>0</v>
      </c>
      <c r="H34" s="23">
        <v>0</v>
      </c>
      <c r="I34" s="23">
        <v>0</v>
      </c>
      <c r="J34" s="23">
        <v>73170960</v>
      </c>
      <c r="K34" s="23">
        <v>73170960</v>
      </c>
      <c r="L34" s="23">
        <v>0</v>
      </c>
      <c r="M34" s="23">
        <v>0</v>
      </c>
      <c r="N34" s="23">
        <v>0</v>
      </c>
      <c r="O34" s="21" t="s">
        <v>27</v>
      </c>
    </row>
    <row r="35" spans="1:15" ht="25.5" x14ac:dyDescent="0.2">
      <c r="A35" s="21" t="s">
        <v>62</v>
      </c>
      <c r="B35" s="22"/>
      <c r="C35" s="22"/>
      <c r="D35" s="22" t="s">
        <v>63</v>
      </c>
      <c r="E35" s="21" t="s">
        <v>36</v>
      </c>
      <c r="F35" s="23">
        <v>0</v>
      </c>
      <c r="G35" s="23">
        <v>86085030</v>
      </c>
      <c r="H35" s="23">
        <v>86085030</v>
      </c>
      <c r="I35" s="23">
        <v>0</v>
      </c>
      <c r="J35" s="23">
        <v>258255100</v>
      </c>
      <c r="K35" s="23">
        <v>258255100</v>
      </c>
      <c r="L35" s="23">
        <v>0</v>
      </c>
      <c r="M35" s="23">
        <v>0</v>
      </c>
      <c r="N35" s="23">
        <v>0</v>
      </c>
      <c r="O35" s="21" t="s">
        <v>27</v>
      </c>
    </row>
    <row r="36" spans="1:15" ht="25.5" x14ac:dyDescent="0.2">
      <c r="A36" s="21" t="s">
        <v>64</v>
      </c>
      <c r="B36" s="22"/>
      <c r="C36" s="22"/>
      <c r="D36" s="22" t="s">
        <v>65</v>
      </c>
      <c r="E36" s="21" t="s">
        <v>36</v>
      </c>
      <c r="F36" s="23">
        <v>0</v>
      </c>
      <c r="G36" s="23">
        <v>74250000</v>
      </c>
      <c r="H36" s="23">
        <v>74250000</v>
      </c>
      <c r="I36" s="23">
        <v>0</v>
      </c>
      <c r="J36" s="23">
        <v>222750000</v>
      </c>
      <c r="K36" s="23">
        <v>222750000</v>
      </c>
      <c r="L36" s="23">
        <v>0</v>
      </c>
      <c r="M36" s="23">
        <v>0</v>
      </c>
      <c r="N36" s="23">
        <v>0</v>
      </c>
      <c r="O36" s="21" t="s">
        <v>27</v>
      </c>
    </row>
    <row r="37" spans="1:15" ht="38.25" x14ac:dyDescent="0.2">
      <c r="A37" s="21" t="s">
        <v>66</v>
      </c>
      <c r="B37" s="22"/>
      <c r="C37" s="22"/>
      <c r="D37" s="22" t="s">
        <v>67</v>
      </c>
      <c r="E37" s="21" t="s">
        <v>36</v>
      </c>
      <c r="F37" s="23">
        <v>0</v>
      </c>
      <c r="G37" s="23">
        <v>76725000</v>
      </c>
      <c r="H37" s="23">
        <v>76725000</v>
      </c>
      <c r="I37" s="23">
        <v>0</v>
      </c>
      <c r="J37" s="23">
        <v>230175000</v>
      </c>
      <c r="K37" s="23">
        <v>230175000</v>
      </c>
      <c r="L37" s="23">
        <v>0</v>
      </c>
      <c r="M37" s="23">
        <v>0</v>
      </c>
      <c r="N37" s="23">
        <v>0</v>
      </c>
      <c r="O37" s="21" t="s">
        <v>27</v>
      </c>
    </row>
    <row r="38" spans="1:15" ht="25.5" x14ac:dyDescent="0.2">
      <c r="A38" s="21" t="s">
        <v>68</v>
      </c>
      <c r="B38" s="22"/>
      <c r="C38" s="22"/>
      <c r="D38" s="22" t="s">
        <v>69</v>
      </c>
      <c r="E38" s="21" t="s">
        <v>61</v>
      </c>
      <c r="F38" s="23">
        <v>0</v>
      </c>
      <c r="G38" s="23">
        <v>0</v>
      </c>
      <c r="H38" s="23">
        <v>0</v>
      </c>
      <c r="I38" s="23">
        <v>0</v>
      </c>
      <c r="J38" s="23">
        <v>74621330</v>
      </c>
      <c r="K38" s="23">
        <v>74621330</v>
      </c>
      <c r="L38" s="23">
        <v>0</v>
      </c>
      <c r="M38" s="23">
        <v>0</v>
      </c>
      <c r="N38" s="23">
        <v>0</v>
      </c>
      <c r="O38" s="21" t="s">
        <v>27</v>
      </c>
    </row>
    <row r="39" spans="1:15" ht="25.5" x14ac:dyDescent="0.2">
      <c r="A39" s="21" t="s">
        <v>70</v>
      </c>
      <c r="B39" s="22"/>
      <c r="C39" s="22"/>
      <c r="D39" s="22" t="s">
        <v>71</v>
      </c>
      <c r="E39" s="21" t="s">
        <v>61</v>
      </c>
      <c r="F39" s="23">
        <v>0</v>
      </c>
      <c r="G39" s="23">
        <v>0</v>
      </c>
      <c r="H39" s="23">
        <v>0</v>
      </c>
      <c r="I39" s="23">
        <v>0</v>
      </c>
      <c r="J39" s="23">
        <v>342269230</v>
      </c>
      <c r="K39" s="23">
        <v>342269230</v>
      </c>
      <c r="L39" s="23">
        <v>0</v>
      </c>
      <c r="M39" s="23">
        <v>0</v>
      </c>
      <c r="N39" s="23">
        <v>0</v>
      </c>
      <c r="O39" s="21" t="s">
        <v>27</v>
      </c>
    </row>
    <row r="40" spans="1:15" ht="38.25" x14ac:dyDescent="0.2">
      <c r="A40" s="21" t="s">
        <v>72</v>
      </c>
      <c r="B40" s="22"/>
      <c r="C40" s="22"/>
      <c r="D40" s="22" t="s">
        <v>73</v>
      </c>
      <c r="E40" s="21" t="s">
        <v>61</v>
      </c>
      <c r="F40" s="23">
        <v>0</v>
      </c>
      <c r="G40" s="23">
        <v>0</v>
      </c>
      <c r="H40" s="23">
        <v>0</v>
      </c>
      <c r="I40" s="23">
        <v>0</v>
      </c>
      <c r="J40" s="23">
        <v>64829840</v>
      </c>
      <c r="K40" s="23">
        <v>64829840</v>
      </c>
      <c r="L40" s="23">
        <v>0</v>
      </c>
      <c r="M40" s="23">
        <v>0</v>
      </c>
      <c r="N40" s="23">
        <v>0</v>
      </c>
      <c r="O40" s="21" t="s">
        <v>27</v>
      </c>
    </row>
    <row r="41" spans="1:15" ht="38.25" x14ac:dyDescent="0.2">
      <c r="A41" s="21" t="s">
        <v>74</v>
      </c>
      <c r="B41" s="22"/>
      <c r="C41" s="22"/>
      <c r="D41" s="22" t="s">
        <v>75</v>
      </c>
      <c r="E41" s="21" t="s">
        <v>36</v>
      </c>
      <c r="F41" s="23">
        <v>0</v>
      </c>
      <c r="G41" s="23">
        <v>8167500</v>
      </c>
      <c r="H41" s="23">
        <v>8167500</v>
      </c>
      <c r="I41" s="23">
        <v>0</v>
      </c>
      <c r="J41" s="23">
        <v>24502500</v>
      </c>
      <c r="K41" s="23">
        <v>24502500</v>
      </c>
      <c r="L41" s="23">
        <v>0</v>
      </c>
      <c r="M41" s="23">
        <v>0</v>
      </c>
      <c r="N41" s="23">
        <v>0</v>
      </c>
      <c r="O41" s="21" t="s">
        <v>27</v>
      </c>
    </row>
    <row r="42" spans="1:15" ht="25.5" x14ac:dyDescent="0.2">
      <c r="A42" s="21" t="s">
        <v>76</v>
      </c>
      <c r="B42" s="22"/>
      <c r="C42" s="22"/>
      <c r="D42" s="22" t="s">
        <v>77</v>
      </c>
      <c r="E42" s="21" t="s">
        <v>44</v>
      </c>
      <c r="F42" s="23">
        <v>0</v>
      </c>
      <c r="G42" s="23">
        <v>7440000</v>
      </c>
      <c r="H42" s="23">
        <v>7440000</v>
      </c>
      <c r="I42" s="23">
        <v>0</v>
      </c>
      <c r="J42" s="23">
        <v>17360000</v>
      </c>
      <c r="K42" s="23">
        <v>17360000</v>
      </c>
      <c r="L42" s="23">
        <v>0</v>
      </c>
      <c r="M42" s="23">
        <v>0</v>
      </c>
      <c r="N42" s="23">
        <v>0</v>
      </c>
      <c r="O42" s="21" t="s">
        <v>27</v>
      </c>
    </row>
    <row r="43" spans="1:15" ht="38.25" x14ac:dyDescent="0.2">
      <c r="A43" s="21" t="s">
        <v>78</v>
      </c>
      <c r="B43" s="22"/>
      <c r="C43" s="22"/>
      <c r="D43" s="22" t="s">
        <v>79</v>
      </c>
      <c r="E43" s="21" t="s">
        <v>26</v>
      </c>
      <c r="F43" s="23">
        <v>0</v>
      </c>
      <c r="G43" s="23">
        <v>24973730</v>
      </c>
      <c r="H43" s="23">
        <v>24973730</v>
      </c>
      <c r="I43" s="23">
        <v>0</v>
      </c>
      <c r="J43" s="23">
        <v>224763610</v>
      </c>
      <c r="K43" s="23">
        <v>224763610</v>
      </c>
      <c r="L43" s="23">
        <v>0</v>
      </c>
      <c r="M43" s="23">
        <v>0</v>
      </c>
      <c r="N43" s="23">
        <v>0</v>
      </c>
      <c r="O43" s="21" t="s">
        <v>27</v>
      </c>
    </row>
    <row r="44" spans="1:15" s="25" customFormat="1" ht="12.75" customHeight="1" x14ac:dyDescent="0.2">
      <c r="A44" s="30" t="s">
        <v>80</v>
      </c>
      <c r="B44" s="30"/>
      <c r="C44" s="30"/>
      <c r="D44" s="30"/>
      <c r="E44" s="30"/>
      <c r="F44" s="30"/>
      <c r="G44" s="30"/>
      <c r="H44" s="30"/>
      <c r="I44" s="30"/>
      <c r="J44" s="30"/>
      <c r="K44" s="30"/>
      <c r="L44" s="30"/>
      <c r="M44" s="30"/>
      <c r="N44" s="30"/>
      <c r="O44" s="30"/>
    </row>
    <row r="45" spans="1:15" x14ac:dyDescent="0.2">
      <c r="A45" s="13" t="s">
        <v>81</v>
      </c>
      <c r="B45" s="14" t="s">
        <v>16</v>
      </c>
      <c r="C45" s="14" t="s">
        <v>16</v>
      </c>
      <c r="D45" s="14" t="s">
        <v>16</v>
      </c>
      <c r="E45" s="13"/>
      <c r="F45" s="15">
        <v>3336825649.9299998</v>
      </c>
      <c r="G45" s="15">
        <v>-2821608.06</v>
      </c>
      <c r="H45" s="15">
        <v>3334004041.8699999</v>
      </c>
      <c r="I45" s="15">
        <v>4930790929.5799999</v>
      </c>
      <c r="J45" s="15">
        <v>0</v>
      </c>
      <c r="K45" s="15">
        <v>4930790929.5799999</v>
      </c>
      <c r="L45" s="15">
        <v>5072354160.6700001</v>
      </c>
      <c r="M45" s="15">
        <v>0</v>
      </c>
      <c r="N45" s="15">
        <v>5072354160.6700001</v>
      </c>
      <c r="O45" s="13"/>
    </row>
    <row r="46" spans="1:15" x14ac:dyDescent="0.2">
      <c r="A46" s="16" t="s">
        <v>82</v>
      </c>
      <c r="B46" s="2" t="s">
        <v>16</v>
      </c>
      <c r="C46" s="2" t="s">
        <v>16</v>
      </c>
      <c r="D46" s="2" t="s">
        <v>16</v>
      </c>
      <c r="E46" s="16"/>
      <c r="F46" s="17">
        <v>2823424267.48</v>
      </c>
      <c r="G46" s="17">
        <v>-2821608.06</v>
      </c>
      <c r="H46" s="17">
        <v>2820602659.4200001</v>
      </c>
      <c r="I46" s="17">
        <v>4930790929.5799999</v>
      </c>
      <c r="J46" s="17">
        <v>0</v>
      </c>
      <c r="K46" s="17">
        <v>4930790929.5799999</v>
      </c>
      <c r="L46" s="17">
        <v>4406317780.6700001</v>
      </c>
      <c r="M46" s="17">
        <v>0</v>
      </c>
      <c r="N46" s="17">
        <v>4406317780.6700001</v>
      </c>
      <c r="O46" s="16"/>
    </row>
    <row r="47" spans="1:15" ht="38.25" x14ac:dyDescent="0.2">
      <c r="A47" s="18" t="s">
        <v>83</v>
      </c>
      <c r="B47" s="19" t="s">
        <v>84</v>
      </c>
      <c r="C47" s="19" t="s">
        <v>85</v>
      </c>
      <c r="D47" s="19" t="s">
        <v>16</v>
      </c>
      <c r="E47" s="18"/>
      <c r="F47" s="20">
        <v>2324355050.6799998</v>
      </c>
      <c r="G47" s="20">
        <v>-352018.18</v>
      </c>
      <c r="H47" s="20">
        <v>2324003032.5</v>
      </c>
      <c r="I47" s="20">
        <v>3998632695.0900002</v>
      </c>
      <c r="J47" s="20">
        <v>0</v>
      </c>
      <c r="K47" s="20">
        <v>3998632695.0900002</v>
      </c>
      <c r="L47" s="20">
        <v>4147281165.6700001</v>
      </c>
      <c r="M47" s="20">
        <v>0</v>
      </c>
      <c r="N47" s="20">
        <v>4147281165.6700001</v>
      </c>
      <c r="O47" s="18"/>
    </row>
    <row r="48" spans="1:15" ht="25.5" x14ac:dyDescent="0.2">
      <c r="A48" s="21" t="s">
        <v>86</v>
      </c>
      <c r="B48" s="22"/>
      <c r="C48" s="22"/>
      <c r="D48" s="22" t="s">
        <v>87</v>
      </c>
      <c r="E48" s="21" t="s">
        <v>53</v>
      </c>
      <c r="F48" s="23">
        <v>199369054.00999999</v>
      </c>
      <c r="G48" s="23">
        <v>-1919018.18</v>
      </c>
      <c r="H48" s="23">
        <v>197450035.83000001</v>
      </c>
      <c r="I48" s="23">
        <v>0</v>
      </c>
      <c r="J48" s="23">
        <v>0</v>
      </c>
      <c r="K48" s="23">
        <v>0</v>
      </c>
      <c r="L48" s="23">
        <v>0</v>
      </c>
      <c r="M48" s="23">
        <v>0</v>
      </c>
      <c r="N48" s="23">
        <v>0</v>
      </c>
      <c r="O48" s="26" t="s">
        <v>88</v>
      </c>
    </row>
    <row r="49" spans="1:15" ht="63.75" x14ac:dyDescent="0.2">
      <c r="A49" s="21" t="s">
        <v>89</v>
      </c>
      <c r="B49" s="22"/>
      <c r="C49" s="22"/>
      <c r="D49" s="22" t="s">
        <v>90</v>
      </c>
      <c r="E49" s="21" t="s">
        <v>53</v>
      </c>
      <c r="F49" s="23">
        <v>640000</v>
      </c>
      <c r="G49" s="23">
        <v>1567000</v>
      </c>
      <c r="H49" s="23">
        <v>2207000</v>
      </c>
      <c r="I49" s="23">
        <v>0</v>
      </c>
      <c r="J49" s="23">
        <v>0</v>
      </c>
      <c r="K49" s="23">
        <v>0</v>
      </c>
      <c r="L49" s="23">
        <v>0</v>
      </c>
      <c r="M49" s="23">
        <v>0</v>
      </c>
      <c r="N49" s="23">
        <v>0</v>
      </c>
      <c r="O49" s="21" t="s">
        <v>91</v>
      </c>
    </row>
    <row r="50" spans="1:15" ht="38.25" x14ac:dyDescent="0.2">
      <c r="A50" s="18" t="s">
        <v>92</v>
      </c>
      <c r="B50" s="19" t="s">
        <v>93</v>
      </c>
      <c r="C50" s="19" t="s">
        <v>23</v>
      </c>
      <c r="D50" s="19" t="s">
        <v>16</v>
      </c>
      <c r="E50" s="18"/>
      <c r="F50" s="20">
        <v>277017910.33999997</v>
      </c>
      <c r="G50" s="20">
        <v>-2469589.88</v>
      </c>
      <c r="H50" s="20">
        <v>274548320.45999998</v>
      </c>
      <c r="I50" s="20">
        <v>297200000</v>
      </c>
      <c r="J50" s="20">
        <v>0</v>
      </c>
      <c r="K50" s="20">
        <v>297200000</v>
      </c>
      <c r="L50" s="20">
        <v>105278500</v>
      </c>
      <c r="M50" s="20">
        <v>0</v>
      </c>
      <c r="N50" s="20">
        <v>105278500</v>
      </c>
      <c r="O50" s="18"/>
    </row>
    <row r="51" spans="1:15" ht="25.5" x14ac:dyDescent="0.2">
      <c r="A51" s="21" t="s">
        <v>94</v>
      </c>
      <c r="B51" s="22"/>
      <c r="C51" s="22"/>
      <c r="D51" s="22" t="s">
        <v>95</v>
      </c>
      <c r="E51" s="21" t="s">
        <v>96</v>
      </c>
      <c r="F51" s="23">
        <v>5187387.74</v>
      </c>
      <c r="G51" s="23">
        <v>-19806.759999999998</v>
      </c>
      <c r="H51" s="23">
        <v>5167580.9800000004</v>
      </c>
      <c r="I51" s="23">
        <v>0</v>
      </c>
      <c r="J51" s="23">
        <v>0</v>
      </c>
      <c r="K51" s="23">
        <v>0</v>
      </c>
      <c r="L51" s="23">
        <v>0</v>
      </c>
      <c r="M51" s="23">
        <v>0</v>
      </c>
      <c r="N51" s="23">
        <v>0</v>
      </c>
      <c r="O51" s="21" t="s">
        <v>97</v>
      </c>
    </row>
    <row r="52" spans="1:15" ht="25.5" x14ac:dyDescent="0.2">
      <c r="A52" s="21" t="s">
        <v>98</v>
      </c>
      <c r="B52" s="22"/>
      <c r="C52" s="22"/>
      <c r="D52" s="22" t="s">
        <v>99</v>
      </c>
      <c r="E52" s="21" t="s">
        <v>96</v>
      </c>
      <c r="F52" s="23">
        <v>9875113.7100000009</v>
      </c>
      <c r="G52" s="23">
        <v>-36330.93</v>
      </c>
      <c r="H52" s="23">
        <v>9838782.7799999993</v>
      </c>
      <c r="I52" s="23">
        <v>0</v>
      </c>
      <c r="J52" s="23">
        <v>0</v>
      </c>
      <c r="K52" s="23">
        <v>0</v>
      </c>
      <c r="L52" s="23">
        <v>0</v>
      </c>
      <c r="M52" s="23">
        <v>0</v>
      </c>
      <c r="N52" s="23">
        <v>0</v>
      </c>
      <c r="O52" s="21" t="s">
        <v>97</v>
      </c>
    </row>
    <row r="53" spans="1:15" ht="25.5" x14ac:dyDescent="0.2">
      <c r="A53" s="21" t="s">
        <v>100</v>
      </c>
      <c r="B53" s="22"/>
      <c r="C53" s="22"/>
      <c r="D53" s="22" t="s">
        <v>101</v>
      </c>
      <c r="E53" s="21" t="s">
        <v>96</v>
      </c>
      <c r="F53" s="23">
        <v>3479911.2</v>
      </c>
      <c r="G53" s="23">
        <v>-7911.2</v>
      </c>
      <c r="H53" s="23">
        <v>3472000</v>
      </c>
      <c r="I53" s="23">
        <v>0</v>
      </c>
      <c r="J53" s="23">
        <v>0</v>
      </c>
      <c r="K53" s="23">
        <v>0</v>
      </c>
      <c r="L53" s="23">
        <v>0</v>
      </c>
      <c r="M53" s="23">
        <v>0</v>
      </c>
      <c r="N53" s="23">
        <v>0</v>
      </c>
      <c r="O53" s="21" t="s">
        <v>97</v>
      </c>
    </row>
    <row r="54" spans="1:15" ht="51" x14ac:dyDescent="0.2">
      <c r="A54" s="21" t="s">
        <v>102</v>
      </c>
      <c r="B54" s="22"/>
      <c r="C54" s="22"/>
      <c r="D54" s="22" t="s">
        <v>103</v>
      </c>
      <c r="E54" s="21" t="s">
        <v>96</v>
      </c>
      <c r="F54" s="23">
        <v>1091200</v>
      </c>
      <c r="G54" s="23">
        <v>-1091200</v>
      </c>
      <c r="H54" s="23">
        <v>0</v>
      </c>
      <c r="I54" s="23">
        <v>0</v>
      </c>
      <c r="J54" s="23">
        <v>0</v>
      </c>
      <c r="K54" s="23">
        <v>0</v>
      </c>
      <c r="L54" s="23">
        <v>0</v>
      </c>
      <c r="M54" s="23">
        <v>0</v>
      </c>
      <c r="N54" s="23">
        <v>0</v>
      </c>
      <c r="O54" s="21" t="s">
        <v>104</v>
      </c>
    </row>
    <row r="55" spans="1:15" ht="51" x14ac:dyDescent="0.2">
      <c r="A55" s="21" t="s">
        <v>105</v>
      </c>
      <c r="B55" s="22"/>
      <c r="C55" s="22"/>
      <c r="D55" s="22" t="s">
        <v>106</v>
      </c>
      <c r="E55" s="21" t="s">
        <v>96</v>
      </c>
      <c r="F55" s="23">
        <v>1686400</v>
      </c>
      <c r="G55" s="23">
        <v>-1294742.53</v>
      </c>
      <c r="H55" s="23">
        <v>391657.47</v>
      </c>
      <c r="I55" s="23">
        <v>0</v>
      </c>
      <c r="J55" s="23">
        <v>0</v>
      </c>
      <c r="K55" s="23">
        <v>0</v>
      </c>
      <c r="L55" s="23">
        <v>0</v>
      </c>
      <c r="M55" s="23">
        <v>0</v>
      </c>
      <c r="N55" s="23">
        <v>0</v>
      </c>
      <c r="O55" s="21" t="s">
        <v>104</v>
      </c>
    </row>
    <row r="56" spans="1:15" ht="25.5" x14ac:dyDescent="0.2">
      <c r="A56" s="21" t="s">
        <v>107</v>
      </c>
      <c r="B56" s="22"/>
      <c r="C56" s="22"/>
      <c r="D56" s="22" t="s">
        <v>108</v>
      </c>
      <c r="E56" s="21" t="s">
        <v>96</v>
      </c>
      <c r="F56" s="23">
        <v>2279120</v>
      </c>
      <c r="G56" s="23">
        <v>-3948.16</v>
      </c>
      <c r="H56" s="23">
        <v>2275171.84</v>
      </c>
      <c r="I56" s="23">
        <v>0</v>
      </c>
      <c r="J56" s="23">
        <v>0</v>
      </c>
      <c r="K56" s="23">
        <v>0</v>
      </c>
      <c r="L56" s="23">
        <v>0</v>
      </c>
      <c r="M56" s="23">
        <v>0</v>
      </c>
      <c r="N56" s="23">
        <v>0</v>
      </c>
      <c r="O56" s="21" t="s">
        <v>97</v>
      </c>
    </row>
    <row r="57" spans="1:15" ht="38.25" x14ac:dyDescent="0.2">
      <c r="A57" s="21" t="s">
        <v>109</v>
      </c>
      <c r="B57" s="22"/>
      <c r="C57" s="22"/>
      <c r="D57" s="22" t="s">
        <v>110</v>
      </c>
      <c r="E57" s="21" t="s">
        <v>111</v>
      </c>
      <c r="F57" s="23">
        <v>26325640.350000001</v>
      </c>
      <c r="G57" s="23">
        <v>-15650.3</v>
      </c>
      <c r="H57" s="23">
        <v>26309990.050000001</v>
      </c>
      <c r="I57" s="23">
        <v>0</v>
      </c>
      <c r="J57" s="23">
        <v>0</v>
      </c>
      <c r="K57" s="23">
        <v>0</v>
      </c>
      <c r="L57" s="23">
        <v>0</v>
      </c>
      <c r="M57" s="23">
        <v>0</v>
      </c>
      <c r="N57" s="23">
        <v>0</v>
      </c>
      <c r="O57" s="21" t="s">
        <v>97</v>
      </c>
    </row>
  </sheetData>
  <mergeCells count="15">
    <mergeCell ref="A11:O11"/>
    <mergeCell ref="A20:O20"/>
    <mergeCell ref="A25:O25"/>
    <mergeCell ref="A30:O30"/>
    <mergeCell ref="A44:O44"/>
    <mergeCell ref="A3:O3"/>
    <mergeCell ref="A6:A7"/>
    <mergeCell ref="B6:B7"/>
    <mergeCell ref="C6:C7"/>
    <mergeCell ref="D6:D7"/>
    <mergeCell ref="E6:E7"/>
    <mergeCell ref="F6:H6"/>
    <mergeCell ref="I6:K6"/>
    <mergeCell ref="L6:N6"/>
    <mergeCell ref="O6:O7"/>
  </mergeCells>
  <printOptions horizontalCentered="1"/>
  <pageMargins left="0.23622047244094491" right="0.23622047244094491" top="0.28999999999999998" bottom="0.74803149606299213" header="0.17" footer="0.31496062992125984"/>
  <pageSetup paperSize="9" scale="46" firstPageNumber="0" fitToHeight="0" orientation="landscape" horizontalDpi="300" verticalDpi="300" r:id="rId1"/>
  <headerFooter differentFirst="1">
    <oddHeader>&amp;R&amp;P</oddHeader>
  </headerFooter>
  <rowBreaks count="1" manualBreakCount="1">
    <brk id="43" max="14" man="1"/>
  </rowBreaks>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Таран Елизавета Павловна</cp:lastModifiedBy>
  <cp:revision>2</cp:revision>
  <cp:lastPrinted>2023-10-20T00:19:18Z</cp:lastPrinted>
  <dcterms:created xsi:type="dcterms:W3CDTF">2006-09-16T00:00:00Z</dcterms:created>
  <dcterms:modified xsi:type="dcterms:W3CDTF">2023-10-20T00:19:37Z</dcterms:modified>
  <dc:language>ru-RU</dc:language>
</cp:coreProperties>
</file>