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5" yWindow="-105" windowWidth="23250" windowHeight="12570"/>
  </bookViews>
  <sheets>
    <sheet name="бюджет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23" i="1" l="1"/>
  <c r="M23" i="1"/>
  <c r="J21" i="1"/>
  <c r="J23" i="1"/>
  <c r="G23" i="1"/>
  <c r="D23" i="1"/>
  <c r="D21" i="1"/>
  <c r="N19" i="1" l="1"/>
  <c r="P11" i="1" l="1"/>
  <c r="P15" i="1"/>
  <c r="P12" i="1"/>
  <c r="P16" i="1"/>
  <c r="P9" i="1"/>
  <c r="P13" i="1"/>
  <c r="P17" i="1"/>
  <c r="P10" i="1"/>
  <c r="P14" i="1"/>
  <c r="P18" i="1"/>
  <c r="M12" i="1"/>
  <c r="M18" i="1"/>
  <c r="M13" i="1"/>
  <c r="M15" i="1"/>
  <c r="M16" i="1"/>
  <c r="M10" i="1"/>
  <c r="M11" i="1"/>
  <c r="M8" i="1"/>
  <c r="M19" i="1"/>
  <c r="M9" i="1"/>
  <c r="P19" i="1"/>
  <c r="P8" i="1"/>
  <c r="E19" i="1"/>
  <c r="J8" i="1" l="1"/>
  <c r="J12" i="1"/>
  <c r="J17" i="1"/>
  <c r="J10" i="1"/>
  <c r="J11" i="1"/>
  <c r="J9" i="1"/>
  <c r="J13" i="1"/>
  <c r="J18" i="1"/>
  <c r="J15" i="1"/>
  <c r="J16" i="1"/>
  <c r="G8" i="1"/>
  <c r="G12" i="1"/>
  <c r="G9" i="1"/>
  <c r="G13" i="1"/>
  <c r="G17" i="1"/>
  <c r="G10" i="1"/>
  <c r="G18" i="1"/>
  <c r="G11" i="1"/>
  <c r="G15" i="1"/>
  <c r="G16" i="1"/>
  <c r="B19" i="1"/>
  <c r="P21" i="1"/>
  <c r="M21" i="1"/>
  <c r="D11" i="1" l="1"/>
  <c r="D15" i="1"/>
  <c r="D13" i="1"/>
  <c r="D14" i="1"/>
  <c r="D8" i="1"/>
  <c r="D12" i="1"/>
  <c r="D16" i="1"/>
  <c r="D9" i="1"/>
  <c r="D18" i="1"/>
  <c r="D10" i="1"/>
  <c r="J19" i="1"/>
  <c r="G19" i="1"/>
  <c r="D19" i="1"/>
  <c r="G21" i="1" l="1"/>
</calcChain>
</file>

<file path=xl/sharedStrings.xml><?xml version="1.0" encoding="utf-8"?>
<sst xmlns="http://schemas.openxmlformats.org/spreadsheetml/2006/main" count="40" uniqueCount="28">
  <si>
    <t>уд вес</t>
  </si>
  <si>
    <t>% исп.</t>
  </si>
  <si>
    <t>Общегосударственные вопросы</t>
  </si>
  <si>
    <t>Национальная экономика</t>
  </si>
  <si>
    <t>Жилищно-коммунальное хозяйство</t>
  </si>
  <si>
    <t>Образование</t>
  </si>
  <si>
    <t>Социальная политика</t>
  </si>
  <si>
    <t>Физическая культура и спорт</t>
  </si>
  <si>
    <t>Средства массовой информации</t>
  </si>
  <si>
    <t>в том числе:</t>
  </si>
  <si>
    <t>Национальная безопасность и правоохранительная деятельность</t>
  </si>
  <si>
    <t xml:space="preserve">Культура и кинематография </t>
  </si>
  <si>
    <t xml:space="preserve">Межбюджетные трансферты общего характера бюджетной системы Российской Федерации </t>
  </si>
  <si>
    <t>Всего расходов</t>
  </si>
  <si>
    <t>Программные расходы</t>
  </si>
  <si>
    <t>Непрограммные расходы</t>
  </si>
  <si>
    <t>Исполнение (сумма)</t>
  </si>
  <si>
    <t xml:space="preserve">Сведения об исполнении расходов в 2021 году по разделам бюджетной классификации расходов, объемах программных и непрограмных расходов и общем количестве муниципальных программ в муниципальных бюджетах </t>
  </si>
  <si>
    <t>(тыс. рублей)</t>
  </si>
  <si>
    <t>Дальнереченский муниципальный район</t>
  </si>
  <si>
    <t>Здравоохранение</t>
  </si>
  <si>
    <t>Кавалеровский муниципальный район</t>
  </si>
  <si>
    <t>Красноармейский муниципальный район</t>
  </si>
  <si>
    <t>Спасский муниципальный район</t>
  </si>
  <si>
    <t>Черниговский муниципальный район</t>
  </si>
  <si>
    <t>Приложение 3</t>
  </si>
  <si>
    <t>Наименование разделов</t>
  </si>
  <si>
    <t>Количество муниципальных программ, предусмотренных в местном бюджете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</si>
</sst>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4" fontId="1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4" fontId="3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" fontId="2" fillId="0" borderId="0" xfId="0" applyNumberFormat="1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10" fillId="0" borderId="0" xfId="0" applyFont="1" applyFill="1" applyAlignment="1">
      <alignment horizontal="center" wrapText="1"/>
    </xf>
    <xf numFmtId="4" fontId="5" fillId="0" borderId="1" xfId="0" applyNumberFormat="1" applyFont="1" applyFill="1" applyBorder="1" applyAlignment="1">
      <alignment horizontal="right" vertical="top" wrapText="1"/>
    </xf>
    <xf numFmtId="4" fontId="7" fillId="0" borderId="1" xfId="0" applyNumberFormat="1" applyFont="1" applyFill="1" applyBorder="1" applyAlignment="1">
      <alignment horizontal="right" vertical="top" wrapText="1"/>
    </xf>
    <xf numFmtId="4" fontId="6" fillId="0" borderId="1" xfId="0" applyNumberFormat="1" applyFont="1" applyFill="1" applyBorder="1" applyAlignment="1">
      <alignment horizontal="right" vertical="top" wrapText="1"/>
    </xf>
    <xf numFmtId="4" fontId="8" fillId="0" borderId="1" xfId="0" applyNumberFormat="1" applyFont="1" applyFill="1" applyBorder="1" applyAlignment="1">
      <alignment horizontal="right" vertical="top" wrapText="1"/>
    </xf>
    <xf numFmtId="3" fontId="5" fillId="0" borderId="1" xfId="0" applyNumberFormat="1" applyFont="1" applyFill="1" applyBorder="1" applyAlignment="1">
      <alignment horizontal="right" vertical="top" wrapText="1"/>
    </xf>
    <xf numFmtId="4" fontId="9" fillId="0" borderId="1" xfId="0" applyNumberFormat="1" applyFont="1" applyBorder="1" applyAlignment="1">
      <alignment horizontal="right" vertical="top"/>
    </xf>
    <xf numFmtId="0" fontId="6" fillId="2" borderId="1" xfId="0" applyFont="1" applyFill="1" applyBorder="1" applyAlignment="1">
      <alignment vertical="center" wrapText="1"/>
    </xf>
    <xf numFmtId="4" fontId="6" fillId="2" borderId="1" xfId="0" applyNumberFormat="1" applyFont="1" applyFill="1" applyBorder="1" applyAlignment="1">
      <alignment horizontal="right" vertical="top" wrapText="1"/>
    </xf>
    <xf numFmtId="4" fontId="8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Fill="1" applyAlignment="1">
      <alignment horizontal="right" wrapText="1"/>
    </xf>
    <xf numFmtId="0" fontId="1" fillId="0" borderId="7" xfId="0" applyFont="1" applyFill="1" applyBorder="1" applyAlignment="1">
      <alignment horizontal="right" wrapText="1"/>
    </xf>
    <xf numFmtId="0" fontId="11" fillId="0" borderId="0" xfId="0" applyFont="1" applyFill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tabSelected="1" topLeftCell="A7" zoomScale="84" zoomScaleNormal="84" workbookViewId="0">
      <selection activeCell="V22" sqref="V22"/>
    </sheetView>
  </sheetViews>
  <sheetFormatPr defaultColWidth="9.140625" defaultRowHeight="15" x14ac:dyDescent="0.25"/>
  <cols>
    <col min="1" max="1" width="24.140625" style="1" customWidth="1"/>
    <col min="2" max="2" width="14.140625" style="1" customWidth="1"/>
    <col min="3" max="3" width="8.42578125" style="1" customWidth="1"/>
    <col min="4" max="4" width="8.42578125" style="4" customWidth="1"/>
    <col min="5" max="5" width="15.140625" style="1" customWidth="1"/>
    <col min="6" max="6" width="8.42578125" style="1" customWidth="1"/>
    <col min="7" max="7" width="7.7109375" style="1" customWidth="1"/>
    <col min="8" max="8" width="16" style="1" customWidth="1"/>
    <col min="9" max="9" width="8" style="1" customWidth="1"/>
    <col min="10" max="10" width="7.85546875" style="1" customWidth="1"/>
    <col min="11" max="11" width="15" style="1" customWidth="1"/>
    <col min="12" max="13" width="7.85546875" style="1" customWidth="1"/>
    <col min="14" max="14" width="15.85546875" style="1" customWidth="1"/>
    <col min="15" max="16" width="7.85546875" style="1" customWidth="1"/>
    <col min="17" max="17" width="11.42578125" style="1" bestFit="1" customWidth="1"/>
    <col min="18" max="16384" width="9.140625" style="1"/>
  </cols>
  <sheetData>
    <row r="1" spans="1:16" x14ac:dyDescent="0.25">
      <c r="N1" s="22" t="s">
        <v>25</v>
      </c>
      <c r="O1" s="22"/>
      <c r="P1" s="22"/>
    </row>
    <row r="3" spans="1:16" ht="44.25" customHeight="1" x14ac:dyDescent="0.3">
      <c r="A3" s="24" t="s">
        <v>17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 ht="18.75" x14ac:dyDescent="0.3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x14ac:dyDescent="0.25">
      <c r="N5" s="23" t="s">
        <v>18</v>
      </c>
      <c r="O5" s="23"/>
      <c r="P5" s="23"/>
    </row>
    <row r="6" spans="1:16" ht="34.5" customHeight="1" x14ac:dyDescent="0.25">
      <c r="A6" s="25" t="s">
        <v>26</v>
      </c>
      <c r="B6" s="27" t="s">
        <v>19</v>
      </c>
      <c r="C6" s="27"/>
      <c r="D6" s="27"/>
      <c r="E6" s="27" t="s">
        <v>21</v>
      </c>
      <c r="F6" s="27"/>
      <c r="G6" s="27"/>
      <c r="H6" s="27" t="s">
        <v>22</v>
      </c>
      <c r="I6" s="27"/>
      <c r="J6" s="27"/>
      <c r="K6" s="28" t="s">
        <v>23</v>
      </c>
      <c r="L6" s="29"/>
      <c r="M6" s="30"/>
      <c r="N6" s="28" t="s">
        <v>24</v>
      </c>
      <c r="O6" s="29"/>
      <c r="P6" s="30"/>
    </row>
    <row r="7" spans="1:16" ht="31.5" x14ac:dyDescent="0.25">
      <c r="A7" s="26"/>
      <c r="B7" s="8" t="s">
        <v>16</v>
      </c>
      <c r="C7" s="8" t="s">
        <v>1</v>
      </c>
      <c r="D7" s="9" t="s">
        <v>0</v>
      </c>
      <c r="E7" s="8" t="s">
        <v>16</v>
      </c>
      <c r="F7" s="8" t="s">
        <v>1</v>
      </c>
      <c r="G7" s="9" t="s">
        <v>0</v>
      </c>
      <c r="H7" s="8" t="s">
        <v>16</v>
      </c>
      <c r="I7" s="8" t="s">
        <v>1</v>
      </c>
      <c r="J7" s="9" t="s">
        <v>0</v>
      </c>
      <c r="K7" s="8" t="s">
        <v>16</v>
      </c>
      <c r="L7" s="8" t="s">
        <v>1</v>
      </c>
      <c r="M7" s="9" t="s">
        <v>0</v>
      </c>
      <c r="N7" s="8" t="s">
        <v>16</v>
      </c>
      <c r="O7" s="8" t="s">
        <v>1</v>
      </c>
      <c r="P7" s="9" t="s">
        <v>0</v>
      </c>
    </row>
    <row r="8" spans="1:16" ht="31.5" x14ac:dyDescent="0.25">
      <c r="A8" s="10" t="s">
        <v>2</v>
      </c>
      <c r="B8" s="13">
        <v>58466.55</v>
      </c>
      <c r="C8" s="13">
        <v>96.28</v>
      </c>
      <c r="D8" s="14">
        <f t="shared" ref="D8:D16" si="0">B8/$B$19*100</f>
        <v>11.266496143989038</v>
      </c>
      <c r="E8" s="13">
        <v>113246.49</v>
      </c>
      <c r="F8" s="13">
        <v>97.08</v>
      </c>
      <c r="G8" s="14">
        <f t="shared" ref="G8:G13" si="1">E8/$E$19*100</f>
        <v>12.280089580960643</v>
      </c>
      <c r="H8" s="13">
        <v>99101.01</v>
      </c>
      <c r="I8" s="13">
        <v>61.2</v>
      </c>
      <c r="J8" s="14">
        <f t="shared" ref="J8:J13" si="2">H8/$H$19*100</f>
        <v>8.0232200795171522</v>
      </c>
      <c r="K8" s="13">
        <v>96960.91</v>
      </c>
      <c r="L8" s="14">
        <v>85.54</v>
      </c>
      <c r="M8" s="14">
        <f t="shared" ref="M8:M13" si="3">K8/$K$19*100</f>
        <v>9.274431831839296</v>
      </c>
      <c r="N8" s="13">
        <v>105299.27</v>
      </c>
      <c r="O8" s="14">
        <v>96.67</v>
      </c>
      <c r="P8" s="14">
        <f t="shared" ref="P8:P19" si="4">N8/$N$19*100</f>
        <v>9.4923323914043731</v>
      </c>
    </row>
    <row r="9" spans="1:16" ht="63" x14ac:dyDescent="0.25">
      <c r="A9" s="10" t="s">
        <v>10</v>
      </c>
      <c r="B9" s="13">
        <v>1568.35</v>
      </c>
      <c r="C9" s="13">
        <v>99.61</v>
      </c>
      <c r="D9" s="14">
        <f t="shared" si="0"/>
        <v>0.30222082930197192</v>
      </c>
      <c r="E9" s="13">
        <v>1695.25</v>
      </c>
      <c r="F9" s="13">
        <v>99.71</v>
      </c>
      <c r="G9" s="14">
        <f t="shared" si="1"/>
        <v>0.18382752403296146</v>
      </c>
      <c r="H9" s="13">
        <v>10266.01</v>
      </c>
      <c r="I9" s="13">
        <v>91.71</v>
      </c>
      <c r="J9" s="14">
        <f t="shared" si="2"/>
        <v>0.83113640888749662</v>
      </c>
      <c r="K9" s="13">
        <v>5162.38</v>
      </c>
      <c r="L9" s="14">
        <v>94.29</v>
      </c>
      <c r="M9" s="14">
        <f t="shared" si="3"/>
        <v>0.49378807810333608</v>
      </c>
      <c r="N9" s="13">
        <v>500</v>
      </c>
      <c r="O9" s="14">
        <v>100</v>
      </c>
      <c r="P9" s="14">
        <f t="shared" si="4"/>
        <v>4.507311585068146E-2</v>
      </c>
    </row>
    <row r="10" spans="1:16" ht="31.5" x14ac:dyDescent="0.25">
      <c r="A10" s="10" t="s">
        <v>3</v>
      </c>
      <c r="B10" s="13">
        <v>42502.33</v>
      </c>
      <c r="C10" s="13">
        <v>98.79</v>
      </c>
      <c r="D10" s="14">
        <f t="shared" si="0"/>
        <v>8.1901931455772505</v>
      </c>
      <c r="E10" s="13">
        <v>3364.74</v>
      </c>
      <c r="F10" s="13">
        <v>65.38</v>
      </c>
      <c r="G10" s="14">
        <f t="shared" si="1"/>
        <v>0.36486171550784058</v>
      </c>
      <c r="H10" s="13">
        <v>61578.96</v>
      </c>
      <c r="I10" s="13">
        <v>94.25</v>
      </c>
      <c r="J10" s="14">
        <f t="shared" si="2"/>
        <v>4.9854340369264003</v>
      </c>
      <c r="K10" s="13">
        <v>50100.77</v>
      </c>
      <c r="L10" s="14">
        <v>96.92</v>
      </c>
      <c r="M10" s="14">
        <f t="shared" si="3"/>
        <v>4.7922010641985429</v>
      </c>
      <c r="N10" s="13">
        <v>37083.660000000003</v>
      </c>
      <c r="O10" s="14">
        <v>96.73</v>
      </c>
      <c r="P10" s="14">
        <f t="shared" si="4"/>
        <v>3.3429522066945641</v>
      </c>
    </row>
    <row r="11" spans="1:16" ht="47.25" x14ac:dyDescent="0.25">
      <c r="A11" s="10" t="s">
        <v>4</v>
      </c>
      <c r="B11" s="13">
        <v>34297.300000000003</v>
      </c>
      <c r="C11" s="13">
        <v>99.24</v>
      </c>
      <c r="D11" s="14">
        <f t="shared" si="0"/>
        <v>6.60908499302995</v>
      </c>
      <c r="E11" s="13">
        <v>8552.5499999999993</v>
      </c>
      <c r="F11" s="13">
        <v>85.33</v>
      </c>
      <c r="G11" s="14">
        <f t="shared" si="1"/>
        <v>0.92741134975260542</v>
      </c>
      <c r="H11" s="13">
        <v>22312.02</v>
      </c>
      <c r="I11" s="13">
        <v>96.91</v>
      </c>
      <c r="J11" s="14">
        <f t="shared" si="2"/>
        <v>1.806381659264505</v>
      </c>
      <c r="K11" s="13">
        <v>196384.91</v>
      </c>
      <c r="L11" s="14">
        <v>98.89</v>
      </c>
      <c r="M11" s="14">
        <f t="shared" si="3"/>
        <v>18.784461290605616</v>
      </c>
      <c r="N11" s="13">
        <v>7231.43</v>
      </c>
      <c r="O11" s="14">
        <v>99.15</v>
      </c>
      <c r="P11" s="14">
        <f t="shared" si="4"/>
        <v>0.65188616431218693</v>
      </c>
    </row>
    <row r="12" spans="1:16" ht="15.75" x14ac:dyDescent="0.25">
      <c r="A12" s="10" t="s">
        <v>5</v>
      </c>
      <c r="B12" s="13">
        <v>308278.01</v>
      </c>
      <c r="C12" s="13">
        <v>98.57</v>
      </c>
      <c r="D12" s="14">
        <f t="shared" si="0"/>
        <v>59.405130128964579</v>
      </c>
      <c r="E12" s="13">
        <v>597719.29</v>
      </c>
      <c r="F12" s="13">
        <v>95.75</v>
      </c>
      <c r="G12" s="14">
        <f t="shared" si="1"/>
        <v>64.81478079778185</v>
      </c>
      <c r="H12" s="13">
        <v>957426.47</v>
      </c>
      <c r="I12" s="13">
        <v>92.23</v>
      </c>
      <c r="J12" s="14">
        <f t="shared" si="2"/>
        <v>77.513269327580289</v>
      </c>
      <c r="K12" s="13">
        <v>597684.41</v>
      </c>
      <c r="L12" s="14">
        <v>99.35</v>
      </c>
      <c r="M12" s="14">
        <f t="shared" si="3"/>
        <v>57.169258389778811</v>
      </c>
      <c r="N12" s="13">
        <v>833583.28</v>
      </c>
      <c r="O12" s="14">
        <v>98.18</v>
      </c>
      <c r="P12" s="14">
        <f t="shared" si="4"/>
        <v>75.144391501262092</v>
      </c>
    </row>
    <row r="13" spans="1:16" ht="31.5" x14ac:dyDescent="0.25">
      <c r="A13" s="10" t="s">
        <v>11</v>
      </c>
      <c r="B13" s="13">
        <v>6943.43</v>
      </c>
      <c r="C13" s="13">
        <v>97.73</v>
      </c>
      <c r="D13" s="14">
        <f t="shared" si="0"/>
        <v>1.337998006057443</v>
      </c>
      <c r="E13" s="13">
        <v>57998.37</v>
      </c>
      <c r="F13" s="13">
        <v>89.42</v>
      </c>
      <c r="G13" s="14">
        <f t="shared" si="1"/>
        <v>6.2891589765802047</v>
      </c>
      <c r="H13" s="13">
        <v>13467.11</v>
      </c>
      <c r="I13" s="13">
        <v>100</v>
      </c>
      <c r="J13" s="14">
        <f t="shared" si="2"/>
        <v>1.0902975395010228</v>
      </c>
      <c r="K13" s="13">
        <v>18469.73</v>
      </c>
      <c r="L13" s="14">
        <v>100</v>
      </c>
      <c r="M13" s="14">
        <f t="shared" si="3"/>
        <v>1.7666526834110488</v>
      </c>
      <c r="N13" s="13">
        <v>47223.73</v>
      </c>
      <c r="O13" s="14">
        <v>99.79</v>
      </c>
      <c r="P13" s="14">
        <f t="shared" si="4"/>
        <v>4.2570413063826038</v>
      </c>
    </row>
    <row r="14" spans="1:16" ht="15.75" x14ac:dyDescent="0.25">
      <c r="A14" s="10" t="s">
        <v>20</v>
      </c>
      <c r="B14" s="13">
        <v>362.65</v>
      </c>
      <c r="C14" s="13">
        <v>100</v>
      </c>
      <c r="D14" s="14">
        <f t="shared" si="0"/>
        <v>6.9882605124085881E-2</v>
      </c>
      <c r="E14" s="13"/>
      <c r="F14" s="13"/>
      <c r="G14" s="14"/>
      <c r="H14" s="13"/>
      <c r="I14" s="13"/>
      <c r="J14" s="14"/>
      <c r="K14" s="13"/>
      <c r="L14" s="14"/>
      <c r="M14" s="14"/>
      <c r="N14" s="13">
        <v>1000</v>
      </c>
      <c r="O14" s="14">
        <v>100</v>
      </c>
      <c r="P14" s="14">
        <f t="shared" si="4"/>
        <v>9.0146231701362919E-2</v>
      </c>
    </row>
    <row r="15" spans="1:16" ht="15.75" x14ac:dyDescent="0.25">
      <c r="A15" s="10" t="s">
        <v>6</v>
      </c>
      <c r="B15" s="13">
        <v>34764.78</v>
      </c>
      <c r="C15" s="13">
        <v>95.26</v>
      </c>
      <c r="D15" s="14">
        <f t="shared" si="0"/>
        <v>6.6991683247365739</v>
      </c>
      <c r="E15" s="13">
        <v>61409.42</v>
      </c>
      <c r="F15" s="13">
        <v>98.4</v>
      </c>
      <c r="G15" s="14">
        <f>E15/$E$19*100</f>
        <v>6.6590424013568645</v>
      </c>
      <c r="H15" s="13">
        <v>35915.25</v>
      </c>
      <c r="I15" s="13">
        <v>98.63</v>
      </c>
      <c r="J15" s="14">
        <f>H15/$H$19*100</f>
        <v>2.9076994771383102</v>
      </c>
      <c r="K15" s="13">
        <v>55935.42</v>
      </c>
      <c r="L15" s="14">
        <v>92.69</v>
      </c>
      <c r="M15" s="14">
        <f>K15/$K$19*100</f>
        <v>5.3502926052911457</v>
      </c>
      <c r="N15" s="13">
        <v>43495.17</v>
      </c>
      <c r="O15" s="14">
        <v>88.78</v>
      </c>
      <c r="P15" s="14">
        <f t="shared" si="4"/>
        <v>3.9209256727101689</v>
      </c>
    </row>
    <row r="16" spans="1:16" ht="31.5" x14ac:dyDescent="0.25">
      <c r="A16" s="10" t="s">
        <v>7</v>
      </c>
      <c r="B16" s="13">
        <v>549.13</v>
      </c>
      <c r="C16" s="13">
        <v>100</v>
      </c>
      <c r="D16" s="14">
        <f t="shared" si="0"/>
        <v>0.10581727547715231</v>
      </c>
      <c r="E16" s="13">
        <v>48998.9</v>
      </c>
      <c r="F16" s="13">
        <v>98.93</v>
      </c>
      <c r="G16" s="14">
        <f>E16/$E$19*100</f>
        <v>5.3132850419340363</v>
      </c>
      <c r="H16" s="13">
        <v>4813.7</v>
      </c>
      <c r="I16" s="13">
        <v>100</v>
      </c>
      <c r="J16" s="14">
        <f>H16/$H$19*100</f>
        <v>0.38971726420115921</v>
      </c>
      <c r="K16" s="13">
        <v>588.87</v>
      </c>
      <c r="L16" s="14">
        <v>99.98</v>
      </c>
      <c r="M16" s="14">
        <f>K16/$K$19*100</f>
        <v>5.6326149092610675E-2</v>
      </c>
      <c r="N16" s="13">
        <v>3329.19</v>
      </c>
      <c r="O16" s="14">
        <v>100</v>
      </c>
      <c r="P16" s="14">
        <f t="shared" si="4"/>
        <v>0.30011393311786039</v>
      </c>
    </row>
    <row r="17" spans="1:17" ht="31.5" x14ac:dyDescent="0.25">
      <c r="A17" s="10" t="s">
        <v>8</v>
      </c>
      <c r="B17" s="13"/>
      <c r="C17" s="13"/>
      <c r="D17" s="14"/>
      <c r="E17" s="13">
        <v>2845.03</v>
      </c>
      <c r="F17" s="13">
        <v>99.83</v>
      </c>
      <c r="G17" s="14">
        <f>E17/$E$19*100</f>
        <v>0.30850601427488361</v>
      </c>
      <c r="H17" s="13">
        <v>3896.63</v>
      </c>
      <c r="I17" s="13">
        <v>100</v>
      </c>
      <c r="J17" s="14">
        <f>H17/$H$19*100</f>
        <v>0.31547125562543638</v>
      </c>
      <c r="K17" s="13"/>
      <c r="L17" s="14"/>
      <c r="M17" s="14"/>
      <c r="N17" s="13">
        <v>1200</v>
      </c>
      <c r="O17" s="14">
        <v>100</v>
      </c>
      <c r="P17" s="14">
        <f t="shared" si="4"/>
        <v>0.10817547804163551</v>
      </c>
    </row>
    <row r="18" spans="1:17" ht="78.75" x14ac:dyDescent="0.25">
      <c r="A18" s="10" t="s">
        <v>12</v>
      </c>
      <c r="B18" s="13">
        <v>31209.200000000001</v>
      </c>
      <c r="C18" s="13">
        <v>100</v>
      </c>
      <c r="D18" s="14">
        <f>B18/$B$19*100</f>
        <v>6.0140085477419589</v>
      </c>
      <c r="E18" s="13">
        <v>26365.919999999998</v>
      </c>
      <c r="F18" s="13">
        <v>100</v>
      </c>
      <c r="G18" s="14">
        <f>E18/$E$19*100</f>
        <v>2.8590365978181027</v>
      </c>
      <c r="H18" s="13">
        <v>26400.34</v>
      </c>
      <c r="I18" s="13">
        <v>100</v>
      </c>
      <c r="J18" s="14">
        <f>H18/$H$19*100</f>
        <v>2.1373721417579894</v>
      </c>
      <c r="K18" s="13">
        <v>24177.279999999999</v>
      </c>
      <c r="L18" s="14">
        <v>100</v>
      </c>
      <c r="M18" s="14">
        <f>K18/$K$19*100</f>
        <v>2.3125869511671406</v>
      </c>
      <c r="N18" s="13">
        <v>29362.98</v>
      </c>
      <c r="O18" s="14">
        <v>100</v>
      </c>
      <c r="P18" s="14">
        <f t="shared" si="4"/>
        <v>2.6469619985224853</v>
      </c>
    </row>
    <row r="19" spans="1:17" s="6" customFormat="1" ht="15.75" x14ac:dyDescent="0.25">
      <c r="A19" s="19" t="s">
        <v>13</v>
      </c>
      <c r="B19" s="20">
        <f>SUM(B8:B18)</f>
        <v>518941.73000000004</v>
      </c>
      <c r="C19" s="20">
        <v>98.22</v>
      </c>
      <c r="D19" s="21">
        <f>B19/$B$19*100</f>
        <v>100</v>
      </c>
      <c r="E19" s="20">
        <f>SUM(E8:E18)</f>
        <v>922195.9600000002</v>
      </c>
      <c r="F19" s="20">
        <v>95.68</v>
      </c>
      <c r="G19" s="21">
        <f>E19/$E$19*100</f>
        <v>100</v>
      </c>
      <c r="H19" s="20">
        <v>1235177.51</v>
      </c>
      <c r="I19" s="20">
        <v>89.21</v>
      </c>
      <c r="J19" s="21">
        <f>H19/$H$19*100</f>
        <v>100</v>
      </c>
      <c r="K19" s="20">
        <v>1045464.69</v>
      </c>
      <c r="L19" s="21">
        <v>97.32</v>
      </c>
      <c r="M19" s="21">
        <f>K19/$K$19*100</f>
        <v>100</v>
      </c>
      <c r="N19" s="20">
        <f>SUM(N8:N18)</f>
        <v>1109308.71</v>
      </c>
      <c r="O19" s="21">
        <v>97.71</v>
      </c>
      <c r="P19" s="21">
        <f t="shared" si="4"/>
        <v>100</v>
      </c>
      <c r="Q19" s="7"/>
    </row>
    <row r="20" spans="1:17" ht="15.75" x14ac:dyDescent="0.25">
      <c r="A20" s="10" t="s">
        <v>9</v>
      </c>
      <c r="B20" s="15"/>
      <c r="C20" s="15"/>
      <c r="D20" s="16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</row>
    <row r="21" spans="1:17" s="2" customFormat="1" ht="18.75" customHeight="1" x14ac:dyDescent="0.25">
      <c r="A21" s="11" t="s">
        <v>14</v>
      </c>
      <c r="B21" s="16">
        <v>460916.81</v>
      </c>
      <c r="C21" s="16">
        <v>98.69</v>
      </c>
      <c r="D21" s="16">
        <f>B21/B19*100</f>
        <v>88.818605896272771</v>
      </c>
      <c r="E21" s="16">
        <v>717302.32</v>
      </c>
      <c r="F21" s="16">
        <v>95.19</v>
      </c>
      <c r="G21" s="16">
        <f>E21/E19*100</f>
        <v>77.7819846445651</v>
      </c>
      <c r="H21" s="16">
        <v>1053376.94</v>
      </c>
      <c r="I21" s="16">
        <v>92.43</v>
      </c>
      <c r="J21" s="16">
        <f>H21/H19*100</f>
        <v>85.281421615262403</v>
      </c>
      <c r="K21" s="15">
        <v>839992.57</v>
      </c>
      <c r="L21" s="16">
        <v>99.18</v>
      </c>
      <c r="M21" s="16">
        <f>K21/K19*100</f>
        <v>80.346335752382032</v>
      </c>
      <c r="N21" s="15">
        <v>981135.81</v>
      </c>
      <c r="O21" s="16">
        <v>98.28</v>
      </c>
      <c r="P21" s="16">
        <f>N21/N19*100</f>
        <v>88.445696058764383</v>
      </c>
      <c r="Q21" s="7"/>
    </row>
    <row r="22" spans="1:17" ht="78.75" x14ac:dyDescent="0.25">
      <c r="A22" s="10" t="s">
        <v>27</v>
      </c>
      <c r="B22" s="17">
        <v>16</v>
      </c>
      <c r="C22" s="17"/>
      <c r="D22" s="16"/>
      <c r="E22" s="17">
        <v>13</v>
      </c>
      <c r="F22" s="17"/>
      <c r="G22" s="17"/>
      <c r="H22" s="17">
        <v>32</v>
      </c>
      <c r="I22" s="17"/>
      <c r="J22" s="17"/>
      <c r="K22" s="17">
        <v>21</v>
      </c>
      <c r="L22" s="17"/>
      <c r="M22" s="17"/>
      <c r="N22" s="17">
        <v>23</v>
      </c>
      <c r="O22" s="17"/>
      <c r="P22" s="17"/>
    </row>
    <row r="23" spans="1:17" s="2" customFormat="1" ht="31.5" x14ac:dyDescent="0.25">
      <c r="A23" s="11" t="s">
        <v>15</v>
      </c>
      <c r="B23" s="18">
        <v>58015.92</v>
      </c>
      <c r="C23" s="16">
        <v>94.65</v>
      </c>
      <c r="D23" s="16">
        <f>B23/B19*100</f>
        <v>11.179659804964999</v>
      </c>
      <c r="E23" s="16">
        <v>204893.64</v>
      </c>
      <c r="F23" s="16">
        <v>97.44</v>
      </c>
      <c r="G23" s="16">
        <f>E23/E19*100</f>
        <v>22.218015355434865</v>
      </c>
      <c r="H23" s="16">
        <v>181800.57</v>
      </c>
      <c r="I23" s="16">
        <v>74.23</v>
      </c>
      <c r="J23" s="16">
        <f>H23/H19*100</f>
        <v>14.71857838473759</v>
      </c>
      <c r="K23" s="15">
        <v>205472.12</v>
      </c>
      <c r="L23" s="16">
        <v>90.38</v>
      </c>
      <c r="M23" s="16">
        <f>K23/K19*100</f>
        <v>19.653664247617968</v>
      </c>
      <c r="N23" s="15">
        <v>128172.9</v>
      </c>
      <c r="O23" s="16">
        <v>93.6</v>
      </c>
      <c r="P23" s="16">
        <f>N23/N19*100</f>
        <v>11.554303941235618</v>
      </c>
    </row>
    <row r="24" spans="1:17" x14ac:dyDescent="0.25">
      <c r="B24" s="3"/>
      <c r="C24" s="3"/>
      <c r="D24" s="5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7" x14ac:dyDescent="0.25">
      <c r="B25" s="3"/>
      <c r="C25" s="3"/>
      <c r="D25" s="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</sheetData>
  <mergeCells count="9">
    <mergeCell ref="N1:P1"/>
    <mergeCell ref="N5:P5"/>
    <mergeCell ref="A3:P3"/>
    <mergeCell ref="A6:A7"/>
    <mergeCell ref="B6:D6"/>
    <mergeCell ref="E6:G6"/>
    <mergeCell ref="H6:J6"/>
    <mergeCell ref="K6:M6"/>
    <mergeCell ref="N6:P6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2022-10-06T05:23:28Z</dcterms:modified>
</cp:coreProperties>
</file>