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Дт и Кт" sheetId="6" r:id="rId1"/>
  </sheets>
  <definedNames>
    <definedName name="_xlnm.Print_Titles" localSheetId="0">'Дт и Кт'!$5:$6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4" i="6" l="1"/>
  <c r="I14" i="6"/>
  <c r="J14" i="6"/>
  <c r="S19" i="6"/>
  <c r="V19" i="6"/>
  <c r="P19" i="6"/>
  <c r="M19" i="6"/>
  <c r="G19" i="6"/>
  <c r="C19" i="6"/>
  <c r="B19" i="6"/>
  <c r="S20" i="6"/>
  <c r="V20" i="6"/>
  <c r="P20" i="6"/>
  <c r="M20" i="6"/>
  <c r="G20" i="6"/>
  <c r="C20" i="6"/>
  <c r="B20" i="6"/>
  <c r="S18" i="6"/>
  <c r="V18" i="6"/>
  <c r="P18" i="6"/>
  <c r="M18" i="6"/>
  <c r="G18" i="6"/>
  <c r="C18" i="6"/>
  <c r="B18" i="6"/>
  <c r="S17" i="6"/>
  <c r="V17" i="6"/>
  <c r="P17" i="6"/>
  <c r="M17" i="6"/>
  <c r="G17" i="6"/>
  <c r="C17" i="6"/>
  <c r="B17" i="6"/>
  <c r="S16" i="6"/>
  <c r="V16" i="6"/>
  <c r="P16" i="6"/>
  <c r="M16" i="6"/>
  <c r="G16" i="6"/>
  <c r="C16" i="6"/>
  <c r="B16" i="6"/>
  <c r="R14" i="6"/>
  <c r="Q14" i="6"/>
  <c r="U14" i="6"/>
  <c r="T14" i="6"/>
  <c r="O14" i="6"/>
  <c r="N14" i="6"/>
  <c r="L14" i="6"/>
  <c r="K14" i="6"/>
  <c r="F14" i="6"/>
  <c r="E14" i="6"/>
  <c r="G14" i="6" l="1"/>
  <c r="C14" i="6"/>
  <c r="V14" i="6"/>
  <c r="M14" i="6"/>
  <c r="B14" i="6"/>
  <c r="D17" i="6"/>
  <c r="D19" i="6"/>
  <c r="P14" i="6"/>
  <c r="D20" i="6"/>
  <c r="S14" i="6"/>
  <c r="D18" i="6"/>
  <c r="D16" i="6"/>
  <c r="D14" i="6" l="1"/>
  <c r="B10" i="6" l="1"/>
  <c r="C10" i="6"/>
  <c r="B12" i="6"/>
  <c r="C12" i="6"/>
  <c r="B11" i="6"/>
  <c r="C11" i="6"/>
  <c r="B13" i="6"/>
  <c r="C13" i="6"/>
  <c r="C9" i="6"/>
  <c r="P13" i="6"/>
  <c r="P11" i="6"/>
  <c r="P12" i="6"/>
  <c r="P10" i="6"/>
  <c r="P9" i="6"/>
  <c r="O7" i="6"/>
  <c r="N7" i="6"/>
  <c r="Q7" i="6"/>
  <c r="L7" i="6"/>
  <c r="K9" i="6"/>
  <c r="M9" i="6" s="1"/>
  <c r="M13" i="6"/>
  <c r="M11" i="6"/>
  <c r="M12" i="6"/>
  <c r="M10" i="6"/>
  <c r="S13" i="6"/>
  <c r="S11" i="6"/>
  <c r="S12" i="6"/>
  <c r="S10" i="6"/>
  <c r="S9" i="6"/>
  <c r="J13" i="6"/>
  <c r="J11" i="6"/>
  <c r="J12" i="6"/>
  <c r="J10" i="6"/>
  <c r="J9" i="6"/>
  <c r="G13" i="6"/>
  <c r="G11" i="6"/>
  <c r="G12" i="6"/>
  <c r="G10" i="6"/>
  <c r="G9" i="6"/>
  <c r="E7" i="6"/>
  <c r="F7" i="6"/>
  <c r="H7" i="6"/>
  <c r="I7" i="6"/>
  <c r="R7" i="6"/>
  <c r="P7" i="6" l="1"/>
  <c r="K7" i="6"/>
  <c r="B9" i="6"/>
  <c r="D9" i="6" s="1"/>
  <c r="S7" i="6"/>
  <c r="D11" i="6"/>
  <c r="J7" i="6"/>
  <c r="G7" i="6"/>
  <c r="D13" i="6"/>
  <c r="M7" i="6"/>
  <c r="D12" i="6"/>
  <c r="D10" i="6"/>
  <c r="C7" i="6"/>
  <c r="B7" i="6" l="1"/>
  <c r="D7" i="6"/>
</calcChain>
</file>

<file path=xl/sharedStrings.xml><?xml version="1.0" encoding="utf-8"?>
<sst xmlns="http://schemas.openxmlformats.org/spreadsheetml/2006/main" count="46" uniqueCount="23">
  <si>
    <t>Всего</t>
  </si>
  <si>
    <t>на начало года</t>
  </si>
  <si>
    <t>на конец года</t>
  </si>
  <si>
    <t>отклонение</t>
  </si>
  <si>
    <t>(тыс. рублей)</t>
  </si>
  <si>
    <t>Расчеты по доходам  (по счету 120500000)</t>
  </si>
  <si>
    <t>Расчеты по выданным авансам (120600000)</t>
  </si>
  <si>
    <t xml:space="preserve"> Расчеты по платежам в бюджет (130300000)</t>
  </si>
  <si>
    <t>Дальнереченский муниципальный район</t>
  </si>
  <si>
    <t>Кавалеровский муниципальный район</t>
  </si>
  <si>
    <t>Черниговский муниципальный район</t>
  </si>
  <si>
    <t>Показатели</t>
  </si>
  <si>
    <t>Расчеты с подотчетными лицами (120800000)</t>
  </si>
  <si>
    <t>Красноармейский муниципальный район</t>
  </si>
  <si>
    <t>Расчеты по ущербу и иным доходам (120900000)</t>
  </si>
  <si>
    <t>Спасский муниципальный район</t>
  </si>
  <si>
    <t>Дебиторская задолженность всего,</t>
  </si>
  <si>
    <t>в том числе:</t>
  </si>
  <si>
    <t>Кредиторская задолженность всего,</t>
  </si>
  <si>
    <t>Сведения о составе дебиторской и кредиторской задолженности по бюджетной деятельности в местных бюджетах проверяемых районов в 2021 году</t>
  </si>
  <si>
    <t>Расчеты по принятым обязательствам (130200000)</t>
  </si>
  <si>
    <t>Красноармейский  муниципальный район</t>
  </si>
  <si>
    <t>Приложение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</si>
</sst>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4" fontId="1" fillId="0" borderId="1" xfId="0" applyNumberFormat="1" applyFont="1" applyFill="1" applyBorder="1" applyAlignment="1">
      <alignment horizontal="right" wrapText="1"/>
    </xf>
    <xf numFmtId="4" fontId="1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tabSelected="1" workbookViewId="0">
      <selection activeCell="A2" sqref="A2:W2"/>
    </sheetView>
  </sheetViews>
  <sheetFormatPr defaultRowHeight="15.75" x14ac:dyDescent="0.25"/>
  <cols>
    <col min="1" max="1" width="27.85546875" style="1" customWidth="1"/>
    <col min="2" max="2" width="13" style="1" customWidth="1"/>
    <col min="3" max="3" width="13.85546875" style="1" customWidth="1"/>
    <col min="4" max="4" width="14.5703125" style="1" customWidth="1"/>
    <col min="5" max="5" width="13.7109375" style="1" customWidth="1"/>
    <col min="6" max="7" width="13.140625" style="1" customWidth="1"/>
    <col min="8" max="9" width="10.5703125" style="1" customWidth="1"/>
    <col min="10" max="10" width="12.5703125" style="1" customWidth="1"/>
    <col min="11" max="12" width="10.5703125" style="1" customWidth="1"/>
    <col min="13" max="13" width="12.28515625" style="1" customWidth="1"/>
    <col min="14" max="19" width="10.5703125" style="1" customWidth="1"/>
    <col min="20" max="21" width="11.28515625" style="1" customWidth="1"/>
    <col min="22" max="22" width="12.28515625" style="1" customWidth="1"/>
    <col min="23" max="16384" width="9.140625" style="1"/>
  </cols>
  <sheetData>
    <row r="1" spans="1:23" ht="18" customHeight="1" x14ac:dyDescent="0.25">
      <c r="U1" s="18" t="s">
        <v>22</v>
      </c>
      <c r="V1" s="18"/>
    </row>
    <row r="2" spans="1:23" x14ac:dyDescent="0.25">
      <c r="A2" s="19" t="s">
        <v>19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2" customFormat="1" x14ac:dyDescent="0.25">
      <c r="B3" s="8"/>
      <c r="C3" s="8"/>
      <c r="D3" s="8"/>
      <c r="E3" s="8"/>
      <c r="F3" s="8"/>
      <c r="G3" s="8"/>
    </row>
    <row r="4" spans="1:23" s="2" customFormat="1" x14ac:dyDescent="0.25">
      <c r="A4" s="2" t="s">
        <v>4</v>
      </c>
      <c r="B4" s="9"/>
      <c r="C4" s="9"/>
      <c r="D4" s="9"/>
      <c r="E4" s="9"/>
      <c r="F4" s="9"/>
      <c r="G4" s="9"/>
    </row>
    <row r="5" spans="1:23" ht="50.25" customHeight="1" x14ac:dyDescent="0.25">
      <c r="A5" s="21" t="s">
        <v>11</v>
      </c>
      <c r="B5" s="22" t="s">
        <v>0</v>
      </c>
      <c r="C5" s="22"/>
      <c r="D5" s="22"/>
      <c r="E5" s="20" t="s">
        <v>5</v>
      </c>
      <c r="F5" s="20"/>
      <c r="G5" s="20"/>
      <c r="H5" s="20" t="s">
        <v>6</v>
      </c>
      <c r="I5" s="20"/>
      <c r="J5" s="20"/>
      <c r="K5" s="20" t="s">
        <v>12</v>
      </c>
      <c r="L5" s="20"/>
      <c r="M5" s="20"/>
      <c r="N5" s="20" t="s">
        <v>14</v>
      </c>
      <c r="O5" s="20"/>
      <c r="P5" s="20"/>
      <c r="Q5" s="20" t="s">
        <v>7</v>
      </c>
      <c r="R5" s="20"/>
      <c r="S5" s="20"/>
      <c r="T5" s="20" t="s">
        <v>20</v>
      </c>
      <c r="U5" s="20"/>
      <c r="V5" s="20"/>
    </row>
    <row r="6" spans="1:23" ht="31.5" x14ac:dyDescent="0.25">
      <c r="A6" s="21"/>
      <c r="B6" s="15" t="s">
        <v>1</v>
      </c>
      <c r="C6" s="15" t="s">
        <v>2</v>
      </c>
      <c r="D6" s="15" t="s">
        <v>3</v>
      </c>
      <c r="E6" s="7" t="s">
        <v>1</v>
      </c>
      <c r="F6" s="7" t="s">
        <v>2</v>
      </c>
      <c r="G6" s="7" t="s">
        <v>3</v>
      </c>
      <c r="H6" s="7" t="s">
        <v>1</v>
      </c>
      <c r="I6" s="7" t="s">
        <v>2</v>
      </c>
      <c r="J6" s="7" t="s">
        <v>3</v>
      </c>
      <c r="K6" s="7" t="s">
        <v>1</v>
      </c>
      <c r="L6" s="7" t="s">
        <v>2</v>
      </c>
      <c r="M6" s="7" t="s">
        <v>3</v>
      </c>
      <c r="N6" s="7" t="s">
        <v>1</v>
      </c>
      <c r="O6" s="7" t="s">
        <v>2</v>
      </c>
      <c r="P6" s="7" t="s">
        <v>3</v>
      </c>
      <c r="Q6" s="7" t="s">
        <v>1</v>
      </c>
      <c r="R6" s="7" t="s">
        <v>2</v>
      </c>
      <c r="S6" s="7" t="s">
        <v>3</v>
      </c>
      <c r="T6" s="7" t="s">
        <v>1</v>
      </c>
      <c r="U6" s="7" t="s">
        <v>2</v>
      </c>
      <c r="V6" s="7" t="s">
        <v>3</v>
      </c>
    </row>
    <row r="7" spans="1:23" ht="31.5" x14ac:dyDescent="0.25">
      <c r="A7" s="11" t="s">
        <v>16</v>
      </c>
      <c r="B7" s="12">
        <f t="shared" ref="B7:S7" si="0">SUM(B9:B13)</f>
        <v>2297508.8905000002</v>
      </c>
      <c r="C7" s="12">
        <f t="shared" si="0"/>
        <v>5546636.0500000007</v>
      </c>
      <c r="D7" s="12">
        <f t="shared" si="0"/>
        <v>3249127.1595000001</v>
      </c>
      <c r="E7" s="12">
        <f t="shared" si="0"/>
        <v>2293027.58</v>
      </c>
      <c r="F7" s="12">
        <f t="shared" si="0"/>
        <v>5536833.79</v>
      </c>
      <c r="G7" s="12">
        <f t="shared" si="0"/>
        <v>3243806.21</v>
      </c>
      <c r="H7" s="12">
        <f t="shared" si="0"/>
        <v>1322.46</v>
      </c>
      <c r="I7" s="12">
        <f t="shared" si="0"/>
        <v>1814.7600000000002</v>
      </c>
      <c r="J7" s="12">
        <f t="shared" si="0"/>
        <v>492.29999999999995</v>
      </c>
      <c r="K7" s="12">
        <f t="shared" si="0"/>
        <v>108.40049999999999</v>
      </c>
      <c r="L7" s="12">
        <f t="shared" si="0"/>
        <v>154.82999999999998</v>
      </c>
      <c r="M7" s="12">
        <f t="shared" si="0"/>
        <v>46.429499999999997</v>
      </c>
      <c r="N7" s="12">
        <f t="shared" si="0"/>
        <v>3008.56</v>
      </c>
      <c r="O7" s="12">
        <f t="shared" si="0"/>
        <v>7818.03</v>
      </c>
      <c r="P7" s="12">
        <f t="shared" si="0"/>
        <v>4809.4699999999993</v>
      </c>
      <c r="Q7" s="12">
        <f t="shared" si="0"/>
        <v>41.89</v>
      </c>
      <c r="R7" s="12">
        <f t="shared" si="0"/>
        <v>14.64</v>
      </c>
      <c r="S7" s="12">
        <f t="shared" si="0"/>
        <v>-27.249999999999996</v>
      </c>
      <c r="T7" s="14"/>
      <c r="U7" s="14"/>
      <c r="V7" s="14"/>
    </row>
    <row r="8" spans="1:23" x14ac:dyDescent="0.25">
      <c r="A8" s="11" t="s">
        <v>17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4"/>
      <c r="U8" s="14"/>
      <c r="V8" s="14"/>
    </row>
    <row r="9" spans="1:23" ht="31.5" x14ac:dyDescent="0.25">
      <c r="A9" s="5" t="s">
        <v>8</v>
      </c>
      <c r="B9" s="16">
        <f t="shared" ref="B9:C13" si="1">E9+H9+Q9+K9+N9</f>
        <v>351286.07050000003</v>
      </c>
      <c r="C9" s="16">
        <f t="shared" si="1"/>
        <v>652693.94999999995</v>
      </c>
      <c r="D9" s="16">
        <f>C9-B9</f>
        <v>301407.87949999992</v>
      </c>
      <c r="E9" s="4">
        <v>351014.29</v>
      </c>
      <c r="F9" s="4">
        <v>650364.01</v>
      </c>
      <c r="G9" s="4">
        <f>F9-E9</f>
        <v>299349.72000000003</v>
      </c>
      <c r="H9" s="4">
        <v>96.27</v>
      </c>
      <c r="I9" s="4">
        <v>199.12</v>
      </c>
      <c r="J9" s="4">
        <f>I9-H9</f>
        <v>102.85000000000001</v>
      </c>
      <c r="K9" s="6">
        <f>0.5/1000</f>
        <v>5.0000000000000001E-4</v>
      </c>
      <c r="L9" s="4">
        <v>0</v>
      </c>
      <c r="M9" s="6">
        <f>L9-K9</f>
        <v>-5.0000000000000001E-4</v>
      </c>
      <c r="N9" s="6">
        <v>174.95</v>
      </c>
      <c r="O9" s="6">
        <v>2130.8200000000002</v>
      </c>
      <c r="P9" s="6">
        <f>O9-N9</f>
        <v>1955.8700000000001</v>
      </c>
      <c r="Q9" s="4">
        <v>0.56000000000000005</v>
      </c>
      <c r="R9" s="4">
        <v>0</v>
      </c>
      <c r="S9" s="4">
        <f>R9-Q9</f>
        <v>-0.56000000000000005</v>
      </c>
      <c r="T9" s="13"/>
      <c r="U9" s="13"/>
      <c r="V9" s="13"/>
    </row>
    <row r="10" spans="1:23" ht="31.5" x14ac:dyDescent="0.25">
      <c r="A10" s="5" t="s">
        <v>9</v>
      </c>
      <c r="B10" s="16">
        <f t="shared" si="1"/>
        <v>183992.28</v>
      </c>
      <c r="C10" s="16">
        <f t="shared" si="1"/>
        <v>164853.72999999998</v>
      </c>
      <c r="D10" s="16">
        <f t="shared" ref="D10:D13" si="2">C10-B10</f>
        <v>-19138.550000000017</v>
      </c>
      <c r="E10" s="4">
        <v>183361.46</v>
      </c>
      <c r="F10" s="4">
        <v>164340.15</v>
      </c>
      <c r="G10" s="4">
        <f t="shared" ref="G10:G13" si="3">F10-E10</f>
        <v>-19021.309999999998</v>
      </c>
      <c r="H10" s="4">
        <v>146.34</v>
      </c>
      <c r="I10" s="4">
        <v>12.83</v>
      </c>
      <c r="J10" s="4">
        <f t="shared" ref="J10:J13" si="4">I10-H10</f>
        <v>-133.51</v>
      </c>
      <c r="K10" s="4">
        <v>58.5</v>
      </c>
      <c r="L10" s="4">
        <v>74.44</v>
      </c>
      <c r="M10" s="4">
        <f t="shared" ref="M10:M13" si="5">L10-K10</f>
        <v>15.939999999999998</v>
      </c>
      <c r="N10" s="4">
        <v>425.98</v>
      </c>
      <c r="O10" s="4">
        <v>426.31</v>
      </c>
      <c r="P10" s="4">
        <f t="shared" ref="P10:P13" si="6">O10-N10</f>
        <v>0.32999999999998408</v>
      </c>
      <c r="Q10" s="4">
        <v>0</v>
      </c>
      <c r="R10" s="4">
        <v>0</v>
      </c>
      <c r="S10" s="3">
        <f t="shared" ref="S10:S13" si="7">R10-Q10</f>
        <v>0</v>
      </c>
      <c r="T10" s="13"/>
      <c r="U10" s="13"/>
      <c r="V10" s="13"/>
    </row>
    <row r="11" spans="1:23" ht="31.5" x14ac:dyDescent="0.25">
      <c r="A11" s="5" t="s">
        <v>13</v>
      </c>
      <c r="B11" s="16">
        <f t="shared" si="1"/>
        <v>179828.81999999998</v>
      </c>
      <c r="C11" s="16">
        <f t="shared" si="1"/>
        <v>397932.52</v>
      </c>
      <c r="D11" s="16">
        <f t="shared" si="2"/>
        <v>218103.70000000004</v>
      </c>
      <c r="E11" s="3">
        <v>178923.94</v>
      </c>
      <c r="F11" s="3">
        <v>396733.05</v>
      </c>
      <c r="G11" s="4">
        <f t="shared" si="3"/>
        <v>217809.11</v>
      </c>
      <c r="H11" s="3">
        <v>846.33</v>
      </c>
      <c r="I11" s="3">
        <v>1108.03</v>
      </c>
      <c r="J11" s="4">
        <f t="shared" si="4"/>
        <v>261.69999999999993</v>
      </c>
      <c r="K11" s="4">
        <v>49.9</v>
      </c>
      <c r="L11" s="4">
        <v>80.39</v>
      </c>
      <c r="M11" s="4">
        <f t="shared" si="5"/>
        <v>30.490000000000002</v>
      </c>
      <c r="N11" s="4">
        <v>8.65</v>
      </c>
      <c r="O11" s="4">
        <v>11.05</v>
      </c>
      <c r="P11" s="4">
        <f t="shared" si="6"/>
        <v>2.4000000000000004</v>
      </c>
      <c r="Q11" s="3">
        <v>0</v>
      </c>
      <c r="R11" s="3">
        <v>0</v>
      </c>
      <c r="S11" s="3">
        <f t="shared" si="7"/>
        <v>0</v>
      </c>
      <c r="T11" s="13"/>
      <c r="U11" s="13"/>
      <c r="V11" s="13"/>
    </row>
    <row r="12" spans="1:23" ht="31.5" x14ac:dyDescent="0.25">
      <c r="A12" s="5" t="s">
        <v>15</v>
      </c>
      <c r="B12" s="16">
        <f t="shared" si="1"/>
        <v>1189586.99</v>
      </c>
      <c r="C12" s="16">
        <f t="shared" si="1"/>
        <v>2038347.2900000003</v>
      </c>
      <c r="D12" s="16">
        <f>C12-B12</f>
        <v>848760.30000000028</v>
      </c>
      <c r="E12" s="3">
        <v>1187064.94</v>
      </c>
      <c r="F12" s="3">
        <v>2032986.82</v>
      </c>
      <c r="G12" s="4">
        <f>F12-E12</f>
        <v>845921.88000000012</v>
      </c>
      <c r="H12" s="3">
        <v>123.07</v>
      </c>
      <c r="I12" s="3">
        <v>281.11</v>
      </c>
      <c r="J12" s="4">
        <f>I12-H12</f>
        <v>158.04000000000002</v>
      </c>
      <c r="K12" s="4">
        <v>0</v>
      </c>
      <c r="L12" s="4">
        <v>0</v>
      </c>
      <c r="M12" s="4">
        <f>L12-K12</f>
        <v>0</v>
      </c>
      <c r="N12" s="4">
        <v>2398.98</v>
      </c>
      <c r="O12" s="4">
        <v>5079.3599999999997</v>
      </c>
      <c r="P12" s="4">
        <f>O12-N12</f>
        <v>2680.3799999999997</v>
      </c>
      <c r="Q12" s="3">
        <v>0</v>
      </c>
      <c r="R12" s="3">
        <v>0</v>
      </c>
      <c r="S12" s="3">
        <f>R12-Q12</f>
        <v>0</v>
      </c>
      <c r="T12" s="13"/>
      <c r="U12" s="13"/>
      <c r="V12" s="13"/>
    </row>
    <row r="13" spans="1:23" ht="31.5" x14ac:dyDescent="0.25">
      <c r="A13" s="5" t="s">
        <v>10</v>
      </c>
      <c r="B13" s="16">
        <f t="shared" si="1"/>
        <v>392814.73000000004</v>
      </c>
      <c r="C13" s="16">
        <f t="shared" si="1"/>
        <v>2292808.56</v>
      </c>
      <c r="D13" s="16">
        <f t="shared" si="2"/>
        <v>1899993.83</v>
      </c>
      <c r="E13" s="3">
        <v>392662.95</v>
      </c>
      <c r="F13" s="3">
        <v>2292409.7599999998</v>
      </c>
      <c r="G13" s="3">
        <f t="shared" si="3"/>
        <v>1899746.8099999998</v>
      </c>
      <c r="H13" s="3">
        <v>110.45</v>
      </c>
      <c r="I13" s="3">
        <v>213.67</v>
      </c>
      <c r="J13" s="3">
        <f t="shared" si="4"/>
        <v>103.21999999999998</v>
      </c>
      <c r="K13" s="3">
        <v>0</v>
      </c>
      <c r="L13" s="3">
        <v>0</v>
      </c>
      <c r="M13" s="3">
        <f t="shared" si="5"/>
        <v>0</v>
      </c>
      <c r="N13" s="3">
        <v>0</v>
      </c>
      <c r="O13" s="3">
        <v>170.49</v>
      </c>
      <c r="P13" s="3">
        <f t="shared" si="6"/>
        <v>170.49</v>
      </c>
      <c r="Q13" s="3">
        <v>41.33</v>
      </c>
      <c r="R13" s="3">
        <v>14.64</v>
      </c>
      <c r="S13" s="3">
        <f t="shared" si="7"/>
        <v>-26.689999999999998</v>
      </c>
      <c r="T13" s="13"/>
      <c r="U13" s="13"/>
      <c r="V13" s="13"/>
    </row>
    <row r="14" spans="1:23" ht="31.5" x14ac:dyDescent="0.25">
      <c r="A14" s="11" t="s">
        <v>18</v>
      </c>
      <c r="B14" s="12">
        <f>B16+B17+B18+B20+B19+N14</f>
        <v>2266.6010000000001</v>
      </c>
      <c r="C14" s="12">
        <f>C16+C17+C18+C20+C19+O14</f>
        <v>2649.1399999999994</v>
      </c>
      <c r="D14" s="12">
        <f>D16+D17+D18+D20+D19+P14</f>
        <v>382.5389999999997</v>
      </c>
      <c r="E14" s="12">
        <f t="shared" ref="E14:V14" si="8">E16+E17+E18+E20+E19</f>
        <v>1151.96</v>
      </c>
      <c r="F14" s="12">
        <f t="shared" si="8"/>
        <v>1352.35</v>
      </c>
      <c r="G14" s="12">
        <f t="shared" si="8"/>
        <v>200.39000000000001</v>
      </c>
      <c r="H14" s="12">
        <f t="shared" si="8"/>
        <v>0</v>
      </c>
      <c r="I14" s="12">
        <f t="shared" si="8"/>
        <v>0</v>
      </c>
      <c r="J14" s="12">
        <f t="shared" si="8"/>
        <v>0</v>
      </c>
      <c r="K14" s="12">
        <f t="shared" si="8"/>
        <v>3</v>
      </c>
      <c r="L14" s="12">
        <f t="shared" si="8"/>
        <v>0</v>
      </c>
      <c r="M14" s="12">
        <f t="shared" si="8"/>
        <v>-3</v>
      </c>
      <c r="N14" s="12">
        <f t="shared" si="8"/>
        <v>1.0999999999999999E-2</v>
      </c>
      <c r="O14" s="12">
        <f t="shared" si="8"/>
        <v>1</v>
      </c>
      <c r="P14" s="12">
        <f t="shared" si="8"/>
        <v>0.98899999999999999</v>
      </c>
      <c r="Q14" s="12">
        <f t="shared" si="8"/>
        <v>138.26</v>
      </c>
      <c r="R14" s="12">
        <f t="shared" si="8"/>
        <v>876.18</v>
      </c>
      <c r="S14" s="12">
        <f t="shared" si="8"/>
        <v>737.92</v>
      </c>
      <c r="T14" s="12">
        <f t="shared" si="8"/>
        <v>973.37</v>
      </c>
      <c r="U14" s="12">
        <f t="shared" si="8"/>
        <v>419.60999999999996</v>
      </c>
      <c r="V14" s="12">
        <f t="shared" si="8"/>
        <v>-553.7600000000001</v>
      </c>
    </row>
    <row r="15" spans="1:23" x14ac:dyDescent="0.25">
      <c r="A15" s="11" t="s">
        <v>17</v>
      </c>
      <c r="B15" s="12"/>
      <c r="C15" s="12"/>
      <c r="D15" s="12"/>
      <c r="E15" s="12"/>
      <c r="F15" s="12"/>
      <c r="G15" s="12"/>
      <c r="H15" s="14"/>
      <c r="I15" s="14"/>
      <c r="J15" s="14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3" ht="31.5" x14ac:dyDescent="0.25">
      <c r="A16" s="5" t="s">
        <v>8</v>
      </c>
      <c r="B16" s="17">
        <f t="shared" ref="B16:C20" si="9">E16+K16+T16+Q16</f>
        <v>447.88</v>
      </c>
      <c r="C16" s="17">
        <f t="shared" si="9"/>
        <v>346.15999999999997</v>
      </c>
      <c r="D16" s="17">
        <f>C16-B16</f>
        <v>-101.72000000000003</v>
      </c>
      <c r="E16" s="3">
        <v>248.18</v>
      </c>
      <c r="F16" s="3">
        <v>189.93</v>
      </c>
      <c r="G16" s="3">
        <f>F16-E16</f>
        <v>-58.25</v>
      </c>
      <c r="H16" s="13"/>
      <c r="I16" s="13"/>
      <c r="J16" s="13"/>
      <c r="K16" s="3">
        <v>3</v>
      </c>
      <c r="L16" s="3">
        <v>0</v>
      </c>
      <c r="M16" s="3">
        <f>L16-K16</f>
        <v>-3</v>
      </c>
      <c r="N16" s="3">
        <v>0</v>
      </c>
      <c r="O16" s="3">
        <v>1</v>
      </c>
      <c r="P16" s="3">
        <f>O16-N16</f>
        <v>1</v>
      </c>
      <c r="Q16" s="10">
        <v>0</v>
      </c>
      <c r="R16" s="10">
        <v>0</v>
      </c>
      <c r="S16" s="10">
        <f>R16-Q16</f>
        <v>0</v>
      </c>
      <c r="T16" s="3">
        <v>196.7</v>
      </c>
      <c r="U16" s="3">
        <v>156.22999999999999</v>
      </c>
      <c r="V16" s="3">
        <f>U16-T16</f>
        <v>-40.47</v>
      </c>
    </row>
    <row r="17" spans="1:22" ht="31.5" x14ac:dyDescent="0.25">
      <c r="A17" s="5" t="s">
        <v>9</v>
      </c>
      <c r="B17" s="17">
        <f t="shared" si="9"/>
        <v>733.78000000000009</v>
      </c>
      <c r="C17" s="17">
        <f t="shared" si="9"/>
        <v>1144.6399999999999</v>
      </c>
      <c r="D17" s="17">
        <f t="shared" ref="D17:D20" si="10">C17-B17</f>
        <v>410.85999999999979</v>
      </c>
      <c r="E17" s="3">
        <v>27.22</v>
      </c>
      <c r="F17" s="3">
        <v>25.42</v>
      </c>
      <c r="G17" s="3">
        <f t="shared" ref="G17:G20" si="11">F17-E17</f>
        <v>-1.7999999999999972</v>
      </c>
      <c r="H17" s="13"/>
      <c r="I17" s="13"/>
      <c r="J17" s="13"/>
      <c r="K17" s="3">
        <v>0</v>
      </c>
      <c r="L17" s="3">
        <v>0</v>
      </c>
      <c r="M17" s="3">
        <f t="shared" ref="M17:M20" si="12">L17-K17</f>
        <v>0</v>
      </c>
      <c r="N17" s="3">
        <v>0</v>
      </c>
      <c r="O17" s="3">
        <v>0</v>
      </c>
      <c r="P17" s="3">
        <f t="shared" ref="P17" si="13">O17-N17</f>
        <v>0</v>
      </c>
      <c r="Q17" s="10">
        <v>27.71</v>
      </c>
      <c r="R17" s="10">
        <v>876.18</v>
      </c>
      <c r="S17" s="10">
        <f t="shared" ref="S17:S20" si="14">R17-Q17</f>
        <v>848.46999999999991</v>
      </c>
      <c r="T17" s="3">
        <v>678.85</v>
      </c>
      <c r="U17" s="3">
        <v>243.04</v>
      </c>
      <c r="V17" s="3">
        <f t="shared" ref="V17:V20" si="15">U17-T17</f>
        <v>-435.81000000000006</v>
      </c>
    </row>
    <row r="18" spans="1:22" ht="31.5" x14ac:dyDescent="0.25">
      <c r="A18" s="5" t="s">
        <v>21</v>
      </c>
      <c r="B18" s="17">
        <f t="shared" si="9"/>
        <v>302.01</v>
      </c>
      <c r="C18" s="17">
        <f t="shared" si="9"/>
        <v>225.89</v>
      </c>
      <c r="D18" s="17">
        <f t="shared" si="10"/>
        <v>-76.12</v>
      </c>
      <c r="E18" s="3">
        <v>282.70999999999998</v>
      </c>
      <c r="F18" s="3">
        <v>225.89</v>
      </c>
      <c r="G18" s="3">
        <f t="shared" si="11"/>
        <v>-56.819999999999993</v>
      </c>
      <c r="H18" s="13"/>
      <c r="I18" s="13"/>
      <c r="J18" s="13"/>
      <c r="K18" s="3">
        <v>0</v>
      </c>
      <c r="L18" s="3">
        <v>0</v>
      </c>
      <c r="M18" s="3">
        <f t="shared" si="12"/>
        <v>0</v>
      </c>
      <c r="N18" s="3">
        <v>1.0999999999999999E-2</v>
      </c>
      <c r="O18" s="3">
        <v>0</v>
      </c>
      <c r="P18" s="3">
        <f t="shared" ref="P18" si="16">O18-N18</f>
        <v>-1.0999999999999999E-2</v>
      </c>
      <c r="Q18" s="10">
        <v>19.3</v>
      </c>
      <c r="R18" s="10">
        <v>0</v>
      </c>
      <c r="S18" s="10">
        <f t="shared" si="14"/>
        <v>-19.3</v>
      </c>
      <c r="T18" s="3">
        <v>0</v>
      </c>
      <c r="U18" s="3">
        <v>0</v>
      </c>
      <c r="V18" s="3">
        <f t="shared" si="15"/>
        <v>0</v>
      </c>
    </row>
    <row r="19" spans="1:22" ht="31.5" x14ac:dyDescent="0.25">
      <c r="A19" s="5" t="s">
        <v>15</v>
      </c>
      <c r="B19" s="17">
        <f t="shared" si="9"/>
        <v>682.61</v>
      </c>
      <c r="C19" s="17">
        <f t="shared" si="9"/>
        <v>849.79</v>
      </c>
      <c r="D19" s="17">
        <f>C19-B19</f>
        <v>167.17999999999995</v>
      </c>
      <c r="E19" s="3">
        <v>527.66</v>
      </c>
      <c r="F19" s="3">
        <v>849.79</v>
      </c>
      <c r="G19" s="3">
        <f>F19-E19</f>
        <v>322.13</v>
      </c>
      <c r="H19" s="13"/>
      <c r="I19" s="13"/>
      <c r="J19" s="13"/>
      <c r="K19" s="3">
        <v>0</v>
      </c>
      <c r="L19" s="3">
        <v>0</v>
      </c>
      <c r="M19" s="3">
        <f>L19-K19</f>
        <v>0</v>
      </c>
      <c r="N19" s="3">
        <v>0</v>
      </c>
      <c r="O19" s="3">
        <v>0</v>
      </c>
      <c r="P19" s="3">
        <f t="shared" ref="P19" si="17">O19-N19</f>
        <v>0</v>
      </c>
      <c r="Q19" s="10">
        <v>91.2</v>
      </c>
      <c r="R19" s="10">
        <v>0</v>
      </c>
      <c r="S19" s="10">
        <f>R19-Q19</f>
        <v>-91.2</v>
      </c>
      <c r="T19" s="3">
        <v>63.75</v>
      </c>
      <c r="U19" s="3">
        <v>0</v>
      </c>
      <c r="V19" s="3">
        <f>U19-T19</f>
        <v>-63.75</v>
      </c>
    </row>
    <row r="20" spans="1:22" ht="31.5" x14ac:dyDescent="0.25">
      <c r="A20" s="5" t="s">
        <v>10</v>
      </c>
      <c r="B20" s="17">
        <f t="shared" si="9"/>
        <v>100.30999999999999</v>
      </c>
      <c r="C20" s="17">
        <f t="shared" si="9"/>
        <v>81.66</v>
      </c>
      <c r="D20" s="17">
        <f t="shared" si="10"/>
        <v>-18.649999999999991</v>
      </c>
      <c r="E20" s="3">
        <v>66.19</v>
      </c>
      <c r="F20" s="3">
        <v>61.32</v>
      </c>
      <c r="G20" s="3">
        <f t="shared" si="11"/>
        <v>-4.8699999999999974</v>
      </c>
      <c r="H20" s="13"/>
      <c r="I20" s="13"/>
      <c r="J20" s="13"/>
      <c r="K20" s="3">
        <v>0</v>
      </c>
      <c r="L20" s="3">
        <v>0</v>
      </c>
      <c r="M20" s="3">
        <f t="shared" si="12"/>
        <v>0</v>
      </c>
      <c r="N20" s="3">
        <v>0</v>
      </c>
      <c r="O20" s="3">
        <v>0</v>
      </c>
      <c r="P20" s="3">
        <f t="shared" ref="P20" si="18">O20-N20</f>
        <v>0</v>
      </c>
      <c r="Q20" s="10">
        <v>0.05</v>
      </c>
      <c r="R20" s="10">
        <v>0</v>
      </c>
      <c r="S20" s="10">
        <f t="shared" si="14"/>
        <v>-0.05</v>
      </c>
      <c r="T20" s="3">
        <v>34.07</v>
      </c>
      <c r="U20" s="3">
        <v>20.34</v>
      </c>
      <c r="V20" s="3">
        <f t="shared" si="15"/>
        <v>-13.73</v>
      </c>
    </row>
  </sheetData>
  <mergeCells count="10">
    <mergeCell ref="U1:V1"/>
    <mergeCell ref="A2:W2"/>
    <mergeCell ref="T5:V5"/>
    <mergeCell ref="Q5:S5"/>
    <mergeCell ref="A5:A6"/>
    <mergeCell ref="B5:D5"/>
    <mergeCell ref="E5:G5"/>
    <mergeCell ref="H5:J5"/>
    <mergeCell ref="K5:M5"/>
    <mergeCell ref="N5:P5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Дт и Кт</vt:lpstr>
      <vt:lpstr>'Дт и Кт'!Заголовки_для_печати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Алевтина А. Белокурова</dc:creator>
  <cp:lastModifiedBy>Суровая Юлия Александровна</cp:lastModifiedBy>
  <cp:lastPrinted>2022-10-04T03:17:59Z</cp:lastPrinted>
  <dcterms:created xsi:type="dcterms:W3CDTF">2020-09-24T05:50:06Z</dcterms:created>
  <dcterms:modified xsi:type="dcterms:W3CDTF">2022-10-06T05:24:53Z</dcterms:modified>
</cp:coreProperties>
</file>