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800"/>
  </bookViews>
  <sheets>
    <sheet name="2021" sheetId="2" r:id="rId1"/>
  </sheets>
  <definedNames>
    <definedName name="_xlnm.Print_Area" localSheetId="0">'2021'!$A$1:$C$85</definedName>
  </definedNames>
  <calcPr calcId="162913"/>
</workbook>
</file>

<file path=xl/calcChain.xml><?xml version="1.0" encoding="utf-8"?>
<calcChain xmlns="http://schemas.openxmlformats.org/spreadsheetml/2006/main">
  <c r="C80" i="2" l="1"/>
  <c r="C78" i="2"/>
  <c r="C74" i="2"/>
  <c r="C70" i="2"/>
  <c r="C64" i="2"/>
  <c r="C56" i="2"/>
  <c r="C53" i="2"/>
  <c r="C45" i="2"/>
  <c r="C42" i="2"/>
  <c r="C36" i="2"/>
  <c r="C27" i="2"/>
  <c r="C23" i="2"/>
  <c r="C20" i="2"/>
  <c r="C10" i="2"/>
  <c r="C84" i="2" l="1"/>
  <c r="C8" i="2" l="1"/>
  <c r="C85" i="2" s="1"/>
</calcChain>
</file>

<file path=xl/sharedStrings.xml><?xml version="1.0" encoding="utf-8"?>
<sst xmlns="http://schemas.openxmlformats.org/spreadsheetml/2006/main" count="173" uniqueCount="170">
  <si>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</si>
  <si>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</si>
  <si>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</si>
  <si>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</si>
  <si>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</si>
  <si>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</si>
  <si>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</si>
  <si>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</si>
  <si>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</si>
  <si>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</si>
  <si>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</si>
  <si>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</si>
  <si>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</si>
  <si>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</si>
  <si>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</si>
  <si>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</si>
  <si>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</si>
  <si>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</si>
  <si>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</si>
  <si>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</si>
  <si>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</si>
  <si>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</si>
  <si>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</si>
  <si>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</si>
  <si>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</si>
  <si>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</si>
  <si>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</si>
  <si>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</si>
  <si>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</si>
  <si>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</si>
  <si>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</si>
  <si>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</si>
  <si>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</si>
  <si>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</si>
  <si>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</si>
  <si>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</si>
  <si>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</si>
  <si>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</si>
  <si>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</si>
  <si>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</si>
  <si>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</si>
  <si>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</si>
  <si>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</si>
  <si>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</si>
  <si>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</si>
  <si>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</si>
  <si>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</si>
  <si>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</si>
  <si>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</si>
  <si>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</si>
  <si>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</si>
  <si>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</si>
  <si>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</si>
  <si>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</si>
  <si>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</si>
  <si>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</si>
  <si>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0102</t>
  </si>
  <si>
    <t>0103</t>
  </si>
  <si>
    <t>0104</t>
  </si>
  <si>
    <t>0105</t>
  </si>
  <si>
    <t>0106</t>
  </si>
  <si>
    <t>0107</t>
  </si>
  <si>
    <t>0111</t>
  </si>
  <si>
    <t>0112</t>
  </si>
  <si>
    <t>0113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</si>
  <si>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</si>
  <si>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</si>
  <si>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</si>
  <si>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</si>
  <si>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</si>
  <si>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</si>
  <si>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</si>
  <si>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</si>
  <si>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</si>
  <si>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0203</t>
  </si>
  <si>
    <t>0204</t>
  </si>
  <si>
    <t>Мобилизационная и вневойсковая подготовка</t>
  </si>
  <si>
    <t>Мобилизационная подготовка экономики</t>
  </si>
  <si>
    <t>0309</t>
  </si>
  <si>
    <t>0310</t>
  </si>
  <si>
    <t>0311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</si>
  <si>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</si>
  <si>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</si>
  <si>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</si>
  <si>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0401</t>
  </si>
  <si>
    <t>0405</t>
  </si>
  <si>
    <t>0406</t>
  </si>
  <si>
    <t>0407</t>
  </si>
  <si>
    <t>0408</t>
  </si>
  <si>
    <t>0409</t>
  </si>
  <si>
    <t>0410</t>
  </si>
  <si>
    <t>0412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</si>
  <si>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</si>
  <si>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</si>
  <si>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</si>
  <si>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</si>
  <si>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</si>
  <si>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</si>
  <si>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</si>
  <si>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</si>
  <si>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0501</t>
  </si>
  <si>
    <t>0502</t>
  </si>
  <si>
    <t>0503</t>
  </si>
  <si>
    <t>0504</t>
  </si>
  <si>
    <t>0505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</si>
  <si>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</si>
  <si>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</si>
  <si>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</si>
  <si>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жилищно-коммунального хозяйства</t>
  </si>
  <si>
    <t>Другие вопросы в области жилищно-коммунального хозяйства</t>
  </si>
  <si>
    <t>0603</t>
  </si>
  <si>
    <t>0605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</si>
  <si>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</si>
  <si>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</si>
  <si>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</si>
  <si>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0701</t>
  </si>
  <si>
    <t>0702</t>
  </si>
  <si>
    <t>0703</t>
  </si>
  <si>
    <t>0704</t>
  </si>
  <si>
    <t>0705</t>
  </si>
  <si>
    <t>0707</t>
  </si>
  <si>
    <t>0709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</si>
  <si>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</si>
  <si>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</si>
  <si>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</si>
  <si>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</si>
  <si>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</si>
  <si>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</si>
  <si>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</si>
  <si>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</si>
  <si>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0801</t>
  </si>
  <si>
    <t>0804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</si>
  <si>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</si>
  <si>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</si>
  <si>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</si>
  <si>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</si>
  <si>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</si>
  <si>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</si>
  <si>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Другие вопросы в области здравоохранения</t>
  </si>
  <si>
    <t>0901</t>
  </si>
  <si>
    <t>0902</t>
  </si>
  <si>
    <t>0903</t>
  </si>
  <si>
    <t>0904</t>
  </si>
  <si>
    <t>0906</t>
  </si>
  <si>
    <t>0907</t>
  </si>
  <si>
    <t>0909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</si>
  <si>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</si>
  <si>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</si>
  <si>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</si>
  <si>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</si>
  <si>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</si>
  <si>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1001</t>
  </si>
  <si>
    <t>1002</t>
  </si>
  <si>
    <t>1003</t>
  </si>
  <si>
    <t>1004</t>
  </si>
  <si>
    <t>1006</t>
  </si>
  <si>
    <t>Массовый спорт</t>
  </si>
  <si>
    <t>Спорт высших достижений</t>
  </si>
  <si>
    <t>Другие вопросы в области физической культуры и спорта</t>
  </si>
  <si>
    <t>1102</t>
  </si>
  <si>
    <t>1103</t>
  </si>
  <si>
    <t>1105</t>
  </si>
  <si>
    <t>1301</t>
  </si>
  <si>
    <t>Обслуживание государственного внутреннего и муниципального долга</t>
  </si>
  <si>
    <t>1401</t>
  </si>
  <si>
    <t>1402</t>
  </si>
  <si>
    <t>1403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</si>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</sst>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7" fillId="0" borderId="0"/>
    <xf numFmtId="0" fontId="6" fillId="0" borderId="0"/>
    <xf numFmtId="0" fontId="6" fillId="0" borderId="0">
      <alignment horizontal="center"/>
    </xf>
    <xf numFmtId="0" fontId="8" fillId="0" borderId="0"/>
    <xf numFmtId="0" fontId="6" fillId="0" borderId="0">
      <alignment wrapText="1"/>
    </xf>
    <xf numFmtId="0" fontId="6" fillId="0" borderId="0">
      <alignment horizontal="center" wrapText="1"/>
    </xf>
    <xf numFmtId="0" fontId="6" fillId="0" borderId="3">
      <alignment horizontal="center" wrapText="1"/>
    </xf>
    <xf numFmtId="0" fontId="6" fillId="0" borderId="4">
      <alignment horizontal="center" wrapText="1"/>
    </xf>
    <xf numFmtId="0" fontId="9" fillId="0" borderId="0">
      <alignment horizontal="center"/>
    </xf>
    <xf numFmtId="0" fontId="6" fillId="0" borderId="0">
      <alignment horizontal="right"/>
    </xf>
    <xf numFmtId="0" fontId="10" fillId="0" borderId="0">
      <alignment horizontal="center"/>
    </xf>
    <xf numFmtId="0" fontId="6" fillId="0" borderId="3"/>
    <xf numFmtId="0" fontId="6" fillId="0" borderId="3">
      <alignment horizontal="right"/>
    </xf>
    <xf numFmtId="0" fontId="6" fillId="0" borderId="2">
      <alignment horizontal="center" vertical="center" wrapText="1"/>
    </xf>
    <xf numFmtId="0" fontId="6" fillId="0" borderId="2">
      <alignment horizontal="center"/>
    </xf>
    <xf numFmtId="0" fontId="6" fillId="0" borderId="2">
      <alignment vertical="top" wrapText="1"/>
    </xf>
    <xf numFmtId="49" fontId="6" fillId="0" borderId="2">
      <alignment horizontal="center" vertical="top" shrinkToFit="1"/>
    </xf>
    <xf numFmtId="4" fontId="6" fillId="0" borderId="2">
      <alignment horizontal="right" vertical="top" shrinkToFit="1"/>
    </xf>
    <xf numFmtId="0" fontId="11" fillId="0" borderId="2">
      <alignment horizontal="left"/>
    </xf>
    <xf numFmtId="0" fontId="11" fillId="0" borderId="2">
      <alignment horizontal="right"/>
    </xf>
    <xf numFmtId="4" fontId="11" fillId="0" borderId="2">
      <alignment horizontal="right" vertical="top" shrinkToFit="1"/>
    </xf>
    <xf numFmtId="0" fontId="11" fillId="0" borderId="4">
      <alignment horizontal="left"/>
    </xf>
    <xf numFmtId="0" fontId="11" fillId="0" borderId="4">
      <alignment horizontal="right"/>
    </xf>
    <xf numFmtId="4" fontId="11" fillId="0" borderId="4">
      <alignment horizontal="right" vertical="top" shrinkToFit="1"/>
    </xf>
    <xf numFmtId="0" fontId="11" fillId="0" borderId="3">
      <alignment horizontal="center"/>
    </xf>
    <xf numFmtId="0" fontId="6" fillId="0" borderId="2"/>
    <xf numFmtId="0" fontId="6" fillId="0" borderId="4"/>
    <xf numFmtId="0" fontId="6" fillId="0" borderId="0">
      <alignment horizontal="left" wrapText="1"/>
    </xf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12" fillId="2" borderId="0"/>
    <xf numFmtId="49" fontId="6" fillId="0" borderId="2">
      <alignment vertical="top" wrapText="1"/>
    </xf>
    <xf numFmtId="49" fontId="11" fillId="0" borderId="2">
      <alignment horizontal="center" vertical="top" shrinkToFit="1"/>
    </xf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8" applyNumberFormat="0" applyAlignment="0" applyProtection="0"/>
    <xf numFmtId="0" fontId="22" fillId="7" borderId="9" applyNumberFormat="0" applyAlignment="0" applyProtection="0"/>
    <xf numFmtId="0" fontId="23" fillId="7" borderId="8" applyNumberFormat="0" applyAlignment="0" applyProtection="0"/>
    <xf numFmtId="0" fontId="24" fillId="0" borderId="10" applyNumberFormat="0" applyFill="0" applyAlignment="0" applyProtection="0"/>
    <xf numFmtId="0" fontId="25" fillId="8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30" fillId="0" borderId="0"/>
    <xf numFmtId="0" fontId="1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20" borderId="0" applyNumberFormat="0" applyBorder="0" applyAlignment="0" applyProtection="0"/>
    <xf numFmtId="0" fontId="33" fillId="30" borderId="0" applyNumberFormat="0" applyBorder="0" applyAlignment="0" applyProtection="0"/>
    <xf numFmtId="0" fontId="1" fillId="24" borderId="0" applyNumberFormat="0" applyBorder="0" applyAlignment="0" applyProtection="0"/>
    <xf numFmtId="0" fontId="33" fillId="31" borderId="0" applyNumberFormat="0" applyBorder="0" applyAlignment="0" applyProtection="0"/>
    <xf numFmtId="0" fontId="1" fillId="11" borderId="0" applyNumberFormat="0" applyBorder="0" applyAlignment="0" applyProtection="0"/>
    <xf numFmtId="0" fontId="33" fillId="32" borderId="0" applyNumberFormat="0" applyBorder="0" applyAlignment="0" applyProtection="0"/>
    <xf numFmtId="0" fontId="1" fillId="14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4" borderId="0" applyNumberFormat="0" applyBorder="0" applyAlignment="0" applyProtection="0"/>
    <xf numFmtId="0" fontId="1" fillId="18" borderId="0" applyNumberFormat="0" applyBorder="0" applyAlignment="0" applyProtection="0"/>
    <xf numFmtId="0" fontId="33" fillId="29" borderId="0" applyNumberFormat="0" applyBorder="0" applyAlignment="0" applyProtection="0"/>
    <xf numFmtId="0" fontId="1" fillId="21" borderId="0" applyNumberFormat="0" applyBorder="0" applyAlignment="0" applyProtection="0"/>
    <xf numFmtId="0" fontId="33" fillId="32" borderId="0" applyNumberFormat="0" applyBorder="0" applyAlignment="0" applyProtection="0"/>
    <xf numFmtId="0" fontId="1" fillId="25" borderId="0" applyNumberFormat="0" applyBorder="0" applyAlignment="0" applyProtection="0"/>
    <xf numFmtId="0" fontId="33" fillId="35" borderId="0" applyNumberFormat="0" applyBorder="0" applyAlignment="0" applyProtection="0"/>
    <xf numFmtId="0" fontId="29" fillId="12" borderId="0" applyNumberFormat="0" applyBorder="0" applyAlignment="0" applyProtection="0"/>
    <xf numFmtId="0" fontId="34" fillId="36" borderId="0" applyNumberFormat="0" applyBorder="0" applyAlignment="0" applyProtection="0"/>
    <xf numFmtId="0" fontId="29" fillId="15" borderId="0" applyNumberFormat="0" applyBorder="0" applyAlignment="0" applyProtection="0"/>
    <xf numFmtId="0" fontId="34" fillId="33" borderId="0" applyNumberFormat="0" applyBorder="0" applyAlignment="0" applyProtection="0"/>
    <xf numFmtId="0" fontId="29" fillId="34" borderId="0" applyNumberFormat="0" applyBorder="0" applyAlignment="0" applyProtection="0"/>
    <xf numFmtId="0" fontId="34" fillId="34" borderId="0" applyNumberFormat="0" applyBorder="0" applyAlignment="0" applyProtection="0"/>
    <xf numFmtId="0" fontId="29" fillId="37" borderId="0" applyNumberFormat="0" applyBorder="0" applyAlignment="0" applyProtection="0"/>
    <xf numFmtId="0" fontId="34" fillId="37" borderId="0" applyNumberFormat="0" applyBorder="0" applyAlignment="0" applyProtection="0"/>
    <xf numFmtId="0" fontId="29" fillId="22" borderId="0" applyNumberFormat="0" applyBorder="0" applyAlignment="0" applyProtection="0"/>
    <xf numFmtId="0" fontId="34" fillId="38" borderId="0" applyNumberFormat="0" applyBorder="0" applyAlignment="0" applyProtection="0"/>
    <xf numFmtId="0" fontId="29" fillId="39" borderId="0" applyNumberFormat="0" applyBorder="0" applyAlignment="0" applyProtection="0"/>
    <xf numFmtId="0" fontId="34" fillId="39" borderId="0" applyNumberFormat="0" applyBorder="0" applyAlignment="0" applyProtection="0"/>
    <xf numFmtId="0" fontId="52" fillId="0" borderId="0">
      <alignment horizontal="left"/>
    </xf>
    <xf numFmtId="0" fontId="7" fillId="0" borderId="0"/>
    <xf numFmtId="0" fontId="52" fillId="0" borderId="0">
      <alignment horizontal="left"/>
    </xf>
    <xf numFmtId="0" fontId="7" fillId="0" borderId="0"/>
    <xf numFmtId="0" fontId="7" fillId="0" borderId="0">
      <alignment horizontal="right"/>
    </xf>
    <xf numFmtId="0" fontId="50" fillId="0" borderId="0"/>
    <xf numFmtId="0" fontId="53" fillId="0" borderId="0"/>
    <xf numFmtId="0" fontId="6" fillId="0" borderId="0"/>
    <xf numFmtId="0" fontId="54" fillId="0" borderId="0"/>
    <xf numFmtId="0" fontId="50" fillId="0" borderId="0"/>
    <xf numFmtId="0" fontId="53" fillId="0" borderId="0"/>
    <xf numFmtId="0" fontId="6" fillId="0" borderId="0"/>
    <xf numFmtId="0" fontId="54" fillId="0" borderId="0"/>
    <xf numFmtId="0" fontId="52" fillId="0" borderId="0">
      <alignment horizontal="left"/>
    </xf>
    <xf numFmtId="0" fontId="7" fillId="0" borderId="0"/>
    <xf numFmtId="0" fontId="6" fillId="49" borderId="0"/>
    <xf numFmtId="0" fontId="53" fillId="2" borderId="0"/>
    <xf numFmtId="0" fontId="6" fillId="2" borderId="0"/>
    <xf numFmtId="0" fontId="53" fillId="50" borderId="0"/>
    <xf numFmtId="0" fontId="9" fillId="0" borderId="0">
      <alignment horizontal="center"/>
    </xf>
    <xf numFmtId="0" fontId="55" fillId="0" borderId="0">
      <alignment horizontal="center"/>
    </xf>
    <xf numFmtId="0" fontId="53" fillId="0" borderId="0">
      <alignment horizontal="left" vertical="top" wrapText="1"/>
    </xf>
    <xf numFmtId="0" fontId="6" fillId="0" borderId="0"/>
    <xf numFmtId="0" fontId="53" fillId="0" borderId="0">
      <alignment horizontal="right"/>
    </xf>
    <xf numFmtId="0" fontId="6" fillId="0" borderId="0">
      <alignment horizontal="right"/>
    </xf>
    <xf numFmtId="0" fontId="55" fillId="0" borderId="0">
      <alignment horizontal="center" wrapText="1"/>
    </xf>
    <xf numFmtId="0" fontId="6" fillId="49" borderId="3"/>
    <xf numFmtId="0" fontId="53" fillId="2" borderId="3"/>
    <xf numFmtId="0" fontId="6" fillId="2" borderId="3"/>
    <xf numFmtId="0" fontId="55" fillId="0" borderId="0">
      <alignment horizontal="center"/>
    </xf>
    <xf numFmtId="0" fontId="53" fillId="0" borderId="2">
      <alignment horizontal="center" vertical="center" wrapText="1"/>
    </xf>
    <xf numFmtId="0" fontId="53" fillId="0" borderId="0">
      <alignment wrapText="1"/>
    </xf>
    <xf numFmtId="0" fontId="6" fillId="49" borderId="4"/>
    <xf numFmtId="0" fontId="53" fillId="2" borderId="4"/>
    <xf numFmtId="0" fontId="6" fillId="2" borderId="4"/>
    <xf numFmtId="0" fontId="53" fillId="0" borderId="0">
      <alignment horizontal="right"/>
    </xf>
    <xf numFmtId="0" fontId="11" fillId="0" borderId="4">
      <alignment horizontal="right"/>
    </xf>
    <xf numFmtId="0" fontId="53" fillId="2" borderId="0">
      <alignment shrinkToFit="1"/>
    </xf>
    <xf numFmtId="0" fontId="6" fillId="2" borderId="0">
      <alignment shrinkToFit="1"/>
    </xf>
    <xf numFmtId="0" fontId="53" fillId="50" borderId="3"/>
    <xf numFmtId="4" fontId="11" fillId="51" borderId="4">
      <alignment horizontal="right" vertical="top" shrinkToFit="1"/>
    </xf>
    <xf numFmtId="0" fontId="56" fillId="0" borderId="4">
      <alignment horizontal="right"/>
    </xf>
    <xf numFmtId="0" fontId="11" fillId="0" borderId="4">
      <alignment horizontal="right"/>
    </xf>
    <xf numFmtId="4" fontId="11" fillId="52" borderId="4">
      <alignment horizontal="right" vertical="top" shrinkToFit="1"/>
    </xf>
    <xf numFmtId="0" fontId="53" fillId="0" borderId="2">
      <alignment horizontal="center" vertical="center" wrapText="1"/>
    </xf>
    <xf numFmtId="4" fontId="6" fillId="0" borderId="2">
      <alignment horizontal="right" vertical="top" shrinkToFit="1"/>
    </xf>
    <xf numFmtId="0" fontId="6" fillId="0" borderId="0">
      <alignment horizontal="left" wrapText="1"/>
    </xf>
    <xf numFmtId="4" fontId="56" fillId="52" borderId="4">
      <alignment horizontal="right" vertical="top" shrinkToFit="1"/>
    </xf>
    <xf numFmtId="4" fontId="11" fillId="52" borderId="4">
      <alignment horizontal="right" vertical="top" shrinkToFit="1"/>
    </xf>
    <xf numFmtId="0" fontId="53" fillId="0" borderId="2">
      <alignment horizontal="center" vertical="center" shrinkToFit="1"/>
    </xf>
    <xf numFmtId="0" fontId="11" fillId="0" borderId="2">
      <alignment vertical="top" wrapText="1"/>
    </xf>
    <xf numFmtId="4" fontId="56" fillId="53" borderId="4">
      <alignment horizontal="right" vertical="top" shrinkToFit="1"/>
    </xf>
    <xf numFmtId="4" fontId="11" fillId="53" borderId="4">
      <alignment horizontal="right" vertical="top" shrinkToFit="1"/>
    </xf>
    <xf numFmtId="0" fontId="53" fillId="50" borderId="4"/>
    <xf numFmtId="49" fontId="6" fillId="0" borderId="2">
      <alignment horizontal="center" vertical="top" shrinkToFit="1"/>
    </xf>
    <xf numFmtId="0" fontId="53" fillId="0" borderId="0"/>
    <xf numFmtId="0" fontId="6" fillId="0" borderId="0"/>
    <xf numFmtId="0" fontId="56" fillId="0" borderId="2">
      <alignment horizontal="left"/>
    </xf>
    <xf numFmtId="4" fontId="6" fillId="0" borderId="2">
      <alignment horizontal="right" vertical="top" shrinkToFit="1"/>
    </xf>
    <xf numFmtId="0" fontId="53" fillId="0" borderId="0">
      <alignment horizontal="left" wrapText="1"/>
    </xf>
    <xf numFmtId="0" fontId="6" fillId="0" borderId="0">
      <alignment horizontal="left" wrapText="1"/>
    </xf>
    <xf numFmtId="4" fontId="6" fillId="0" borderId="2">
      <alignment shrinkToFit="1"/>
    </xf>
    <xf numFmtId="0" fontId="56" fillId="0" borderId="2">
      <alignment vertical="top" wrapText="1"/>
    </xf>
    <xf numFmtId="0" fontId="11" fillId="0" borderId="2">
      <alignment vertical="top" wrapText="1"/>
    </xf>
    <xf numFmtId="4" fontId="56" fillId="52" borderId="2">
      <alignment horizontal="right" vertical="top" shrinkToFit="1"/>
    </xf>
    <xf numFmtId="0" fontId="6" fillId="49" borderId="23"/>
    <xf numFmtId="49" fontId="53" fillId="0" borderId="2">
      <alignment horizontal="center" vertical="top" shrinkToFit="1"/>
    </xf>
    <xf numFmtId="49" fontId="6" fillId="0" borderId="2">
      <alignment horizontal="center" vertical="top" shrinkToFit="1"/>
    </xf>
    <xf numFmtId="0" fontId="6" fillId="2" borderId="23"/>
    <xf numFmtId="0" fontId="53" fillId="0" borderId="0"/>
    <xf numFmtId="0" fontId="6" fillId="49" borderId="23">
      <alignment horizontal="center"/>
    </xf>
    <xf numFmtId="4" fontId="56" fillId="52" borderId="2">
      <alignment horizontal="right" vertical="top" shrinkToFit="1"/>
    </xf>
    <xf numFmtId="4" fontId="11" fillId="52" borderId="2">
      <alignment horizontal="right" vertical="top" shrinkToFit="1"/>
    </xf>
    <xf numFmtId="0" fontId="6" fillId="2" borderId="23">
      <alignment horizontal="center"/>
    </xf>
    <xf numFmtId="0" fontId="55" fillId="0" borderId="0">
      <alignment horizontal="center"/>
    </xf>
    <xf numFmtId="0" fontId="11" fillId="54" borderId="2">
      <alignment vertical="top" wrapText="1"/>
    </xf>
    <xf numFmtId="4" fontId="56" fillId="53" borderId="2">
      <alignment horizontal="right" vertical="top" shrinkToFit="1"/>
    </xf>
    <xf numFmtId="4" fontId="11" fillId="53" borderId="2">
      <alignment horizontal="right" vertical="top" shrinkToFit="1"/>
    </xf>
    <xf numFmtId="0" fontId="11" fillId="55" borderId="2">
      <alignment vertical="top" wrapText="1"/>
    </xf>
    <xf numFmtId="0" fontId="53" fillId="0" borderId="0">
      <alignment wrapText="1"/>
    </xf>
    <xf numFmtId="49" fontId="6" fillId="54" borderId="2">
      <alignment horizontal="center" vertical="top" shrinkToFit="1"/>
    </xf>
    <xf numFmtId="0" fontId="53" fillId="2" borderId="23"/>
    <xf numFmtId="0" fontId="6" fillId="2" borderId="23"/>
    <xf numFmtId="0" fontId="57" fillId="0" borderId="2">
      <alignment horizontal="left" vertical="top" wrapText="1"/>
    </xf>
    <xf numFmtId="49" fontId="6" fillId="55" borderId="2">
      <alignment horizontal="center" vertical="top" shrinkToFit="1"/>
    </xf>
    <xf numFmtId="0" fontId="53" fillId="0" borderId="0">
      <alignment horizontal="right"/>
    </xf>
    <xf numFmtId="4" fontId="6" fillId="54" borderId="2">
      <alignment horizontal="right" vertical="top" shrinkToFit="1"/>
    </xf>
    <xf numFmtId="0" fontId="53" fillId="2" borderId="23">
      <alignment horizontal="center"/>
    </xf>
    <xf numFmtId="0" fontId="6" fillId="2" borderId="23">
      <alignment horizontal="center"/>
    </xf>
    <xf numFmtId="4" fontId="6" fillId="55" borderId="2">
      <alignment horizontal="right" vertical="top" shrinkToFit="1"/>
    </xf>
    <xf numFmtId="0" fontId="53" fillId="0" borderId="24"/>
    <xf numFmtId="0" fontId="11" fillId="56" borderId="2">
      <alignment vertical="top" wrapText="1"/>
    </xf>
    <xf numFmtId="4" fontId="56" fillId="0" borderId="2">
      <alignment horizontal="right" vertical="top" shrinkToFit="1"/>
    </xf>
    <xf numFmtId="4" fontId="11" fillId="0" borderId="2">
      <alignment horizontal="right" vertical="top" shrinkToFit="1"/>
    </xf>
    <xf numFmtId="0" fontId="11" fillId="57" borderId="2">
      <alignment vertical="top" wrapText="1"/>
    </xf>
    <xf numFmtId="49" fontId="53" fillId="0" borderId="2">
      <alignment horizontal="left" vertical="top" wrapText="1"/>
    </xf>
    <xf numFmtId="49" fontId="6" fillId="56" borderId="2">
      <alignment horizontal="center" vertical="top" shrinkToFit="1"/>
    </xf>
    <xf numFmtId="49" fontId="53" fillId="0" borderId="2">
      <alignment vertical="top" wrapText="1"/>
    </xf>
    <xf numFmtId="49" fontId="6" fillId="0" borderId="2">
      <alignment vertical="top" wrapText="1"/>
    </xf>
    <xf numFmtId="49" fontId="6" fillId="57" borderId="2">
      <alignment horizontal="center" vertical="top" shrinkToFit="1"/>
    </xf>
    <xf numFmtId="0" fontId="53" fillId="50" borderId="23"/>
    <xf numFmtId="4" fontId="6" fillId="56" borderId="2">
      <alignment horizontal="right" vertical="top" shrinkToFit="1"/>
    </xf>
    <xf numFmtId="4" fontId="53" fillId="0" borderId="2">
      <alignment horizontal="right" vertical="top" shrinkToFit="1"/>
    </xf>
    <xf numFmtId="4" fontId="6" fillId="0" borderId="2">
      <alignment horizontal="right" vertical="top" shrinkToFit="1"/>
    </xf>
    <xf numFmtId="4" fontId="6" fillId="57" borderId="2">
      <alignment horizontal="right" vertical="top" shrinkToFit="1"/>
    </xf>
    <xf numFmtId="49" fontId="56" fillId="0" borderId="2">
      <alignment horizontal="left" vertical="top" wrapText="1"/>
    </xf>
    <xf numFmtId="0" fontId="11" fillId="0" borderId="2">
      <alignment vertical="top"/>
    </xf>
    <xf numFmtId="0" fontId="53" fillId="2" borderId="23">
      <alignment shrinkToFit="1"/>
    </xf>
    <xf numFmtId="0" fontId="6" fillId="2" borderId="23">
      <alignment shrinkToFit="1"/>
    </xf>
    <xf numFmtId="4" fontId="53" fillId="53" borderId="2">
      <alignment horizontal="right" vertical="top" shrinkToFit="1"/>
    </xf>
    <xf numFmtId="0" fontId="6" fillId="49" borderId="4">
      <alignment horizontal="center"/>
    </xf>
    <xf numFmtId="0" fontId="53" fillId="2" borderId="4">
      <alignment horizontal="center"/>
    </xf>
    <xf numFmtId="0" fontId="6" fillId="2" borderId="4">
      <alignment horizontal="center"/>
    </xf>
    <xf numFmtId="4" fontId="53" fillId="0" borderId="2">
      <alignment horizontal="right" vertical="top" shrinkToFit="1"/>
    </xf>
    <xf numFmtId="0" fontId="6" fillId="0" borderId="2">
      <alignment vertical="top" wrapText="1"/>
    </xf>
    <xf numFmtId="4" fontId="6" fillId="0" borderId="2">
      <alignment horizontal="right" vertical="top" shrinkToFit="1"/>
    </xf>
    <xf numFmtId="0" fontId="29" fillId="10" borderId="0" applyNumberFormat="0" applyBorder="0" applyAlignment="0" applyProtection="0"/>
    <xf numFmtId="0" fontId="34" fillId="42" borderId="0" applyNumberFormat="0" applyBorder="0" applyAlignment="0" applyProtection="0"/>
    <xf numFmtId="0" fontId="29" fillId="13" borderId="0" applyNumberFormat="0" applyBorder="0" applyAlignment="0" applyProtection="0"/>
    <xf numFmtId="0" fontId="34" fillId="43" borderId="0" applyNumberFormat="0" applyBorder="0" applyAlignment="0" applyProtection="0"/>
    <xf numFmtId="0" fontId="29" fillId="16" borderId="0" applyNumberFormat="0" applyBorder="0" applyAlignment="0" applyProtection="0"/>
    <xf numFmtId="0" fontId="34" fillId="44" borderId="0" applyNumberFormat="0" applyBorder="0" applyAlignment="0" applyProtection="0"/>
    <xf numFmtId="0" fontId="29" fillId="17" borderId="0" applyNumberFormat="0" applyBorder="0" applyAlignment="0" applyProtection="0"/>
    <xf numFmtId="0" fontId="34" fillId="37" borderId="0" applyNumberFormat="0" applyBorder="0" applyAlignment="0" applyProtection="0"/>
    <xf numFmtId="0" fontId="29" fillId="19" borderId="0" applyNumberFormat="0" applyBorder="0" applyAlignment="0" applyProtection="0"/>
    <xf numFmtId="0" fontId="34" fillId="38" borderId="0" applyNumberFormat="0" applyBorder="0" applyAlignment="0" applyProtection="0"/>
    <xf numFmtId="0" fontId="29" fillId="23" borderId="0" applyNumberFormat="0" applyBorder="0" applyAlignment="0" applyProtection="0"/>
    <xf numFmtId="0" fontId="34" fillId="45" borderId="0" applyNumberFormat="0" applyBorder="0" applyAlignment="0" applyProtection="0"/>
    <xf numFmtId="0" fontId="21" fillId="6" borderId="8" applyNumberFormat="0" applyAlignment="0" applyProtection="0"/>
    <xf numFmtId="0" fontId="35" fillId="31" borderId="14" applyNumberFormat="0" applyAlignment="0" applyProtection="0"/>
    <xf numFmtId="0" fontId="22" fillId="7" borderId="9" applyNumberFormat="0" applyAlignment="0" applyProtection="0"/>
    <xf numFmtId="0" fontId="36" fillId="40" borderId="15" applyNumberFormat="0" applyAlignment="0" applyProtection="0"/>
    <xf numFmtId="0" fontId="23" fillId="7" borderId="8" applyNumberFormat="0" applyAlignment="0" applyProtection="0"/>
    <xf numFmtId="0" fontId="37" fillId="40" borderId="14" applyNumberFormat="0" applyAlignment="0" applyProtection="0"/>
    <xf numFmtId="0" fontId="15" fillId="0" borderId="5" applyNumberFormat="0" applyFill="0" applyAlignment="0" applyProtection="0"/>
    <xf numFmtId="0" fontId="38" fillId="0" borderId="16" applyNumberFormat="0" applyFill="0" applyAlignment="0" applyProtection="0"/>
    <xf numFmtId="0" fontId="16" fillId="0" borderId="6" applyNumberFormat="0" applyFill="0" applyAlignment="0" applyProtection="0"/>
    <xf numFmtId="0" fontId="39" fillId="0" borderId="17" applyNumberFormat="0" applyFill="0" applyAlignment="0" applyProtection="0"/>
    <xf numFmtId="0" fontId="17" fillId="0" borderId="7" applyNumberFormat="0" applyFill="0" applyAlignment="0" applyProtection="0"/>
    <xf numFmtId="0" fontId="40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41" fillId="0" borderId="19" applyNumberFormat="0" applyFill="0" applyAlignment="0" applyProtection="0"/>
    <xf numFmtId="0" fontId="25" fillId="8" borderId="11" applyNumberFormat="0" applyAlignment="0" applyProtection="0"/>
    <xf numFmtId="0" fontId="42" fillId="46" borderId="20" applyNumberFormat="0" applyAlignment="0" applyProtection="0"/>
    <xf numFmtId="0" fontId="1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44" fillId="41" borderId="0" applyNumberFormat="0" applyBorder="0" applyAlignment="0" applyProtection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0" borderId="0"/>
    <xf numFmtId="0" fontId="31" fillId="0" borderId="0"/>
    <xf numFmtId="0" fontId="33" fillId="0" borderId="0"/>
    <xf numFmtId="0" fontId="1" fillId="0" borderId="0"/>
    <xf numFmtId="0" fontId="33" fillId="0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0" borderId="0"/>
    <xf numFmtId="0" fontId="32" fillId="47" borderId="0"/>
    <xf numFmtId="0" fontId="51" fillId="0" borderId="0"/>
    <xf numFmtId="0" fontId="7" fillId="0" borderId="0"/>
    <xf numFmtId="0" fontId="7" fillId="0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2" fillId="47" borderId="0"/>
    <xf numFmtId="0" fontId="31" fillId="0" borderId="0"/>
    <xf numFmtId="0" fontId="32" fillId="47" borderId="0"/>
    <xf numFmtId="0" fontId="7" fillId="0" borderId="0"/>
    <xf numFmtId="0" fontId="51" fillId="0" borderId="0"/>
    <xf numFmtId="0" fontId="32" fillId="47" borderId="0"/>
    <xf numFmtId="0" fontId="32" fillId="47" borderId="0"/>
    <xf numFmtId="0" fontId="32" fillId="47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3" fillId="0" borderId="0"/>
    <xf numFmtId="0" fontId="3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2" fillId="47" borderId="0"/>
    <xf numFmtId="0" fontId="13" fillId="0" borderId="0"/>
    <xf numFmtId="0" fontId="32" fillId="47" borderId="0"/>
    <xf numFmtId="0" fontId="32" fillId="47" borderId="0"/>
    <xf numFmtId="0" fontId="32" fillId="47" borderId="0"/>
    <xf numFmtId="0" fontId="7" fillId="0" borderId="0"/>
    <xf numFmtId="0" fontId="7" fillId="0" borderId="0"/>
    <xf numFmtId="0" fontId="7" fillId="0" borderId="0"/>
    <xf numFmtId="0" fontId="7" fillId="0" borderId="0"/>
    <xf numFmtId="0" fontId="58" fillId="0" borderId="0">
      <alignment vertical="top" wrapText="1"/>
    </xf>
    <xf numFmtId="0" fontId="58" fillId="0" borderId="0">
      <alignment vertical="top" wrapText="1"/>
    </xf>
    <xf numFmtId="0" fontId="13" fillId="0" borderId="0"/>
    <xf numFmtId="0" fontId="13" fillId="0" borderId="0"/>
    <xf numFmtId="0" fontId="32" fillId="47" borderId="0"/>
    <xf numFmtId="0" fontId="19" fillId="4" borderId="0" applyNumberFormat="0" applyBorder="0" applyAlignment="0" applyProtection="0"/>
    <xf numFmtId="0" fontId="45" fillId="27" borderId="0" applyNumberFormat="0" applyBorder="0" applyAlignment="0" applyProtection="0"/>
    <xf numFmtId="0" fontId="2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48" borderId="21" applyNumberFormat="0" applyFont="0" applyAlignment="0" applyProtection="0"/>
    <xf numFmtId="0" fontId="33" fillId="9" borderId="12" applyNumberFormat="0" applyFont="0" applyAlignment="0" applyProtection="0"/>
    <xf numFmtId="0" fontId="32" fillId="48" borderId="21" applyNumberFormat="0" applyFont="0" applyAlignment="0" applyProtection="0"/>
    <xf numFmtId="0" fontId="33" fillId="9" borderId="12" applyNumberFormat="0" applyFont="0" applyAlignment="0" applyProtection="0"/>
    <xf numFmtId="0" fontId="33" fillId="9" borderId="12" applyNumberFormat="0" applyFont="0" applyAlignment="0" applyProtection="0"/>
    <xf numFmtId="0" fontId="1" fillId="9" borderId="12" applyNumberFormat="0" applyFont="0" applyAlignment="0" applyProtection="0"/>
    <xf numFmtId="9" fontId="32" fillId="0" borderId="0" applyFont="0" applyFill="0" applyBorder="0" applyAlignment="0" applyProtection="0"/>
    <xf numFmtId="0" fontId="24" fillId="0" borderId="10" applyNumberFormat="0" applyFill="0" applyAlignment="0" applyProtection="0"/>
    <xf numFmtId="0" fontId="47" fillId="0" borderId="22" applyNumberFormat="0" applyFill="0" applyAlignment="0" applyProtection="0"/>
    <xf numFmtId="0" fontId="2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65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18" fillId="3" borderId="0" applyNumberFormat="0" applyBorder="0" applyAlignment="0" applyProtection="0"/>
    <xf numFmtId="0" fontId="49" fillId="28" borderId="0" applyNumberFormat="0" applyBorder="0" applyAlignment="0" applyProtection="0"/>
    <xf numFmtId="4" fontId="6" fillId="0" borderId="2">
      <alignment horizontal="right" vertical="top" shrinkToFit="1"/>
    </xf>
  </cellStyleXfs>
  <cellXfs count="23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4" fontId="2" fillId="0" borderId="1" xfId="0" applyNumberFormat="1" applyFont="1" applyFill="1" applyBorder="1" applyAlignment="1">
      <alignment wrapText="1"/>
    </xf>
    <xf numFmtId="4" fontId="5" fillId="0" borderId="1" xfId="0" applyNumberFormat="1" applyFont="1" applyFill="1" applyBorder="1"/>
    <xf numFmtId="0" fontId="5" fillId="0" borderId="1" xfId="0" applyFont="1" applyFill="1" applyBorder="1"/>
    <xf numFmtId="4" fontId="2" fillId="0" borderId="1" xfId="0" applyNumberFormat="1" applyFont="1" applyFill="1" applyBorder="1" applyAlignment="1">
      <alignment horizontal="right" vertical="top" wrapText="1"/>
    </xf>
    <xf numFmtId="4" fontId="5" fillId="0" borderId="1" xfId="0" applyNumberFormat="1" applyFont="1" applyFill="1" applyBorder="1" applyAlignment="1">
      <alignment horizontal="right" vertical="top" wrapText="1"/>
    </xf>
    <xf numFmtId="49" fontId="5" fillId="0" borderId="1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9" fillId="0" borderId="0" xfId="0" applyFont="1"/>
    <xf numFmtId="4" fontId="59" fillId="0" borderId="0" xfId="0" applyNumberFormat="1" applyFont="1"/>
    <xf numFmtId="0" fontId="60" fillId="0" borderId="0" xfId="0" applyFont="1"/>
    <xf numFmtId="0" fontId="61" fillId="0" borderId="2" xfId="0" applyFont="1" applyFill="1" applyBorder="1" applyAlignment="1">
      <alignment horizontal="left" vertical="top" wrapText="1"/>
    </xf>
    <xf numFmtId="4" fontId="61" fillId="0" borderId="2" xfId="0" applyNumberFormat="1" applyFont="1" applyFill="1" applyBorder="1" applyAlignment="1">
      <alignment horizontal="right" vertical="top" wrapText="1"/>
    </xf>
    <xf numFmtId="0" fontId="62" fillId="0" borderId="0" xfId="0" applyFont="1"/>
    <xf numFmtId="0" fontId="59" fillId="0" borderId="1" xfId="0" applyFont="1" applyBorder="1"/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7"/>
  <sheetViews>
    <sheetView tabSelected="1" view="pageBreakPreview" topLeftCell="A70" zoomScaleNormal="100" zoomScaleSheetLayoutView="100" workbookViewId="0">
      <selection activeCell="F10" sqref="F10"/>
    </sheetView>
  </sheetViews>
  <sheetFormatPr defaultRowHeight="18.75" x14ac:dyDescent="0.3"/>
  <cols>
    <col min="1" max="1" width="29.85546875" style="16" customWidth="1"/>
    <col min="2" max="2" width="56" style="16" customWidth="1"/>
    <col min="3" max="3" width="29.5703125" style="16" customWidth="1"/>
    <col min="4" max="4" width="31.5703125" style="16" hidden="1" customWidth="1"/>
    <col min="5" max="16384" width="9.140625" style="16"/>
  </cols>
  <sheetData>
    <row r="1" spans="1:4" x14ac:dyDescent="0.3">
      <c r="A1" s="15" t="s">
        <v>41</v>
      </c>
      <c r="B1" s="15"/>
      <c r="C1" s="15"/>
    </row>
    <row r="3" spans="1:4" x14ac:dyDescent="0.3">
      <c r="C3" s="7" t="s">
        <v>26</v>
      </c>
    </row>
    <row r="4" spans="1:4" x14ac:dyDescent="0.3">
      <c r="A4" s="2" t="s">
        <v>0</v>
      </c>
      <c r="B4" s="2" t="s">
        <v>1</v>
      </c>
      <c r="C4" s="2" t="s">
        <v>2</v>
      </c>
    </row>
    <row r="5" spans="1:4" x14ac:dyDescent="0.3">
      <c r="A5" s="3"/>
      <c r="B5" s="4" t="s">
        <v>3</v>
      </c>
      <c r="C5" s="3"/>
    </row>
    <row r="6" spans="1:4" x14ac:dyDescent="0.3">
      <c r="A6" s="6" t="s">
        <v>6</v>
      </c>
      <c r="B6" s="3" t="s">
        <v>7</v>
      </c>
      <c r="C6" s="8">
        <v>106502540070.32001</v>
      </c>
    </row>
    <row r="7" spans="1:4" x14ac:dyDescent="0.3">
      <c r="A7" s="6" t="s">
        <v>9</v>
      </c>
      <c r="B7" s="3" t="s">
        <v>8</v>
      </c>
      <c r="C7" s="8">
        <v>51468312162.910004</v>
      </c>
    </row>
    <row r="8" spans="1:4" x14ac:dyDescent="0.3">
      <c r="A8" s="4"/>
      <c r="B8" s="4" t="s">
        <v>4</v>
      </c>
      <c r="C8" s="9">
        <f>C6+C7</f>
        <v>157970852233.23001</v>
      </c>
      <c r="D8" s="17"/>
    </row>
    <row r="9" spans="1:4" x14ac:dyDescent="0.3">
      <c r="A9" s="3"/>
      <c r="B9" s="4" t="s">
        <v>5</v>
      </c>
      <c r="C9" s="10"/>
    </row>
    <row r="10" spans="1:4" s="18" customFormat="1" ht="26.25" customHeight="1" x14ac:dyDescent="0.3">
      <c r="A10" s="13" t="s">
        <v>10</v>
      </c>
      <c r="B10" s="14" t="s">
        <v>27</v>
      </c>
      <c r="C10" s="12">
        <f>C11+C12+C13+C14+C15+C16+C17+C18+C19</f>
        <v>6958442514.6200008</v>
      </c>
      <c r="D10" s="18" t="s">
        <v>42</v>
      </c>
    </row>
    <row r="11" spans="1:4" ht="56.25" x14ac:dyDescent="0.3">
      <c r="A11" s="1" t="s">
        <v>56</v>
      </c>
      <c r="B11" s="19" t="s">
        <v>65</v>
      </c>
      <c r="C11" s="11">
        <v>48085725</v>
      </c>
    </row>
    <row r="12" spans="1:4" ht="75" x14ac:dyDescent="0.3">
      <c r="A12" s="1" t="s">
        <v>57</v>
      </c>
      <c r="B12" s="19" t="s">
        <v>66</v>
      </c>
      <c r="C12" s="11">
        <v>622057592.50999999</v>
      </c>
    </row>
    <row r="13" spans="1:4" ht="84" customHeight="1" x14ac:dyDescent="0.3">
      <c r="A13" s="1" t="s">
        <v>58</v>
      </c>
      <c r="B13" s="19" t="s">
        <v>67</v>
      </c>
      <c r="C13" s="11">
        <v>297747196</v>
      </c>
    </row>
    <row r="14" spans="1:4" x14ac:dyDescent="0.3">
      <c r="A14" s="1" t="s">
        <v>59</v>
      </c>
      <c r="B14" s="19" t="s">
        <v>68</v>
      </c>
      <c r="C14" s="11">
        <v>512635021.17000002</v>
      </c>
    </row>
    <row r="15" spans="1:4" ht="75" x14ac:dyDescent="0.3">
      <c r="A15" s="1" t="s">
        <v>60</v>
      </c>
      <c r="B15" s="19" t="s">
        <v>69</v>
      </c>
      <c r="C15" s="11">
        <v>280064581</v>
      </c>
    </row>
    <row r="16" spans="1:4" ht="37.5" x14ac:dyDescent="0.3">
      <c r="A16" s="1" t="s">
        <v>61</v>
      </c>
      <c r="B16" s="19" t="s">
        <v>70</v>
      </c>
      <c r="C16" s="11">
        <v>532889162</v>
      </c>
    </row>
    <row r="17" spans="1:4" x14ac:dyDescent="0.3">
      <c r="A17" s="1" t="s">
        <v>62</v>
      </c>
      <c r="B17" s="19" t="s">
        <v>71</v>
      </c>
      <c r="C17" s="11">
        <v>282394704.80000001</v>
      </c>
    </row>
    <row r="18" spans="1:4" ht="37.5" x14ac:dyDescent="0.3">
      <c r="A18" s="1" t="s">
        <v>63</v>
      </c>
      <c r="B18" s="19" t="s">
        <v>72</v>
      </c>
      <c r="C18" s="11">
        <v>35402761.079999998</v>
      </c>
    </row>
    <row r="19" spans="1:4" x14ac:dyDescent="0.3">
      <c r="A19" s="1" t="s">
        <v>64</v>
      </c>
      <c r="B19" s="19" t="s">
        <v>73</v>
      </c>
      <c r="C19" s="11">
        <v>4347165771.0600004</v>
      </c>
    </row>
    <row r="20" spans="1:4" s="18" customFormat="1" x14ac:dyDescent="0.3">
      <c r="A20" s="13" t="s">
        <v>11</v>
      </c>
      <c r="B20" s="14" t="s">
        <v>28</v>
      </c>
      <c r="C20" s="12">
        <f>C21+C22</f>
        <v>32907400</v>
      </c>
      <c r="D20" s="18" t="s">
        <v>44</v>
      </c>
    </row>
    <row r="21" spans="1:4" ht="24" customHeight="1" x14ac:dyDescent="0.3">
      <c r="A21" s="1" t="s">
        <v>74</v>
      </c>
      <c r="B21" s="19" t="s">
        <v>76</v>
      </c>
      <c r="C21" s="20">
        <v>32457400</v>
      </c>
    </row>
    <row r="22" spans="1:4" x14ac:dyDescent="0.3">
      <c r="A22" s="1" t="s">
        <v>75</v>
      </c>
      <c r="B22" s="19" t="s">
        <v>77</v>
      </c>
      <c r="C22" s="20">
        <v>450000</v>
      </c>
    </row>
    <row r="23" spans="1:4" s="18" customFormat="1" ht="36.75" customHeight="1" x14ac:dyDescent="0.3">
      <c r="A23" s="13" t="s">
        <v>12</v>
      </c>
      <c r="B23" s="14" t="s">
        <v>29</v>
      </c>
      <c r="C23" s="12">
        <f>C24+C25+C26</f>
        <v>1854246228.74</v>
      </c>
      <c r="D23" s="18" t="s">
        <v>43</v>
      </c>
    </row>
    <row r="24" spans="1:4" ht="22.5" customHeight="1" x14ac:dyDescent="0.3">
      <c r="A24" s="1" t="s">
        <v>78</v>
      </c>
      <c r="B24" s="19" t="s">
        <v>81</v>
      </c>
      <c r="C24" s="20">
        <v>229956842.21000001</v>
      </c>
    </row>
    <row r="25" spans="1:4" ht="57.75" customHeight="1" x14ac:dyDescent="0.3">
      <c r="A25" s="1" t="s">
        <v>79</v>
      </c>
      <c r="B25" s="19" t="s">
        <v>82</v>
      </c>
      <c r="C25" s="20">
        <v>1614599386.53</v>
      </c>
    </row>
    <row r="26" spans="1:4" ht="20.25" customHeight="1" x14ac:dyDescent="0.3">
      <c r="A26" s="1" t="s">
        <v>80</v>
      </c>
      <c r="B26" s="19" t="s">
        <v>83</v>
      </c>
      <c r="C26" s="20">
        <v>9690000</v>
      </c>
    </row>
    <row r="27" spans="1:4" s="18" customFormat="1" x14ac:dyDescent="0.3">
      <c r="A27" s="13" t="s">
        <v>13</v>
      </c>
      <c r="B27" s="14" t="s">
        <v>30</v>
      </c>
      <c r="C27" s="12">
        <f>C28+C29+C30+C31+C32+C33+C34+C35</f>
        <v>33449842174.599998</v>
      </c>
      <c r="D27" s="21" t="s">
        <v>45</v>
      </c>
    </row>
    <row r="28" spans="1:4" x14ac:dyDescent="0.3">
      <c r="A28" s="1" t="s">
        <v>84</v>
      </c>
      <c r="B28" s="19" t="s">
        <v>92</v>
      </c>
      <c r="C28" s="20">
        <v>721418956.05999994</v>
      </c>
      <c r="D28" s="21"/>
    </row>
    <row r="29" spans="1:4" x14ac:dyDescent="0.3">
      <c r="A29" s="1" t="s">
        <v>85</v>
      </c>
      <c r="B29" s="19" t="s">
        <v>93</v>
      </c>
      <c r="C29" s="20">
        <v>4381903224.6199999</v>
      </c>
      <c r="D29" s="21"/>
    </row>
    <row r="30" spans="1:4" x14ac:dyDescent="0.3">
      <c r="A30" s="1" t="s">
        <v>86</v>
      </c>
      <c r="B30" s="19" t="s">
        <v>94</v>
      </c>
      <c r="C30" s="20">
        <v>266201385.56999999</v>
      </c>
      <c r="D30" s="21"/>
    </row>
    <row r="31" spans="1:4" x14ac:dyDescent="0.3">
      <c r="A31" s="1" t="s">
        <v>87</v>
      </c>
      <c r="B31" s="19" t="s">
        <v>95</v>
      </c>
      <c r="C31" s="20">
        <v>921470925.98000002</v>
      </c>
      <c r="D31" s="21"/>
    </row>
    <row r="32" spans="1:4" x14ac:dyDescent="0.3">
      <c r="A32" s="1" t="s">
        <v>88</v>
      </c>
      <c r="B32" s="19" t="s">
        <v>96</v>
      </c>
      <c r="C32" s="20">
        <v>2381874186.27</v>
      </c>
      <c r="D32" s="21"/>
    </row>
    <row r="33" spans="1:4" x14ac:dyDescent="0.3">
      <c r="A33" s="1" t="s">
        <v>89</v>
      </c>
      <c r="B33" s="19" t="s">
        <v>97</v>
      </c>
      <c r="C33" s="20">
        <v>21148325855.459999</v>
      </c>
      <c r="D33" s="21"/>
    </row>
    <row r="34" spans="1:4" x14ac:dyDescent="0.3">
      <c r="A34" s="1" t="s">
        <v>90</v>
      </c>
      <c r="B34" s="19" t="s">
        <v>98</v>
      </c>
      <c r="C34" s="20">
        <v>468597290.92000002</v>
      </c>
      <c r="D34" s="21"/>
    </row>
    <row r="35" spans="1:4" ht="37.5" x14ac:dyDescent="0.3">
      <c r="A35" s="1" t="s">
        <v>91</v>
      </c>
      <c r="B35" s="19" t="s">
        <v>99</v>
      </c>
      <c r="C35" s="20">
        <v>3160050349.7199998</v>
      </c>
      <c r="D35" s="21"/>
    </row>
    <row r="36" spans="1:4" s="18" customFormat="1" ht="37.5" x14ac:dyDescent="0.3">
      <c r="A36" s="13" t="s">
        <v>14</v>
      </c>
      <c r="B36" s="14" t="s">
        <v>31</v>
      </c>
      <c r="C36" s="12">
        <f>C37+C38+C39+C40+C41</f>
        <v>19643857433.790001</v>
      </c>
      <c r="D36" s="21" t="s">
        <v>46</v>
      </c>
    </row>
    <row r="37" spans="1:4" x14ac:dyDescent="0.3">
      <c r="A37" s="1" t="s">
        <v>100</v>
      </c>
      <c r="B37" s="19" t="s">
        <v>105</v>
      </c>
      <c r="C37" s="20">
        <v>3523227796.9099998</v>
      </c>
      <c r="D37" s="21"/>
    </row>
    <row r="38" spans="1:4" x14ac:dyDescent="0.3">
      <c r="A38" s="1" t="s">
        <v>101</v>
      </c>
      <c r="B38" s="19" t="s">
        <v>106</v>
      </c>
      <c r="C38" s="20">
        <v>14412556073.83</v>
      </c>
      <c r="D38" s="21"/>
    </row>
    <row r="39" spans="1:4" x14ac:dyDescent="0.3">
      <c r="A39" s="1" t="s">
        <v>102</v>
      </c>
      <c r="B39" s="19" t="s">
        <v>107</v>
      </c>
      <c r="C39" s="20">
        <v>1409658673.47</v>
      </c>
      <c r="D39" s="21"/>
    </row>
    <row r="40" spans="1:4" ht="37.5" x14ac:dyDescent="0.3">
      <c r="A40" s="1" t="s">
        <v>103</v>
      </c>
      <c r="B40" s="19" t="s">
        <v>108</v>
      </c>
      <c r="C40" s="20">
        <v>4994600</v>
      </c>
      <c r="D40" s="21"/>
    </row>
    <row r="41" spans="1:4" ht="37.5" x14ac:dyDescent="0.3">
      <c r="A41" s="1" t="s">
        <v>104</v>
      </c>
      <c r="B41" s="19" t="s">
        <v>109</v>
      </c>
      <c r="C41" s="20">
        <v>293420289.57999998</v>
      </c>
      <c r="D41" s="21"/>
    </row>
    <row r="42" spans="1:4" s="18" customFormat="1" x14ac:dyDescent="0.3">
      <c r="A42" s="13" t="s">
        <v>15</v>
      </c>
      <c r="B42" s="14" t="s">
        <v>32</v>
      </c>
      <c r="C42" s="12">
        <f>C43+C44</f>
        <v>112212511.40000001</v>
      </c>
      <c r="D42" s="21" t="s">
        <v>47</v>
      </c>
    </row>
    <row r="43" spans="1:4" ht="37.5" x14ac:dyDescent="0.3">
      <c r="A43" s="1" t="s">
        <v>110</v>
      </c>
      <c r="B43" s="19" t="s">
        <v>112</v>
      </c>
      <c r="C43" s="20">
        <v>85178150.180000007</v>
      </c>
      <c r="D43" s="21"/>
    </row>
    <row r="44" spans="1:4" ht="37.5" x14ac:dyDescent="0.3">
      <c r="A44" s="1" t="s">
        <v>111</v>
      </c>
      <c r="B44" s="19" t="s">
        <v>113</v>
      </c>
      <c r="C44" s="20">
        <v>27034361.219999999</v>
      </c>
      <c r="D44" s="21"/>
    </row>
    <row r="45" spans="1:4" s="18" customFormat="1" x14ac:dyDescent="0.3">
      <c r="A45" s="13" t="s">
        <v>16</v>
      </c>
      <c r="B45" s="14" t="s">
        <v>33</v>
      </c>
      <c r="C45" s="12">
        <f>C46+C47+C48+C49+C50+C51+C52</f>
        <v>32638479120.960003</v>
      </c>
      <c r="D45" s="18" t="s">
        <v>48</v>
      </c>
    </row>
    <row r="46" spans="1:4" x14ac:dyDescent="0.3">
      <c r="A46" s="1" t="s">
        <v>115</v>
      </c>
      <c r="B46" s="19" t="s">
        <v>114</v>
      </c>
      <c r="C46" s="20">
        <v>9962868646.9500008</v>
      </c>
    </row>
    <row r="47" spans="1:4" x14ac:dyDescent="0.3">
      <c r="A47" s="1" t="s">
        <v>116</v>
      </c>
      <c r="B47" s="19" t="s">
        <v>122</v>
      </c>
      <c r="C47" s="20">
        <v>18181277347.73</v>
      </c>
    </row>
    <row r="48" spans="1:4" x14ac:dyDescent="0.3">
      <c r="A48" s="1" t="s">
        <v>117</v>
      </c>
      <c r="B48" s="19" t="s">
        <v>123</v>
      </c>
      <c r="C48" s="20">
        <v>219470120.5</v>
      </c>
    </row>
    <row r="49" spans="1:4" x14ac:dyDescent="0.3">
      <c r="A49" s="1" t="s">
        <v>118</v>
      </c>
      <c r="B49" s="19" t="s">
        <v>124</v>
      </c>
      <c r="C49" s="20">
        <v>3136191293.1100001</v>
      </c>
    </row>
    <row r="50" spans="1:4" ht="37.5" x14ac:dyDescent="0.3">
      <c r="A50" s="1" t="s">
        <v>119</v>
      </c>
      <c r="B50" s="19" t="s">
        <v>125</v>
      </c>
      <c r="C50" s="20">
        <v>149273158.40000001</v>
      </c>
    </row>
    <row r="51" spans="1:4" x14ac:dyDescent="0.3">
      <c r="A51" s="1" t="s">
        <v>120</v>
      </c>
      <c r="B51" s="19" t="s">
        <v>126</v>
      </c>
      <c r="C51" s="20">
        <v>425234874.45999998</v>
      </c>
    </row>
    <row r="52" spans="1:4" x14ac:dyDescent="0.3">
      <c r="A52" s="1" t="s">
        <v>121</v>
      </c>
      <c r="B52" s="19" t="s">
        <v>127</v>
      </c>
      <c r="C52" s="20">
        <v>564163679.80999994</v>
      </c>
    </row>
    <row r="53" spans="1:4" s="18" customFormat="1" x14ac:dyDescent="0.3">
      <c r="A53" s="13" t="s">
        <v>17</v>
      </c>
      <c r="B53" s="14" t="s">
        <v>34</v>
      </c>
      <c r="C53" s="12">
        <f>C54+C55</f>
        <v>1335273660.55</v>
      </c>
      <c r="D53" s="21" t="s">
        <v>49</v>
      </c>
    </row>
    <row r="54" spans="1:4" x14ac:dyDescent="0.3">
      <c r="A54" s="1" t="s">
        <v>130</v>
      </c>
      <c r="B54" s="19" t="s">
        <v>128</v>
      </c>
      <c r="C54" s="20">
        <v>1071132308.83</v>
      </c>
      <c r="D54" s="21"/>
    </row>
    <row r="55" spans="1:4" ht="37.5" x14ac:dyDescent="0.3">
      <c r="A55" s="1" t="s">
        <v>131</v>
      </c>
      <c r="B55" s="19" t="s">
        <v>129</v>
      </c>
      <c r="C55" s="20">
        <v>264141351.72</v>
      </c>
      <c r="D55" s="21"/>
    </row>
    <row r="56" spans="1:4" s="18" customFormat="1" x14ac:dyDescent="0.3">
      <c r="A56" s="13" t="s">
        <v>18</v>
      </c>
      <c r="B56" s="14" t="s">
        <v>35</v>
      </c>
      <c r="C56" s="12">
        <f>C57+C58+C59+C60+C61+C62+C63</f>
        <v>14409812088.570002</v>
      </c>
      <c r="D56" s="21" t="s">
        <v>50</v>
      </c>
    </row>
    <row r="57" spans="1:4" x14ac:dyDescent="0.3">
      <c r="A57" s="1" t="s">
        <v>139</v>
      </c>
      <c r="B57" s="19" t="s">
        <v>132</v>
      </c>
      <c r="C57" s="20">
        <v>4933893419.2299995</v>
      </c>
      <c r="D57" s="21"/>
    </row>
    <row r="58" spans="1:4" x14ac:dyDescent="0.3">
      <c r="A58" s="1" t="s">
        <v>140</v>
      </c>
      <c r="B58" s="19" t="s">
        <v>133</v>
      </c>
      <c r="C58" s="20">
        <v>5833312614.8299999</v>
      </c>
      <c r="D58" s="21"/>
    </row>
    <row r="59" spans="1:4" ht="37.5" x14ac:dyDescent="0.3">
      <c r="A59" s="1" t="s">
        <v>141</v>
      </c>
      <c r="B59" s="19" t="s">
        <v>134</v>
      </c>
      <c r="C59" s="20">
        <v>118838231.93000001</v>
      </c>
      <c r="D59" s="21"/>
    </row>
    <row r="60" spans="1:4" x14ac:dyDescent="0.3">
      <c r="A60" s="1" t="s">
        <v>142</v>
      </c>
      <c r="B60" s="19" t="s">
        <v>135</v>
      </c>
      <c r="C60" s="20">
        <v>63382839.789999999</v>
      </c>
      <c r="D60" s="21"/>
    </row>
    <row r="61" spans="1:4" ht="56.25" x14ac:dyDescent="0.3">
      <c r="A61" s="1" t="s">
        <v>143</v>
      </c>
      <c r="B61" s="19" t="s">
        <v>136</v>
      </c>
      <c r="C61" s="20">
        <v>243639030.52000001</v>
      </c>
      <c r="D61" s="21"/>
    </row>
    <row r="62" spans="1:4" ht="25.5" customHeight="1" x14ac:dyDescent="0.3">
      <c r="A62" s="1" t="s">
        <v>144</v>
      </c>
      <c r="B62" s="19" t="s">
        <v>137</v>
      </c>
      <c r="C62" s="20">
        <v>57329798.789999999</v>
      </c>
      <c r="D62" s="21"/>
    </row>
    <row r="63" spans="1:4" x14ac:dyDescent="0.3">
      <c r="A63" s="1" t="s">
        <v>145</v>
      </c>
      <c r="B63" s="19" t="s">
        <v>138</v>
      </c>
      <c r="C63" s="20">
        <v>3159416153.48</v>
      </c>
      <c r="D63" s="21"/>
    </row>
    <row r="64" spans="1:4" s="18" customFormat="1" x14ac:dyDescent="0.3">
      <c r="A64" s="13" t="s">
        <v>19</v>
      </c>
      <c r="B64" s="14" t="s">
        <v>36</v>
      </c>
      <c r="C64" s="12">
        <f>C65+C66+C67+C68+C69</f>
        <v>47934875442.879997</v>
      </c>
      <c r="D64" s="21" t="s">
        <v>51</v>
      </c>
    </row>
    <row r="65" spans="1:4" x14ac:dyDescent="0.3">
      <c r="A65" s="1" t="s">
        <v>151</v>
      </c>
      <c r="B65" s="19" t="s">
        <v>146</v>
      </c>
      <c r="C65" s="20">
        <v>3366707288</v>
      </c>
      <c r="D65" s="21"/>
    </row>
    <row r="66" spans="1:4" x14ac:dyDescent="0.3">
      <c r="A66" s="1" t="s">
        <v>152</v>
      </c>
      <c r="B66" s="19" t="s">
        <v>147</v>
      </c>
      <c r="C66" s="20">
        <v>3842566640.3000002</v>
      </c>
      <c r="D66" s="21"/>
    </row>
    <row r="67" spans="1:4" x14ac:dyDescent="0.3">
      <c r="A67" s="1" t="s">
        <v>153</v>
      </c>
      <c r="B67" s="19" t="s">
        <v>148</v>
      </c>
      <c r="C67" s="20">
        <v>21844862861.799999</v>
      </c>
      <c r="D67" s="21"/>
    </row>
    <row r="68" spans="1:4" x14ac:dyDescent="0.3">
      <c r="A68" s="1" t="s">
        <v>154</v>
      </c>
      <c r="B68" s="19" t="s">
        <v>149</v>
      </c>
      <c r="C68" s="20">
        <v>17787238326.169998</v>
      </c>
      <c r="D68" s="21"/>
    </row>
    <row r="69" spans="1:4" ht="37.5" x14ac:dyDescent="0.3">
      <c r="A69" s="1" t="s">
        <v>155</v>
      </c>
      <c r="B69" s="19" t="s">
        <v>150</v>
      </c>
      <c r="C69" s="20">
        <v>1093500326.6099999</v>
      </c>
      <c r="D69" s="21"/>
    </row>
    <row r="70" spans="1:4" s="18" customFormat="1" x14ac:dyDescent="0.3">
      <c r="A70" s="13" t="s">
        <v>20</v>
      </c>
      <c r="B70" s="14" t="s">
        <v>37</v>
      </c>
      <c r="C70" s="12">
        <f>C71+C72+C73</f>
        <v>2926228756.8699999</v>
      </c>
      <c r="D70" s="21" t="s">
        <v>52</v>
      </c>
    </row>
    <row r="71" spans="1:4" x14ac:dyDescent="0.3">
      <c r="A71" s="1" t="s">
        <v>159</v>
      </c>
      <c r="B71" s="19" t="s">
        <v>156</v>
      </c>
      <c r="C71" s="20">
        <v>2210059345.1700001</v>
      </c>
      <c r="D71" s="21"/>
    </row>
    <row r="72" spans="1:4" x14ac:dyDescent="0.3">
      <c r="A72" s="1" t="s">
        <v>160</v>
      </c>
      <c r="B72" s="19" t="s">
        <v>157</v>
      </c>
      <c r="C72" s="20">
        <v>687099451.70000005</v>
      </c>
      <c r="D72" s="21"/>
    </row>
    <row r="73" spans="1:4" ht="37.5" x14ac:dyDescent="0.3">
      <c r="A73" s="1" t="s">
        <v>161</v>
      </c>
      <c r="B73" s="19" t="s">
        <v>158</v>
      </c>
      <c r="C73" s="20">
        <v>29069960</v>
      </c>
      <c r="D73" s="21"/>
    </row>
    <row r="74" spans="1:4" s="18" customFormat="1" ht="25.5" customHeight="1" x14ac:dyDescent="0.3">
      <c r="A74" s="13" t="s">
        <v>21</v>
      </c>
      <c r="B74" s="14" t="s">
        <v>38</v>
      </c>
      <c r="C74" s="12">
        <f>C75+C76+C77</f>
        <v>359189578.83000004</v>
      </c>
      <c r="D74" s="21" t="s">
        <v>53</v>
      </c>
    </row>
    <row r="75" spans="1:4" x14ac:dyDescent="0.3">
      <c r="A75" s="1">
        <v>1201</v>
      </c>
      <c r="B75" s="19" t="s">
        <v>156</v>
      </c>
      <c r="C75" s="20">
        <v>205315129.34</v>
      </c>
      <c r="D75" s="21"/>
    </row>
    <row r="76" spans="1:4" x14ac:dyDescent="0.3">
      <c r="A76" s="1">
        <v>1202</v>
      </c>
      <c r="B76" s="19" t="s">
        <v>157</v>
      </c>
      <c r="C76" s="20">
        <v>49540632.340000004</v>
      </c>
      <c r="D76" s="21"/>
    </row>
    <row r="77" spans="1:4" ht="37.5" x14ac:dyDescent="0.3">
      <c r="A77" s="1">
        <v>1204</v>
      </c>
      <c r="B77" s="19" t="s">
        <v>158</v>
      </c>
      <c r="C77" s="20">
        <v>104333817.15000001</v>
      </c>
      <c r="D77" s="21"/>
    </row>
    <row r="78" spans="1:4" s="18" customFormat="1" ht="56.25" x14ac:dyDescent="0.3">
      <c r="A78" s="13" t="s">
        <v>22</v>
      </c>
      <c r="B78" s="14" t="s">
        <v>39</v>
      </c>
      <c r="C78" s="12">
        <f>C79</f>
        <v>78204189.510000005</v>
      </c>
      <c r="D78" s="21" t="s">
        <v>54</v>
      </c>
    </row>
    <row r="79" spans="1:4" ht="37.5" x14ac:dyDescent="0.3">
      <c r="A79" s="1" t="s">
        <v>162</v>
      </c>
      <c r="B79" s="19" t="s">
        <v>163</v>
      </c>
      <c r="C79" s="20">
        <v>78204189.510000005</v>
      </c>
      <c r="D79" s="21"/>
    </row>
    <row r="80" spans="1:4" s="18" customFormat="1" ht="75" x14ac:dyDescent="0.3">
      <c r="A80" s="13" t="s">
        <v>23</v>
      </c>
      <c r="B80" s="14" t="s">
        <v>40</v>
      </c>
      <c r="C80" s="12">
        <f>C81+C82+C83</f>
        <v>4573808833.2799997</v>
      </c>
      <c r="D80" s="21" t="s">
        <v>55</v>
      </c>
    </row>
    <row r="81" spans="1:4" ht="56.25" x14ac:dyDescent="0.3">
      <c r="A81" s="1" t="s">
        <v>164</v>
      </c>
      <c r="B81" s="19" t="s">
        <v>167</v>
      </c>
      <c r="C81" s="20">
        <v>1477837148</v>
      </c>
      <c r="D81" s="21"/>
    </row>
    <row r="82" spans="1:4" x14ac:dyDescent="0.3">
      <c r="A82" s="1" t="s">
        <v>165</v>
      </c>
      <c r="B82" s="19" t="s">
        <v>168</v>
      </c>
      <c r="C82" s="20">
        <v>2550572000</v>
      </c>
      <c r="D82" s="21"/>
    </row>
    <row r="83" spans="1:4" ht="37.5" x14ac:dyDescent="0.3">
      <c r="A83" s="1" t="s">
        <v>166</v>
      </c>
      <c r="B83" s="19" t="s">
        <v>169</v>
      </c>
      <c r="C83" s="20">
        <v>545399685.27999997</v>
      </c>
      <c r="D83" s="21"/>
    </row>
    <row r="84" spans="1:4" x14ac:dyDescent="0.3">
      <c r="A84" s="22"/>
      <c r="B84" s="5" t="s">
        <v>24</v>
      </c>
      <c r="C84" s="12">
        <f>C10+C20+C23+C27+C36+C42+C45+C53+C56+C64+C70+C74+C78+C80</f>
        <v>166307379934.60001</v>
      </c>
    </row>
    <row r="85" spans="1:4" x14ac:dyDescent="0.3">
      <c r="A85" s="22"/>
      <c r="B85" s="5" t="s">
        <v>25</v>
      </c>
      <c r="C85" s="12">
        <f>C8-C84</f>
        <v>-8336527701.3699951</v>
      </c>
    </row>
    <row r="87" spans="1:4" x14ac:dyDescent="0.3">
      <c r="C87" s="17"/>
    </row>
  </sheetData>
  <mergeCells count="1">
    <mergeCell ref="A1:C1"/>
  </mergeCells>
  <pageMargins left="0.70866141732283472" right="0.47244094488188981" top="0.74803149606299213" bottom="0.74803149606299213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2021-10-27T05:42:40Z</dcterms:modified>
</cp:coreProperties>
</file>