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ихова\КОМИТЕТЫ 6 созыв\2020 год\ноябрь 2020 год\Оплата труда_Указы\"/>
    </mc:Choice>
  </mc:AlternateContent>
  <bookViews>
    <workbookView xWindow="0" yWindow="0" windowWidth="28800" windowHeight="12300"/>
  </bookViews>
  <sheets>
    <sheet name=" 2018-2019гг. " sheetId="1" r:id="rId1"/>
  </sheets>
  <definedNames>
    <definedName name="_xlnm.Print_Titles" localSheetId="0">' 2018-2019гг. '!$A:$A,' 2018-2019гг. '!$8:$10</definedName>
    <definedName name="_xlnm.Print_Area" localSheetId="0">' 2018-2019гг. '!$A$1:$P$50</definedName>
  </definedNames>
  <calcPr calcId="162913"/>
</workbook>
</file>

<file path=xl/calcChain.xml><?xml version="1.0" encoding="utf-8"?>
<calcChain xmlns="http://schemas.openxmlformats.org/spreadsheetml/2006/main">
  <c r="B11" i="1" l="1"/>
  <c r="S11" i="1" l="1"/>
  <c r="T11" i="1" s="1"/>
  <c r="Q11" i="1"/>
  <c r="R11" i="1" s="1"/>
  <c r="U48" i="1"/>
  <c r="T48" i="1"/>
  <c r="R48" i="1"/>
  <c r="U47" i="1"/>
  <c r="T47" i="1"/>
  <c r="R47" i="1"/>
  <c r="U46" i="1"/>
  <c r="T46" i="1"/>
  <c r="R46" i="1"/>
  <c r="U45" i="1"/>
  <c r="T45" i="1"/>
  <c r="R45" i="1"/>
  <c r="U44" i="1"/>
  <c r="T44" i="1"/>
  <c r="R44" i="1"/>
  <c r="U43" i="1"/>
  <c r="T43" i="1"/>
  <c r="R43" i="1"/>
  <c r="U42" i="1"/>
  <c r="T42" i="1"/>
  <c r="R42" i="1"/>
  <c r="U41" i="1"/>
  <c r="T41" i="1"/>
  <c r="R41" i="1"/>
  <c r="U40" i="1"/>
  <c r="T40" i="1"/>
  <c r="R40" i="1"/>
  <c r="U39" i="1"/>
  <c r="T39" i="1"/>
  <c r="R39" i="1"/>
  <c r="U38" i="1"/>
  <c r="T38" i="1"/>
  <c r="R38" i="1"/>
  <c r="U37" i="1"/>
  <c r="T37" i="1"/>
  <c r="R37" i="1"/>
  <c r="U36" i="1"/>
  <c r="T36" i="1"/>
  <c r="R36" i="1"/>
  <c r="U35" i="1"/>
  <c r="T35" i="1"/>
  <c r="R35" i="1"/>
  <c r="U34" i="1"/>
  <c r="T34" i="1"/>
  <c r="R34" i="1"/>
  <c r="U33" i="1"/>
  <c r="T33" i="1"/>
  <c r="R33" i="1"/>
  <c r="U32" i="1"/>
  <c r="T32" i="1"/>
  <c r="R32" i="1"/>
  <c r="U31" i="1"/>
  <c r="T31" i="1"/>
  <c r="R31" i="1"/>
  <c r="U30" i="1"/>
  <c r="T30" i="1"/>
  <c r="R30" i="1"/>
  <c r="U29" i="1"/>
  <c r="T29" i="1"/>
  <c r="R29" i="1"/>
  <c r="U28" i="1"/>
  <c r="T28" i="1"/>
  <c r="R28" i="1"/>
  <c r="U27" i="1"/>
  <c r="T27" i="1"/>
  <c r="R27" i="1"/>
  <c r="U26" i="1"/>
  <c r="T26" i="1"/>
  <c r="R26" i="1"/>
  <c r="U24" i="1"/>
  <c r="T24" i="1"/>
  <c r="R24" i="1"/>
  <c r="U23" i="1"/>
  <c r="T23" i="1"/>
  <c r="R23" i="1"/>
  <c r="U22" i="1"/>
  <c r="T22" i="1"/>
  <c r="R22" i="1"/>
  <c r="U21" i="1"/>
  <c r="T21" i="1"/>
  <c r="R21" i="1"/>
  <c r="U20" i="1"/>
  <c r="T20" i="1"/>
  <c r="R20" i="1"/>
  <c r="U19" i="1"/>
  <c r="T19" i="1"/>
  <c r="R19" i="1"/>
  <c r="U18" i="1"/>
  <c r="T18" i="1"/>
  <c r="R18" i="1"/>
  <c r="U17" i="1"/>
  <c r="T17" i="1"/>
  <c r="R17" i="1"/>
  <c r="U16" i="1"/>
  <c r="T16" i="1"/>
  <c r="R16" i="1"/>
  <c r="U15" i="1"/>
  <c r="T15" i="1"/>
  <c r="R15" i="1"/>
  <c r="U14" i="1"/>
  <c r="T14" i="1"/>
  <c r="R14" i="1"/>
  <c r="U13" i="1"/>
  <c r="T13" i="1"/>
  <c r="R13" i="1"/>
  <c r="E47" i="1" l="1"/>
  <c r="E43" i="1"/>
  <c r="E39" i="1"/>
  <c r="E35" i="1"/>
  <c r="E31" i="1"/>
  <c r="E27" i="1"/>
  <c r="E26" i="1"/>
  <c r="E24" i="1"/>
  <c r="E23" i="1"/>
  <c r="E22" i="1"/>
  <c r="E19" i="1"/>
  <c r="E18" i="1"/>
  <c r="E15" i="1"/>
  <c r="E14" i="1"/>
  <c r="D11" i="1"/>
  <c r="E11" i="1" s="1"/>
  <c r="E13" i="1"/>
  <c r="E16" i="1"/>
  <c r="E17" i="1"/>
  <c r="E20" i="1"/>
  <c r="E21" i="1"/>
  <c r="E28" i="1"/>
  <c r="E29" i="1"/>
  <c r="E30" i="1"/>
  <c r="E32" i="1"/>
  <c r="E33" i="1"/>
  <c r="E34" i="1"/>
  <c r="E36" i="1"/>
  <c r="E37" i="1"/>
  <c r="E38" i="1"/>
  <c r="E40" i="1"/>
  <c r="E41" i="1"/>
  <c r="E42" i="1"/>
  <c r="E44" i="1"/>
  <c r="E45" i="1"/>
  <c r="E46" i="1"/>
  <c r="E48" i="1"/>
  <c r="O14" i="1" l="1"/>
  <c r="O15" i="1"/>
  <c r="O16" i="1"/>
  <c r="O17" i="1"/>
  <c r="O18" i="1"/>
  <c r="O19" i="1"/>
  <c r="O20" i="1"/>
  <c r="O21" i="1"/>
  <c r="O22" i="1"/>
  <c r="O23" i="1"/>
  <c r="O24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7" i="1"/>
  <c r="O48" i="1"/>
  <c r="O13" i="1"/>
  <c r="M14" i="1"/>
  <c r="M15" i="1"/>
  <c r="M16" i="1"/>
  <c r="M17" i="1"/>
  <c r="M18" i="1"/>
  <c r="M19" i="1"/>
  <c r="M20" i="1"/>
  <c r="M21" i="1"/>
  <c r="M22" i="1"/>
  <c r="M23" i="1"/>
  <c r="M24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7" i="1"/>
  <c r="M48" i="1"/>
  <c r="M13" i="1"/>
  <c r="H14" i="1"/>
  <c r="H15" i="1"/>
  <c r="H16" i="1"/>
  <c r="H17" i="1"/>
  <c r="H18" i="1"/>
  <c r="H19" i="1"/>
  <c r="H20" i="1"/>
  <c r="H21" i="1"/>
  <c r="H22" i="1"/>
  <c r="H23" i="1"/>
  <c r="H24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13" i="1"/>
  <c r="C48" i="1"/>
  <c r="C14" i="1"/>
  <c r="C15" i="1"/>
  <c r="C16" i="1"/>
  <c r="C17" i="1"/>
  <c r="C18" i="1"/>
  <c r="C19" i="1"/>
  <c r="C20" i="1"/>
  <c r="C21" i="1"/>
  <c r="C22" i="1"/>
  <c r="C23" i="1"/>
  <c r="C24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13" i="1"/>
  <c r="N11" i="1"/>
  <c r="L11" i="1"/>
  <c r="M11" i="1" s="1"/>
  <c r="G11" i="1"/>
  <c r="H11" i="1" s="1"/>
  <c r="C11" i="1" l="1"/>
  <c r="O11" i="1"/>
  <c r="I11" i="1"/>
  <c r="K15" i="1" l="1"/>
  <c r="K13" i="1"/>
  <c r="J13" i="1"/>
  <c r="P14" i="1" l="1"/>
  <c r="P15" i="1"/>
  <c r="P16" i="1"/>
  <c r="P17" i="1"/>
  <c r="P18" i="1"/>
  <c r="P19" i="1"/>
  <c r="P20" i="1"/>
  <c r="P21" i="1"/>
  <c r="P22" i="1"/>
  <c r="P23" i="1"/>
  <c r="P24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7" i="1"/>
  <c r="P48" i="1"/>
  <c r="P13" i="1"/>
  <c r="K14" i="1"/>
  <c r="K16" i="1"/>
  <c r="K17" i="1"/>
  <c r="K18" i="1"/>
  <c r="K19" i="1"/>
  <c r="K20" i="1"/>
  <c r="K21" i="1"/>
  <c r="K22" i="1"/>
  <c r="K23" i="1"/>
  <c r="K24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F14" i="1"/>
  <c r="F15" i="1"/>
  <c r="F16" i="1"/>
  <c r="F17" i="1"/>
  <c r="F18" i="1"/>
  <c r="F19" i="1"/>
  <c r="F20" i="1"/>
  <c r="F21" i="1"/>
  <c r="F22" i="1"/>
  <c r="F23" i="1"/>
  <c r="F24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13" i="1"/>
  <c r="J24" i="1" l="1"/>
  <c r="J16" i="1"/>
  <c r="J11" i="1" l="1"/>
  <c r="J17" i="1"/>
  <c r="J14" i="1"/>
  <c r="J15" i="1"/>
  <c r="J18" i="1"/>
  <c r="J19" i="1"/>
  <c r="J20" i="1"/>
  <c r="J21" i="1"/>
  <c r="J22" i="1"/>
  <c r="J23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</calcChain>
</file>

<file path=xl/comments1.xml><?xml version="1.0" encoding="utf-8"?>
<comments xmlns="http://schemas.openxmlformats.org/spreadsheetml/2006/main">
  <authors>
    <author>Gordeev Konstantin</author>
  </authors>
  <commentList>
    <comment ref="F4" authorId="0" shapeId="0">
      <text>
        <r>
          <rPr>
            <sz val="9"/>
            <rFont val="Tahoma"/>
          </rPr>
          <t>{axisvalue Ter AvgSalary80}</t>
        </r>
      </text>
    </comment>
  </commentList>
</comments>
</file>

<file path=xl/sharedStrings.xml><?xml version="1.0" encoding="utf-8"?>
<sst xmlns="http://schemas.openxmlformats.org/spreadsheetml/2006/main" count="83" uniqueCount="58">
  <si>
    <t>рублей</t>
  </si>
  <si>
    <t>Отдельные категории работников</t>
  </si>
  <si>
    <t>Педагогические работники дошкольных образовательных учреждений</t>
  </si>
  <si>
    <t>Педагогические работники образовательных учреждений общего образования</t>
  </si>
  <si>
    <t>Педагогические работники дополнительного образования</t>
  </si>
  <si>
    <t xml:space="preserve">Заработная плата </t>
  </si>
  <si>
    <t>% соотношения к средней заработной плате в сфере общего образования</t>
  </si>
  <si>
    <t>% соотношения к средней заработной плате учителей  в соответствующем периоде</t>
  </si>
  <si>
    <t>Целевой показатель</t>
  </si>
  <si>
    <t xml:space="preserve">Городские округа </t>
  </si>
  <si>
    <t>Анучинский МР</t>
  </si>
  <si>
    <t>Дальнереченский МР</t>
  </si>
  <si>
    <t>Кавалеровский МР</t>
  </si>
  <si>
    <t>Кировский МР</t>
  </si>
  <si>
    <t>Красноармейский МР</t>
  </si>
  <si>
    <t>Лазовский МР</t>
  </si>
  <si>
    <t>Михайловский МР</t>
  </si>
  <si>
    <t>Надеждинский МР</t>
  </si>
  <si>
    <t>Октябрьский МР</t>
  </si>
  <si>
    <t>Ольгинский МР</t>
  </si>
  <si>
    <t>Партизанский МР</t>
  </si>
  <si>
    <t>Пограничный МР</t>
  </si>
  <si>
    <t>Пожарский МР</t>
  </si>
  <si>
    <t>Спасский МР</t>
  </si>
  <si>
    <t>Тернейский МР</t>
  </si>
  <si>
    <t>Ханкайский МР</t>
  </si>
  <si>
    <t>Хасанский МР</t>
  </si>
  <si>
    <t>Хорольский МР</t>
  </si>
  <si>
    <t>Черниговский МР</t>
  </si>
  <si>
    <t>Чугуевский МР</t>
  </si>
  <si>
    <t>Шкотовский МР</t>
  </si>
  <si>
    <t>Яковлевский МР</t>
  </si>
  <si>
    <t xml:space="preserve">Средняя заработная плата учителей в субъекте РФ   </t>
  </si>
  <si>
    <t xml:space="preserve">Средняя заработная плата в сфере общего образования в субъекте РФ </t>
  </si>
  <si>
    <t>% соотношения к средней заработной плате по субъекту РФ</t>
  </si>
  <si>
    <t>Итого по субъекту</t>
  </si>
  <si>
    <t>Арсеньевский ГО</t>
  </si>
  <si>
    <t>Артемовский  ГО</t>
  </si>
  <si>
    <t>Владивостокский ГО</t>
  </si>
  <si>
    <t>Дальнегорский ГО</t>
  </si>
  <si>
    <t>Дальнереченский ГО</t>
  </si>
  <si>
    <t>Лесозаводский ГО</t>
  </si>
  <si>
    <t>Находкинский ГО</t>
  </si>
  <si>
    <t>Партизанский ГО</t>
  </si>
  <si>
    <t>ГО Спасск-Дальний</t>
  </si>
  <si>
    <t>Уссурийский ГО</t>
  </si>
  <si>
    <t>Муниципальные районы</t>
  </si>
  <si>
    <t>-</t>
  </si>
  <si>
    <t>Среднемесячный доход от трудовой доход от трудовой деятельности</t>
  </si>
  <si>
    <t>ГО Большой Камень</t>
  </si>
  <si>
    <t>ГО Фокино</t>
  </si>
  <si>
    <t>2018 год</t>
  </si>
  <si>
    <t>Работники учреждений культуры</t>
  </si>
  <si>
    <t>Информация о реализации указов Президента Российской Федерации от 07.05.2012 № 597 «О мероприятиях по реализации государственной социальной политики», от 01.06.2012 № 761 «О национальной стратегии действий в интересах детей на 2012 – 2017 годы» и от 28.12.2012 № 1688 «О некоторых мерах по реализации государственной политики в сфере защиты детей-сирот и детей, оставшихся без попечения родителей» за январь-сентябрь 2019 года.</t>
  </si>
  <si>
    <t>Прогноз на 2019 год</t>
  </si>
  <si>
    <t>январь-сентябрь 2019 года (оценка)</t>
  </si>
  <si>
    <t>темп роста 9 мес. 2019 года к 2018 году</t>
  </si>
  <si>
    <t>2018 год (статистика)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</si>
</sst>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i/>
      <sz val="18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0"/>
      <color theme="1"/>
      <name val="Arial"/>
    </font>
    <font>
      <sz val="9"/>
      <name val="Tahoma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9" fillId="0" borderId="0"/>
  </cellStyleXfs>
  <cellXfs count="68">
    <xf numFmtId="0" fontId="0" fillId="0" borderId="0" xfId="0"/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/>
    <xf numFmtId="0" fontId="10" fillId="2" borderId="0" xfId="0" applyFont="1" applyFill="1" applyAlignment="1">
      <alignment horizontal="left" vertical="center"/>
    </xf>
    <xf numFmtId="0" fontId="7" fillId="2" borderId="0" xfId="0" applyFont="1" applyFill="1"/>
    <xf numFmtId="0" fontId="2" fillId="2" borderId="6" xfId="0" applyFont="1" applyFill="1" applyBorder="1" applyAlignment="1">
      <alignment horizontal="left" vertical="center" wrapText="1"/>
    </xf>
    <xf numFmtId="0" fontId="10" fillId="2" borderId="0" xfId="0" applyFont="1" applyFill="1"/>
    <xf numFmtId="0" fontId="8" fillId="2" borderId="6" xfId="0" applyFont="1" applyFill="1" applyBorder="1" applyAlignment="1">
      <alignment wrapText="1"/>
    </xf>
    <xf numFmtId="3" fontId="8" fillId="2" borderId="6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164" fontId="13" fillId="2" borderId="6" xfId="0" applyNumberFormat="1" applyFont="1" applyFill="1" applyBorder="1" applyAlignment="1">
      <alignment horizontal="center" vertical="center" wrapText="1"/>
    </xf>
    <xf numFmtId="164" fontId="14" fillId="2" borderId="6" xfId="0" applyNumberFormat="1" applyFont="1" applyFill="1" applyBorder="1" applyAlignment="1">
      <alignment horizontal="center" vertical="center" wrapText="1"/>
    </xf>
    <xf numFmtId="3" fontId="13" fillId="2" borderId="6" xfId="0" applyNumberFormat="1" applyFont="1" applyFill="1" applyBorder="1" applyAlignment="1">
      <alignment horizontal="center" vertical="center" wrapText="1"/>
    </xf>
    <xf numFmtId="3" fontId="14" fillId="2" borderId="6" xfId="0" applyNumberFormat="1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center" vertical="center" wrapText="1"/>
    </xf>
    <xf numFmtId="164" fontId="16" fillId="2" borderId="6" xfId="0" applyNumberFormat="1" applyFont="1" applyFill="1" applyBorder="1" applyAlignment="1">
      <alignment horizontal="center" vertical="center" wrapText="1"/>
    </xf>
    <xf numFmtId="3" fontId="16" fillId="2" borderId="6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3" fontId="13" fillId="2" borderId="6" xfId="0" applyNumberFormat="1" applyFont="1" applyFill="1" applyBorder="1" applyAlignment="1">
      <alignment horizontal="center" vertical="center"/>
    </xf>
    <xf numFmtId="3" fontId="16" fillId="2" borderId="6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/>
    </xf>
    <xf numFmtId="3" fontId="13" fillId="2" borderId="6" xfId="0" applyNumberFormat="1" applyFont="1" applyFill="1" applyBorder="1" applyAlignment="1">
      <alignment horizontal="center"/>
    </xf>
    <xf numFmtId="3" fontId="11" fillId="2" borderId="6" xfId="1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/>
    <xf numFmtId="0" fontId="2" fillId="2" borderId="0" xfId="0" applyFont="1" applyFill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3" fontId="11" fillId="2" borderId="1" xfId="1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11" fillId="2" borderId="0" xfId="1" applyNumberFormat="1" applyFont="1" applyFill="1" applyBorder="1" applyAlignment="1">
      <alignment horizontal="right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wrapText="1"/>
    </xf>
    <xf numFmtId="0" fontId="2" fillId="2" borderId="0" xfId="0" applyFont="1" applyFill="1"/>
    <xf numFmtId="0" fontId="4" fillId="2" borderId="0" xfId="0" applyFont="1" applyFill="1"/>
    <xf numFmtId="0" fontId="10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3" fontId="4" fillId="2" borderId="0" xfId="0" applyNumberFormat="1" applyFont="1" applyFill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7" fillId="2" borderId="7" xfId="1" applyFont="1" applyFill="1" applyBorder="1" applyAlignment="1">
      <alignment horizontal="left" vertical="center" wrapText="1"/>
    </xf>
    <xf numFmtId="0" fontId="17" fillId="2" borderId="0" xfId="1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3">
    <cellStyle name="Normal" xfId="1"/>
    <cellStyle name="Normal 2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F50"/>
  <sheetViews>
    <sheetView tabSelected="1" zoomScale="55" zoomScaleNormal="55" workbookViewId="0">
      <pane xSplit="1" topLeftCell="B1" activePane="topRight" state="frozen"/>
      <selection pane="topRight" activeCell="S11" sqref="S11:S48"/>
    </sheetView>
  </sheetViews>
  <sheetFormatPr defaultRowHeight="15.75" x14ac:dyDescent="0.25"/>
  <cols>
    <col min="1" max="1" width="35.85546875" style="31" customWidth="1"/>
    <col min="2" max="2" width="14.7109375" style="31" customWidth="1"/>
    <col min="3" max="3" width="21.5703125" style="31" customWidth="1"/>
    <col min="4" max="4" width="14" style="31" customWidth="1"/>
    <col min="5" max="5" width="20.85546875" style="31" customWidth="1"/>
    <col min="6" max="6" width="13.7109375" style="31" customWidth="1"/>
    <col min="7" max="7" width="17.28515625" style="46" customWidth="1"/>
    <col min="8" max="8" width="20.28515625" style="47" customWidth="1"/>
    <col min="9" max="9" width="14.7109375" style="48" customWidth="1"/>
    <col min="10" max="10" width="20.28515625" style="47" customWidth="1"/>
    <col min="11" max="11" width="16" style="47" customWidth="1"/>
    <col min="12" max="12" width="13.85546875" style="46" customWidth="1"/>
    <col min="13" max="13" width="21.42578125" style="47" customWidth="1"/>
    <col min="14" max="14" width="16.28515625" style="48" customWidth="1"/>
    <col min="15" max="15" width="21.140625" style="47" customWidth="1"/>
    <col min="16" max="16" width="14.28515625" style="47" customWidth="1"/>
    <col min="17" max="17" width="19.7109375" style="45" customWidth="1"/>
    <col min="18" max="18" width="20.42578125" style="45" customWidth="1"/>
    <col min="19" max="19" width="16.42578125" style="45" customWidth="1"/>
    <col min="20" max="20" width="20.7109375" style="45" customWidth="1"/>
    <col min="21" max="21" width="14.5703125" style="45" customWidth="1"/>
    <col min="22" max="30" width="9.140625" style="45"/>
    <col min="31" max="16384" width="9.140625" style="30"/>
  </cols>
  <sheetData>
    <row r="2" spans="1:32" ht="48" customHeight="1" x14ac:dyDescent="0.25">
      <c r="A2" s="49" t="s">
        <v>53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ht="57.75" customHeight="1" x14ac:dyDescent="0.25">
      <c r="B3" s="60"/>
      <c r="C3" s="60"/>
      <c r="D3" s="32" t="s">
        <v>51</v>
      </c>
      <c r="E3" s="32" t="s">
        <v>54</v>
      </c>
      <c r="F3" s="33"/>
      <c r="G3" s="33"/>
      <c r="H3" s="33"/>
      <c r="I3" s="34"/>
      <c r="J3" s="33"/>
      <c r="K3" s="33"/>
      <c r="L3" s="33"/>
      <c r="M3" s="33"/>
      <c r="N3" s="34"/>
      <c r="O3" s="33"/>
      <c r="P3" s="33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</row>
    <row r="4" spans="1:32" ht="45" customHeight="1" x14ac:dyDescent="0.3">
      <c r="B4" s="55" t="s">
        <v>48</v>
      </c>
      <c r="C4" s="56"/>
      <c r="D4" s="28">
        <v>36024</v>
      </c>
      <c r="E4" s="35">
        <v>38056.800000000003</v>
      </c>
      <c r="F4" s="61"/>
      <c r="G4" s="62"/>
      <c r="H4" s="62"/>
      <c r="I4" s="62"/>
      <c r="J4" s="62"/>
      <c r="K4" s="36"/>
      <c r="L4" s="37"/>
      <c r="M4" s="36"/>
      <c r="N4" s="38"/>
      <c r="O4" s="36"/>
      <c r="P4" s="36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</row>
    <row r="5" spans="1:32" ht="38.25" customHeight="1" x14ac:dyDescent="0.3">
      <c r="B5" s="55" t="s">
        <v>32</v>
      </c>
      <c r="C5" s="56"/>
      <c r="D5" s="28">
        <v>37146</v>
      </c>
      <c r="E5" s="28">
        <v>38056.800000000003</v>
      </c>
      <c r="F5" s="39"/>
      <c r="G5" s="39"/>
      <c r="H5" s="36"/>
      <c r="I5" s="38"/>
      <c r="J5" s="36"/>
      <c r="K5" s="36"/>
      <c r="L5" s="37"/>
      <c r="M5" s="36"/>
      <c r="N5" s="38"/>
      <c r="O5" s="36"/>
      <c r="P5" s="36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</row>
    <row r="6" spans="1:32" ht="32.25" customHeight="1" x14ac:dyDescent="0.3">
      <c r="B6" s="55" t="s">
        <v>33</v>
      </c>
      <c r="C6" s="56"/>
      <c r="D6" s="28">
        <v>34421</v>
      </c>
      <c r="E6" s="28">
        <v>35561.199999999997</v>
      </c>
      <c r="G6" s="37"/>
      <c r="H6" s="36"/>
      <c r="I6" s="38"/>
      <c r="J6" s="36"/>
      <c r="K6" s="36"/>
      <c r="L6" s="37"/>
      <c r="M6" s="36"/>
      <c r="N6" s="38"/>
      <c r="O6" s="36"/>
      <c r="P6" s="36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ht="24" customHeight="1" x14ac:dyDescent="0.25">
      <c r="A7" s="40" t="s">
        <v>0</v>
      </c>
      <c r="B7" s="41"/>
      <c r="C7" s="42"/>
      <c r="D7" s="42"/>
      <c r="E7" s="42"/>
      <c r="F7" s="42"/>
      <c r="G7" s="57" t="s">
        <v>1</v>
      </c>
      <c r="H7" s="57"/>
      <c r="I7" s="57"/>
      <c r="J7" s="57"/>
      <c r="K7" s="57"/>
      <c r="L7" s="57"/>
      <c r="M7" s="57"/>
      <c r="N7" s="57"/>
      <c r="O7" s="57"/>
      <c r="P7" s="57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</row>
    <row r="8" spans="1:32" s="2" customFormat="1" ht="36" customHeight="1" x14ac:dyDescent="0.2">
      <c r="A8" s="53"/>
      <c r="B8" s="58" t="s">
        <v>2</v>
      </c>
      <c r="C8" s="64"/>
      <c r="D8" s="64"/>
      <c r="E8" s="64"/>
      <c r="F8" s="59"/>
      <c r="G8" s="65" t="s">
        <v>3</v>
      </c>
      <c r="H8" s="66"/>
      <c r="I8" s="66"/>
      <c r="J8" s="66"/>
      <c r="K8" s="67"/>
      <c r="L8" s="65" t="s">
        <v>4</v>
      </c>
      <c r="M8" s="66"/>
      <c r="N8" s="66"/>
      <c r="O8" s="66"/>
      <c r="P8" s="67"/>
      <c r="Q8" s="63" t="s">
        <v>52</v>
      </c>
      <c r="R8" s="63"/>
      <c r="S8" s="63"/>
      <c r="T8" s="63"/>
      <c r="U8" s="63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s="2" customFormat="1" ht="59.25" customHeight="1" x14ac:dyDescent="0.2">
      <c r="A9" s="53"/>
      <c r="B9" s="58" t="s">
        <v>57</v>
      </c>
      <c r="C9" s="59"/>
      <c r="D9" s="58" t="s">
        <v>55</v>
      </c>
      <c r="E9" s="59"/>
      <c r="F9" s="51" t="s">
        <v>56</v>
      </c>
      <c r="G9" s="58" t="s">
        <v>57</v>
      </c>
      <c r="H9" s="59"/>
      <c r="I9" s="58" t="s">
        <v>55</v>
      </c>
      <c r="J9" s="59"/>
      <c r="K9" s="51" t="s">
        <v>56</v>
      </c>
      <c r="L9" s="58" t="s">
        <v>57</v>
      </c>
      <c r="M9" s="59"/>
      <c r="N9" s="58" t="s">
        <v>55</v>
      </c>
      <c r="O9" s="59"/>
      <c r="P9" s="51" t="s">
        <v>56</v>
      </c>
      <c r="Q9" s="58" t="s">
        <v>57</v>
      </c>
      <c r="R9" s="59"/>
      <c r="S9" s="58" t="s">
        <v>55</v>
      </c>
      <c r="T9" s="59"/>
      <c r="U9" s="51" t="s">
        <v>56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s="4" customFormat="1" ht="96" customHeight="1" x14ac:dyDescent="0.25">
      <c r="A10" s="54"/>
      <c r="B10" s="3" t="s">
        <v>5</v>
      </c>
      <c r="C10" s="3" t="s">
        <v>6</v>
      </c>
      <c r="D10" s="3" t="s">
        <v>5</v>
      </c>
      <c r="E10" s="3" t="s">
        <v>6</v>
      </c>
      <c r="F10" s="52"/>
      <c r="G10" s="3" t="s">
        <v>5</v>
      </c>
      <c r="H10" s="3" t="s">
        <v>34</v>
      </c>
      <c r="I10" s="13" t="s">
        <v>5</v>
      </c>
      <c r="J10" s="3" t="s">
        <v>34</v>
      </c>
      <c r="K10" s="52"/>
      <c r="L10" s="3" t="s">
        <v>5</v>
      </c>
      <c r="M10" s="3" t="s">
        <v>7</v>
      </c>
      <c r="N10" s="13" t="s">
        <v>5</v>
      </c>
      <c r="O10" s="3" t="s">
        <v>7</v>
      </c>
      <c r="P10" s="52"/>
      <c r="Q10" s="3" t="s">
        <v>5</v>
      </c>
      <c r="R10" s="3" t="s">
        <v>34</v>
      </c>
      <c r="S10" s="13" t="s">
        <v>5</v>
      </c>
      <c r="T10" s="22" t="s">
        <v>34</v>
      </c>
      <c r="U10" s="52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s="7" customFormat="1" ht="22.5" customHeight="1" x14ac:dyDescent="0.25">
      <c r="A11" s="5" t="s">
        <v>8</v>
      </c>
      <c r="B11" s="17">
        <f>D6</f>
        <v>34421</v>
      </c>
      <c r="C11" s="15">
        <f>B11/D6*100</f>
        <v>100</v>
      </c>
      <c r="D11" s="17">
        <f>E6</f>
        <v>35561.199999999997</v>
      </c>
      <c r="E11" s="16">
        <f>D11/$E$6*100</f>
        <v>100</v>
      </c>
      <c r="F11" s="16"/>
      <c r="G11" s="17">
        <f>D4</f>
        <v>36024</v>
      </c>
      <c r="H11" s="15">
        <f>G11/D4*100</f>
        <v>100</v>
      </c>
      <c r="I11" s="17">
        <f>E4</f>
        <v>38056.800000000003</v>
      </c>
      <c r="J11" s="17">
        <f>I11/$E$4*100</f>
        <v>100</v>
      </c>
      <c r="K11" s="18"/>
      <c r="L11" s="17">
        <f>D5</f>
        <v>37146</v>
      </c>
      <c r="M11" s="17">
        <f>L11/D5*100</f>
        <v>100</v>
      </c>
      <c r="N11" s="17">
        <f>E5</f>
        <v>38056.800000000003</v>
      </c>
      <c r="O11" s="17">
        <f>N11/$E$4*100</f>
        <v>100</v>
      </c>
      <c r="P11" s="17"/>
      <c r="Q11" s="23">
        <f>D4</f>
        <v>36024</v>
      </c>
      <c r="R11" s="17">
        <f>Q11/D4*100</f>
        <v>100</v>
      </c>
      <c r="S11" s="23">
        <f>E4</f>
        <v>38056.800000000003</v>
      </c>
      <c r="T11" s="23">
        <f>S11/E4*100</f>
        <v>100</v>
      </c>
      <c r="U11" s="17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s="9" customFormat="1" ht="23.25" x14ac:dyDescent="0.25">
      <c r="A12" s="5" t="s">
        <v>9</v>
      </c>
      <c r="B12" s="16"/>
      <c r="C12" s="19"/>
      <c r="D12" s="19"/>
      <c r="E12" s="16"/>
      <c r="F12" s="15"/>
      <c r="G12" s="20"/>
      <c r="H12" s="15"/>
      <c r="I12" s="21"/>
      <c r="J12" s="15"/>
      <c r="K12" s="18"/>
      <c r="L12" s="21"/>
      <c r="M12" s="21"/>
      <c r="N12" s="21"/>
      <c r="O12" s="18"/>
      <c r="P12" s="17"/>
      <c r="Q12" s="24"/>
      <c r="R12" s="24"/>
      <c r="S12" s="24"/>
      <c r="T12" s="25"/>
      <c r="U12" s="17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25.5" customHeight="1" x14ac:dyDescent="0.25">
      <c r="A13" s="10" t="s">
        <v>36</v>
      </c>
      <c r="B13" s="18">
        <v>33049.9</v>
      </c>
      <c r="C13" s="16">
        <f t="shared" ref="C13:C48" si="0">B13/$D$6*100</f>
        <v>96.016675866476859</v>
      </c>
      <c r="D13" s="18">
        <v>36890.75</v>
      </c>
      <c r="E13" s="16">
        <f t="shared" ref="E13:E24" si="1">D13/$E$6*100</f>
        <v>103.73876584592196</v>
      </c>
      <c r="F13" s="17">
        <f t="shared" ref="F13:F24" si="2">D13/B13*100</f>
        <v>111.62136647917239</v>
      </c>
      <c r="G13" s="18">
        <v>36207.599999999999</v>
      </c>
      <c r="H13" s="18">
        <f t="shared" ref="H13:H48" si="3">G13/$D$4*100</f>
        <v>100.50966022651566</v>
      </c>
      <c r="I13" s="18">
        <v>40714.449999999997</v>
      </c>
      <c r="J13" s="18">
        <f t="shared" ref="J13:J24" si="4">I13/$E$4*100</f>
        <v>106.98337747787517</v>
      </c>
      <c r="K13" s="17">
        <f>I13/G13*100</f>
        <v>112.44724864393109</v>
      </c>
      <c r="L13" s="18">
        <v>35374.5</v>
      </c>
      <c r="M13" s="18">
        <f t="shared" ref="M13:M45" si="5">L13/$D$5*100</f>
        <v>95.230980455499918</v>
      </c>
      <c r="N13" s="18">
        <v>38074.589999999997</v>
      </c>
      <c r="O13" s="18">
        <f t="shared" ref="O13:O24" si="6">N13/$E$5*100</f>
        <v>100.04674591662986</v>
      </c>
      <c r="P13" s="17">
        <f>N13/L13*100</f>
        <v>107.63287113598778</v>
      </c>
      <c r="Q13" s="25">
        <v>35237.9</v>
      </c>
      <c r="R13" s="25">
        <f>Q13/$D$4*100</f>
        <v>97.817843659782369</v>
      </c>
      <c r="S13" s="25">
        <v>38057.050000000003</v>
      </c>
      <c r="T13" s="25">
        <f>S13/$E$4*100</f>
        <v>100.00065691282505</v>
      </c>
      <c r="U13" s="17">
        <f>S13/Q13*100</f>
        <v>108.00033486672021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25.5" customHeight="1" x14ac:dyDescent="0.25">
      <c r="A14" s="10" t="s">
        <v>37</v>
      </c>
      <c r="B14" s="18">
        <v>33207.300000000003</v>
      </c>
      <c r="C14" s="16">
        <f t="shared" si="0"/>
        <v>96.47395485314199</v>
      </c>
      <c r="D14" s="18">
        <v>32487.360000000001</v>
      </c>
      <c r="E14" s="16">
        <f t="shared" si="1"/>
        <v>91.356197203693924</v>
      </c>
      <c r="F14" s="17">
        <f t="shared" si="2"/>
        <v>97.831982726689603</v>
      </c>
      <c r="G14" s="18">
        <v>36691.300000000003</v>
      </c>
      <c r="H14" s="18">
        <f t="shared" si="3"/>
        <v>101.85237619364868</v>
      </c>
      <c r="I14" s="18">
        <v>44373.919999999998</v>
      </c>
      <c r="J14" s="18">
        <f t="shared" si="4"/>
        <v>116.5991885812785</v>
      </c>
      <c r="K14" s="17">
        <f t="shared" ref="K14:K48" si="7">I14/G14*100</f>
        <v>120.93853311275424</v>
      </c>
      <c r="L14" s="18">
        <v>35723.9</v>
      </c>
      <c r="M14" s="18">
        <f t="shared" si="5"/>
        <v>96.171593172885366</v>
      </c>
      <c r="N14" s="18">
        <v>38761.72</v>
      </c>
      <c r="O14" s="18">
        <f t="shared" si="6"/>
        <v>101.85228395451009</v>
      </c>
      <c r="P14" s="17">
        <f t="shared" ref="P14:P48" si="8">N14/L14*100</f>
        <v>108.50360682904162</v>
      </c>
      <c r="Q14" s="25">
        <v>35238.300000000003</v>
      </c>
      <c r="R14" s="25">
        <f t="shared" ref="R14:R48" si="9">Q14/$D$4*100</f>
        <v>97.818954030646239</v>
      </c>
      <c r="S14" s="25">
        <v>38056.65</v>
      </c>
      <c r="T14" s="25">
        <f t="shared" ref="T14:T48" si="10">S14/$E$4*100</f>
        <v>99.999605852304967</v>
      </c>
      <c r="U14" s="17">
        <f>S14/Q14*100</f>
        <v>107.99797379555767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23.25" customHeight="1" x14ac:dyDescent="0.25">
      <c r="A15" s="10" t="s">
        <v>49</v>
      </c>
      <c r="B15" s="18">
        <v>34729.9</v>
      </c>
      <c r="C15" s="16">
        <f t="shared" si="0"/>
        <v>100.89741727433834</v>
      </c>
      <c r="D15" s="18">
        <v>36807.29</v>
      </c>
      <c r="E15" s="16">
        <f t="shared" si="1"/>
        <v>103.50407185359325</v>
      </c>
      <c r="F15" s="17">
        <f t="shared" si="2"/>
        <v>105.98156055732957</v>
      </c>
      <c r="G15" s="18">
        <v>37112.9</v>
      </c>
      <c r="H15" s="18">
        <f t="shared" si="3"/>
        <v>103.02270708416611</v>
      </c>
      <c r="I15" s="18">
        <v>40991.9</v>
      </c>
      <c r="J15" s="18">
        <f t="shared" si="4"/>
        <v>107.7124193311051</v>
      </c>
      <c r="K15" s="17">
        <f>I15/G15*100</f>
        <v>110.45189139086409</v>
      </c>
      <c r="L15" s="18">
        <v>32977.300000000003</v>
      </c>
      <c r="M15" s="18">
        <f t="shared" si="5"/>
        <v>88.777526516987024</v>
      </c>
      <c r="N15" s="18">
        <v>33084.32</v>
      </c>
      <c r="O15" s="18">
        <f t="shared" si="6"/>
        <v>86.934056462971128</v>
      </c>
      <c r="P15" s="17">
        <f t="shared" si="8"/>
        <v>100.32452626503685</v>
      </c>
      <c r="Q15" s="25">
        <v>34854.1</v>
      </c>
      <c r="R15" s="25">
        <f t="shared" si="9"/>
        <v>96.752442815900508</v>
      </c>
      <c r="S15" s="25">
        <v>33751.120000000003</v>
      </c>
      <c r="T15" s="25">
        <f t="shared" si="10"/>
        <v>88.686174349919071</v>
      </c>
      <c r="U15" s="17">
        <f t="shared" ref="U15:U47" si="11">S15/Q15*100</f>
        <v>96.835436863955763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7" customFormat="1" ht="23.25" customHeight="1" x14ac:dyDescent="0.25">
      <c r="A16" s="10" t="s">
        <v>38</v>
      </c>
      <c r="B16" s="18">
        <v>32356.3</v>
      </c>
      <c r="C16" s="16">
        <f t="shared" si="0"/>
        <v>94.00162691380261</v>
      </c>
      <c r="D16" s="18">
        <v>38681.550000000003</v>
      </c>
      <c r="E16" s="16">
        <f t="shared" si="1"/>
        <v>108.7745914086139</v>
      </c>
      <c r="F16" s="17">
        <f t="shared" si="2"/>
        <v>119.54874321229561</v>
      </c>
      <c r="G16" s="18">
        <v>36089.5</v>
      </c>
      <c r="H16" s="18">
        <f t="shared" si="3"/>
        <v>100.18182322895848</v>
      </c>
      <c r="I16" s="18">
        <v>45527.02</v>
      </c>
      <c r="J16" s="18">
        <f t="shared" si="4"/>
        <v>119.62913329549514</v>
      </c>
      <c r="K16" s="17">
        <f t="shared" si="7"/>
        <v>126.15032073040635</v>
      </c>
      <c r="L16" s="18">
        <v>36244</v>
      </c>
      <c r="M16" s="18">
        <f t="shared" si="5"/>
        <v>97.571743929359826</v>
      </c>
      <c r="N16" s="18">
        <v>37833.769999999997</v>
      </c>
      <c r="O16" s="18">
        <f t="shared" si="6"/>
        <v>99.413954930524881</v>
      </c>
      <c r="P16" s="17">
        <f t="shared" si="8"/>
        <v>104.38629842180774</v>
      </c>
      <c r="Q16" s="25">
        <v>39323.4</v>
      </c>
      <c r="R16" s="25">
        <f t="shared" si="9"/>
        <v>109.15889407061958</v>
      </c>
      <c r="S16" s="25">
        <v>38197.06</v>
      </c>
      <c r="T16" s="25">
        <f t="shared" si="10"/>
        <v>100.3685543713607</v>
      </c>
      <c r="U16" s="17">
        <f t="shared" si="11"/>
        <v>97.135700371788801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s="9" customFormat="1" ht="20.25" customHeight="1" x14ac:dyDescent="0.25">
      <c r="A17" s="10" t="s">
        <v>39</v>
      </c>
      <c r="B17" s="18">
        <v>32831.300000000003</v>
      </c>
      <c r="C17" s="16">
        <f t="shared" si="0"/>
        <v>95.381598442811082</v>
      </c>
      <c r="D17" s="18">
        <v>35961.620000000003</v>
      </c>
      <c r="E17" s="16">
        <f t="shared" si="1"/>
        <v>101.1260024971036</v>
      </c>
      <c r="F17" s="17">
        <f t="shared" si="2"/>
        <v>109.53456000828477</v>
      </c>
      <c r="G17" s="18">
        <v>36188.400000000001</v>
      </c>
      <c r="H17" s="18">
        <f t="shared" si="3"/>
        <v>100.45636242504996</v>
      </c>
      <c r="I17" s="18">
        <v>45964.19</v>
      </c>
      <c r="J17" s="18">
        <f t="shared" si="4"/>
        <v>120.77786361438692</v>
      </c>
      <c r="K17" s="17">
        <f t="shared" si="7"/>
        <v>127.0136010434283</v>
      </c>
      <c r="L17" s="18">
        <v>36382.199999999997</v>
      </c>
      <c r="M17" s="18">
        <f t="shared" si="5"/>
        <v>97.943789371668544</v>
      </c>
      <c r="N17" s="18">
        <v>36571.1</v>
      </c>
      <c r="O17" s="18">
        <f t="shared" si="6"/>
        <v>96.096098463349506</v>
      </c>
      <c r="P17" s="17">
        <f t="shared" si="8"/>
        <v>100.51920994332393</v>
      </c>
      <c r="Q17" s="25">
        <v>35248.1</v>
      </c>
      <c r="R17" s="25">
        <f t="shared" si="9"/>
        <v>97.846158116811011</v>
      </c>
      <c r="S17" s="25">
        <v>35063.589999999997</v>
      </c>
      <c r="T17" s="25">
        <f t="shared" si="10"/>
        <v>92.134887851842493</v>
      </c>
      <c r="U17" s="17">
        <f t="shared" si="11"/>
        <v>99.476539160976046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20.25" customHeight="1" x14ac:dyDescent="0.25">
      <c r="A18" s="10" t="s">
        <v>40</v>
      </c>
      <c r="B18" s="18">
        <v>34905.1</v>
      </c>
      <c r="C18" s="16">
        <f t="shared" si="0"/>
        <v>101.40640887830104</v>
      </c>
      <c r="D18" s="18">
        <v>35873.89</v>
      </c>
      <c r="E18" s="16">
        <f t="shared" si="1"/>
        <v>100.87930103596054</v>
      </c>
      <c r="F18" s="17">
        <f t="shared" si="2"/>
        <v>102.77549699041116</v>
      </c>
      <c r="G18" s="18">
        <v>37139.4</v>
      </c>
      <c r="H18" s="18">
        <f t="shared" si="3"/>
        <v>103.0962691538974</v>
      </c>
      <c r="I18" s="18">
        <v>42058.11</v>
      </c>
      <c r="J18" s="18">
        <f t="shared" si="4"/>
        <v>110.51404742385064</v>
      </c>
      <c r="K18" s="17">
        <f t="shared" si="7"/>
        <v>113.24391347194623</v>
      </c>
      <c r="L18" s="18">
        <v>41798.400000000001</v>
      </c>
      <c r="M18" s="18">
        <f t="shared" si="5"/>
        <v>112.52463253109353</v>
      </c>
      <c r="N18" s="18">
        <v>34180.19</v>
      </c>
      <c r="O18" s="18">
        <f t="shared" si="6"/>
        <v>89.813620693279518</v>
      </c>
      <c r="P18" s="17">
        <f t="shared" si="8"/>
        <v>81.773919575868931</v>
      </c>
      <c r="Q18" s="25">
        <v>35491.699999999997</v>
      </c>
      <c r="R18" s="25">
        <f t="shared" si="9"/>
        <v>98.522373972906934</v>
      </c>
      <c r="S18" s="25">
        <v>33904.400000000001</v>
      </c>
      <c r="T18" s="25">
        <f t="shared" si="10"/>
        <v>89.088940741207878</v>
      </c>
      <c r="U18" s="17">
        <f t="shared" si="11"/>
        <v>95.527686754931452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21.75" customHeight="1" x14ac:dyDescent="0.25">
      <c r="A19" s="10" t="s">
        <v>41</v>
      </c>
      <c r="B19" s="18">
        <v>32884.199999999997</v>
      </c>
      <c r="C19" s="16">
        <f t="shared" si="0"/>
        <v>95.535283693094314</v>
      </c>
      <c r="D19" s="18">
        <v>36155.82</v>
      </c>
      <c r="E19" s="16">
        <f t="shared" si="1"/>
        <v>101.67210330360057</v>
      </c>
      <c r="F19" s="17">
        <f t="shared" si="2"/>
        <v>109.94891163537505</v>
      </c>
      <c r="G19" s="18">
        <v>35329.199999999997</v>
      </c>
      <c r="H19" s="18">
        <f t="shared" si="3"/>
        <v>98.071285809460349</v>
      </c>
      <c r="I19" s="18">
        <v>41893.980000000003</v>
      </c>
      <c r="J19" s="18">
        <f t="shared" si="4"/>
        <v>110.08277101595509</v>
      </c>
      <c r="K19" s="17">
        <f t="shared" si="7"/>
        <v>118.58173975068785</v>
      </c>
      <c r="L19" s="18">
        <v>34990</v>
      </c>
      <c r="M19" s="18">
        <f t="shared" si="5"/>
        <v>94.195875733591777</v>
      </c>
      <c r="N19" s="18">
        <v>36407.32</v>
      </c>
      <c r="O19" s="18">
        <f t="shared" si="6"/>
        <v>95.665741733409007</v>
      </c>
      <c r="P19" s="17">
        <f t="shared" si="8"/>
        <v>104.05064304086882</v>
      </c>
      <c r="Q19" s="25">
        <v>32269</v>
      </c>
      <c r="R19" s="25">
        <f t="shared" si="9"/>
        <v>89.576393515434148</v>
      </c>
      <c r="S19" s="25">
        <v>37616.14</v>
      </c>
      <c r="T19" s="25">
        <f t="shared" si="10"/>
        <v>98.842099178070669</v>
      </c>
      <c r="U19" s="17">
        <f t="shared" si="11"/>
        <v>116.57051659487433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19.5" customHeight="1" x14ac:dyDescent="0.25">
      <c r="A20" s="10" t="s">
        <v>42</v>
      </c>
      <c r="B20" s="18">
        <v>33823.599999999999</v>
      </c>
      <c r="C20" s="16">
        <f t="shared" si="0"/>
        <v>98.264431596990207</v>
      </c>
      <c r="D20" s="18">
        <v>36728.49</v>
      </c>
      <c r="E20" s="16">
        <f t="shared" si="1"/>
        <v>103.28248203097759</v>
      </c>
      <c r="F20" s="17">
        <f t="shared" si="2"/>
        <v>108.58835251126433</v>
      </c>
      <c r="G20" s="18">
        <v>37786</v>
      </c>
      <c r="H20" s="18">
        <f t="shared" si="3"/>
        <v>104.8911836553409</v>
      </c>
      <c r="I20" s="18">
        <v>42220.24</v>
      </c>
      <c r="J20" s="18">
        <f t="shared" si="4"/>
        <v>110.94006852914589</v>
      </c>
      <c r="K20" s="17">
        <f t="shared" si="7"/>
        <v>111.73513999894141</v>
      </c>
      <c r="L20" s="18">
        <v>38517.300000000003</v>
      </c>
      <c r="M20" s="18">
        <f t="shared" si="5"/>
        <v>103.69164916814732</v>
      </c>
      <c r="N20" s="18">
        <v>40370.32</v>
      </c>
      <c r="O20" s="18">
        <f t="shared" si="6"/>
        <v>106.07912383595047</v>
      </c>
      <c r="P20" s="17">
        <f t="shared" si="8"/>
        <v>104.81087719024957</v>
      </c>
      <c r="Q20" s="25">
        <v>34240.9</v>
      </c>
      <c r="R20" s="25">
        <f t="shared" si="9"/>
        <v>95.050244281590054</v>
      </c>
      <c r="S20" s="25">
        <v>36980.17</v>
      </c>
      <c r="T20" s="25">
        <f t="shared" si="10"/>
        <v>97.170991780706714</v>
      </c>
      <c r="U20" s="17">
        <f t="shared" si="11"/>
        <v>107.99999415903203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1.75" customHeight="1" x14ac:dyDescent="0.25">
      <c r="A21" s="10" t="s">
        <v>43</v>
      </c>
      <c r="B21" s="18">
        <v>33101.4</v>
      </c>
      <c r="C21" s="16">
        <f t="shared" si="0"/>
        <v>96.166293832253572</v>
      </c>
      <c r="D21" s="18">
        <v>43177.78</v>
      </c>
      <c r="E21" s="16">
        <f t="shared" si="1"/>
        <v>121.41823110581196</v>
      </c>
      <c r="F21" s="17">
        <f t="shared" si="2"/>
        <v>130.44094811699807</v>
      </c>
      <c r="G21" s="18">
        <v>36004.800000000003</v>
      </c>
      <c r="H21" s="18">
        <f t="shared" si="3"/>
        <v>99.946702198534325</v>
      </c>
      <c r="I21" s="18">
        <v>35763.89</v>
      </c>
      <c r="J21" s="18">
        <f t="shared" si="4"/>
        <v>93.975032057345857</v>
      </c>
      <c r="K21" s="17">
        <f t="shared" si="7"/>
        <v>99.330894769586266</v>
      </c>
      <c r="L21" s="18">
        <v>35392</v>
      </c>
      <c r="M21" s="18">
        <f t="shared" si="5"/>
        <v>95.278091853766227</v>
      </c>
      <c r="N21" s="18">
        <v>38136.61</v>
      </c>
      <c r="O21" s="18">
        <f t="shared" si="6"/>
        <v>100.20971285026592</v>
      </c>
      <c r="P21" s="17">
        <f t="shared" si="8"/>
        <v>107.75488811030742</v>
      </c>
      <c r="Q21" s="25">
        <v>35738.800000000003</v>
      </c>
      <c r="R21" s="25">
        <f t="shared" si="9"/>
        <v>99.20830557406174</v>
      </c>
      <c r="S21" s="25">
        <v>38365.32</v>
      </c>
      <c r="T21" s="25">
        <f t="shared" si="10"/>
        <v>100.81068297912591</v>
      </c>
      <c r="U21" s="17">
        <f t="shared" si="11"/>
        <v>107.34921150122554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24.75" customHeight="1" x14ac:dyDescent="0.25">
      <c r="A22" s="10" t="s">
        <v>44</v>
      </c>
      <c r="B22" s="18">
        <v>33868.400000000001</v>
      </c>
      <c r="C22" s="16">
        <f t="shared" si="0"/>
        <v>98.394584701199847</v>
      </c>
      <c r="D22" s="18">
        <v>35522.15</v>
      </c>
      <c r="E22" s="16">
        <f t="shared" si="1"/>
        <v>99.890189307447457</v>
      </c>
      <c r="F22" s="17">
        <f t="shared" si="2"/>
        <v>104.88287016806225</v>
      </c>
      <c r="G22" s="18">
        <v>36838.300000000003</v>
      </c>
      <c r="H22" s="18">
        <f t="shared" si="3"/>
        <v>102.26043748612037</v>
      </c>
      <c r="I22" s="18">
        <v>42720.22</v>
      </c>
      <c r="J22" s="18">
        <f t="shared" si="4"/>
        <v>112.25384162620082</v>
      </c>
      <c r="K22" s="17">
        <f t="shared" si="7"/>
        <v>115.96686057717103</v>
      </c>
      <c r="L22" s="18">
        <v>35189.199999999997</v>
      </c>
      <c r="M22" s="18">
        <f t="shared" si="5"/>
        <v>94.732138049857312</v>
      </c>
      <c r="N22" s="18">
        <v>39045.760000000002</v>
      </c>
      <c r="O22" s="18">
        <f t="shared" si="6"/>
        <v>102.59864202980809</v>
      </c>
      <c r="P22" s="17">
        <f t="shared" si="8"/>
        <v>110.95949893717392</v>
      </c>
      <c r="Q22" s="25">
        <v>35238</v>
      </c>
      <c r="R22" s="25">
        <f t="shared" si="9"/>
        <v>97.818121252498329</v>
      </c>
      <c r="S22" s="25">
        <v>36534.720000000001</v>
      </c>
      <c r="T22" s="25">
        <f t="shared" si="10"/>
        <v>96.00050450904962</v>
      </c>
      <c r="U22" s="17">
        <f t="shared" si="11"/>
        <v>103.67989102673252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24.75" customHeight="1" x14ac:dyDescent="0.25">
      <c r="A23" s="10" t="s">
        <v>45</v>
      </c>
      <c r="B23" s="18">
        <v>34000</v>
      </c>
      <c r="C23" s="16">
        <f t="shared" si="0"/>
        <v>98.776909444815658</v>
      </c>
      <c r="D23" s="18">
        <v>38367.94</v>
      </c>
      <c r="E23" s="16">
        <f t="shared" si="1"/>
        <v>107.89270328335378</v>
      </c>
      <c r="F23" s="17">
        <f t="shared" si="2"/>
        <v>112.84688235294118</v>
      </c>
      <c r="G23" s="18">
        <v>37167.699999999997</v>
      </c>
      <c r="H23" s="18">
        <f t="shared" si="3"/>
        <v>103.17482789251609</v>
      </c>
      <c r="I23" s="18">
        <v>41585.660000000003</v>
      </c>
      <c r="J23" s="18">
        <f t="shared" si="4"/>
        <v>109.27261356708919</v>
      </c>
      <c r="K23" s="17">
        <f t="shared" si="7"/>
        <v>111.8865574140988</v>
      </c>
      <c r="L23" s="18">
        <v>36675.699999999997</v>
      </c>
      <c r="M23" s="18">
        <f t="shared" si="5"/>
        <v>98.733914822591927</v>
      </c>
      <c r="N23" s="18">
        <v>38992.300000000003</v>
      </c>
      <c r="O23" s="18">
        <f t="shared" si="6"/>
        <v>102.45816779130141</v>
      </c>
      <c r="P23" s="17">
        <f t="shared" si="8"/>
        <v>106.31644385792229</v>
      </c>
      <c r="Q23" s="25">
        <v>35521.9</v>
      </c>
      <c r="R23" s="25">
        <f t="shared" si="9"/>
        <v>98.606206973129034</v>
      </c>
      <c r="S23" s="25">
        <v>38298.01</v>
      </c>
      <c r="T23" s="25">
        <f t="shared" si="10"/>
        <v>100.63381577011204</v>
      </c>
      <c r="U23" s="17">
        <f t="shared" si="11"/>
        <v>107.81520695683508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7" customFormat="1" ht="23.25" x14ac:dyDescent="0.25">
      <c r="A24" s="10" t="s">
        <v>50</v>
      </c>
      <c r="B24" s="18">
        <v>30504.799999999999</v>
      </c>
      <c r="C24" s="16">
        <f t="shared" si="0"/>
        <v>88.622643153888617</v>
      </c>
      <c r="D24" s="18">
        <v>36567.089999999997</v>
      </c>
      <c r="E24" s="16">
        <f t="shared" si="1"/>
        <v>102.82861658211759</v>
      </c>
      <c r="F24" s="17">
        <f t="shared" si="2"/>
        <v>119.87323306496025</v>
      </c>
      <c r="G24" s="18">
        <v>35086.400000000001</v>
      </c>
      <c r="H24" s="18">
        <f t="shared" si="3"/>
        <v>97.397290695092167</v>
      </c>
      <c r="I24" s="18">
        <v>38735.550000000003</v>
      </c>
      <c r="J24" s="18">
        <f t="shared" si="4"/>
        <v>101.78351831998486</v>
      </c>
      <c r="K24" s="17">
        <f t="shared" si="7"/>
        <v>110.40046855761776</v>
      </c>
      <c r="L24" s="18">
        <v>36605.800000000003</v>
      </c>
      <c r="M24" s="18">
        <f t="shared" si="5"/>
        <v>98.545738437516832</v>
      </c>
      <c r="N24" s="18">
        <v>35917.19</v>
      </c>
      <c r="O24" s="18">
        <f t="shared" si="6"/>
        <v>94.377851001660673</v>
      </c>
      <c r="P24" s="17">
        <f t="shared" si="8"/>
        <v>98.118850018303107</v>
      </c>
      <c r="Q24" s="25">
        <v>35308.5</v>
      </c>
      <c r="R24" s="25">
        <f t="shared" si="9"/>
        <v>98.013824117255169</v>
      </c>
      <c r="S24" s="25">
        <v>34356.53</v>
      </c>
      <c r="T24" s="25">
        <f t="shared" si="10"/>
        <v>90.276980723550054</v>
      </c>
      <c r="U24" s="17">
        <f t="shared" si="11"/>
        <v>97.303850347649998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s="7" customFormat="1" ht="23.25" x14ac:dyDescent="0.25">
      <c r="A25" s="5" t="s">
        <v>46</v>
      </c>
      <c r="B25" s="18"/>
      <c r="C25" s="16"/>
      <c r="D25" s="18"/>
      <c r="E25" s="16"/>
      <c r="F25" s="17"/>
      <c r="G25" s="18"/>
      <c r="H25" s="18"/>
      <c r="I25" s="18"/>
      <c r="J25" s="18"/>
      <c r="K25" s="17"/>
      <c r="L25" s="18"/>
      <c r="M25" s="18"/>
      <c r="N25" s="18"/>
      <c r="O25" s="18"/>
      <c r="P25" s="17"/>
      <c r="Q25" s="25"/>
      <c r="R25" s="25"/>
      <c r="S25" s="25"/>
      <c r="T25" s="25"/>
      <c r="U25" s="17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s="9" customFormat="1" ht="23.25" x14ac:dyDescent="0.25">
      <c r="A26" s="10" t="s">
        <v>10</v>
      </c>
      <c r="B26" s="18">
        <v>34110.9</v>
      </c>
      <c r="C26" s="16">
        <f t="shared" si="0"/>
        <v>99.09909648179891</v>
      </c>
      <c r="D26" s="18">
        <v>39106.449999999997</v>
      </c>
      <c r="E26" s="16">
        <f t="shared" ref="E26:E48" si="12">D26/$E$6*100</f>
        <v>109.96943297751483</v>
      </c>
      <c r="F26" s="17">
        <f t="shared" ref="F26:F48" si="13">D26/B26*100</f>
        <v>114.64502549038575</v>
      </c>
      <c r="G26" s="18">
        <v>39337</v>
      </c>
      <c r="H26" s="18">
        <f t="shared" si="3"/>
        <v>109.19664667999112</v>
      </c>
      <c r="I26" s="18">
        <v>44296.15</v>
      </c>
      <c r="J26" s="18">
        <f t="shared" ref="J26:J48" si="14">I26/$E$4*100</f>
        <v>116.39483613966493</v>
      </c>
      <c r="K26" s="17">
        <f t="shared" si="7"/>
        <v>112.60683326130616</v>
      </c>
      <c r="L26" s="18">
        <v>37136.400000000001</v>
      </c>
      <c r="M26" s="18">
        <f t="shared" si="5"/>
        <v>99.974156032951072</v>
      </c>
      <c r="N26" s="18">
        <v>43862.26</v>
      </c>
      <c r="O26" s="18">
        <f t="shared" ref="O26:O45" si="15">N26/$E$5*100</f>
        <v>115.25472451703769</v>
      </c>
      <c r="P26" s="17">
        <f t="shared" si="8"/>
        <v>118.111233183615</v>
      </c>
      <c r="Q26" s="25">
        <v>37480.699999999997</v>
      </c>
      <c r="R26" s="25">
        <f t="shared" si="9"/>
        <v>104.04369309349322</v>
      </c>
      <c r="S26" s="25">
        <v>36651.72</v>
      </c>
      <c r="T26" s="25">
        <f t="shared" si="10"/>
        <v>96.307939711168572</v>
      </c>
      <c r="U26" s="17">
        <f t="shared" si="11"/>
        <v>97.788248351818424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23.25" x14ac:dyDescent="0.25">
      <c r="A27" s="10" t="s">
        <v>11</v>
      </c>
      <c r="B27" s="18">
        <v>30231.200000000001</v>
      </c>
      <c r="C27" s="16">
        <f t="shared" si="0"/>
        <v>87.827779553179752</v>
      </c>
      <c r="D27" s="18">
        <v>38003.97</v>
      </c>
      <c r="E27" s="16">
        <f t="shared" si="12"/>
        <v>106.86920013947787</v>
      </c>
      <c r="F27" s="17">
        <f t="shared" si="13"/>
        <v>125.71108655958083</v>
      </c>
      <c r="G27" s="18">
        <v>35404.699999999997</v>
      </c>
      <c r="H27" s="18">
        <f t="shared" si="3"/>
        <v>98.280868310015535</v>
      </c>
      <c r="I27" s="18">
        <v>41209.07</v>
      </c>
      <c r="J27" s="18">
        <f t="shared" si="14"/>
        <v>108.28306636396124</v>
      </c>
      <c r="K27" s="17">
        <f t="shared" si="7"/>
        <v>116.39434877290304</v>
      </c>
      <c r="L27" s="18">
        <v>35592.699999999997</v>
      </c>
      <c r="M27" s="18">
        <f t="shared" si="5"/>
        <v>95.818392289883164</v>
      </c>
      <c r="N27" s="18">
        <v>39325.120000000003</v>
      </c>
      <c r="O27" s="18">
        <f t="shared" si="15"/>
        <v>103.33270269702129</v>
      </c>
      <c r="P27" s="17">
        <f t="shared" si="8"/>
        <v>110.4864761594372</v>
      </c>
      <c r="Q27" s="25">
        <v>34946.199999999997</v>
      </c>
      <c r="R27" s="25">
        <f t="shared" si="9"/>
        <v>97.008105707306242</v>
      </c>
      <c r="S27" s="25">
        <v>41527.78</v>
      </c>
      <c r="T27" s="25">
        <f t="shared" si="10"/>
        <v>109.12052510983581</v>
      </c>
      <c r="U27" s="17">
        <f t="shared" si="11"/>
        <v>118.83346401039312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23.25" x14ac:dyDescent="0.25">
      <c r="A28" s="10" t="s">
        <v>12</v>
      </c>
      <c r="B28" s="18">
        <v>32960.9</v>
      </c>
      <c r="C28" s="16">
        <f t="shared" si="0"/>
        <v>95.758112779988963</v>
      </c>
      <c r="D28" s="18">
        <v>35924.58</v>
      </c>
      <c r="E28" s="16">
        <f t="shared" si="12"/>
        <v>101.02184403225989</v>
      </c>
      <c r="F28" s="17">
        <f t="shared" si="13"/>
        <v>108.99150205243183</v>
      </c>
      <c r="G28" s="18">
        <v>36935.800000000003</v>
      </c>
      <c r="H28" s="18">
        <f t="shared" si="3"/>
        <v>102.53109038418833</v>
      </c>
      <c r="I28" s="18">
        <v>46098.81</v>
      </c>
      <c r="J28" s="18">
        <f t="shared" si="14"/>
        <v>121.13159803241469</v>
      </c>
      <c r="K28" s="17">
        <f t="shared" si="7"/>
        <v>124.8079370150369</v>
      </c>
      <c r="L28" s="18">
        <v>36088.300000000003</v>
      </c>
      <c r="M28" s="18">
        <f t="shared" si="5"/>
        <v>97.152587088784799</v>
      </c>
      <c r="N28" s="18">
        <v>38991.839999999997</v>
      </c>
      <c r="O28" s="18">
        <f t="shared" si="15"/>
        <v>102.45695907170334</v>
      </c>
      <c r="P28" s="17">
        <f t="shared" si="8"/>
        <v>108.0456546858677</v>
      </c>
      <c r="Q28" s="25">
        <v>35565.1</v>
      </c>
      <c r="R28" s="25">
        <f t="shared" si="9"/>
        <v>98.726127026426823</v>
      </c>
      <c r="S28" s="25">
        <v>34054.879999999997</v>
      </c>
      <c r="T28" s="25">
        <f t="shared" si="10"/>
        <v>89.484349708856229</v>
      </c>
      <c r="U28" s="17">
        <f t="shared" si="11"/>
        <v>95.753646130616815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3.25" x14ac:dyDescent="0.25">
      <c r="A29" s="10" t="s">
        <v>13</v>
      </c>
      <c r="B29" s="18">
        <v>31356.3</v>
      </c>
      <c r="C29" s="16">
        <f t="shared" si="0"/>
        <v>91.096423694837441</v>
      </c>
      <c r="D29" s="18">
        <v>30803.62</v>
      </c>
      <c r="E29" s="16">
        <f t="shared" si="12"/>
        <v>86.621430097971952</v>
      </c>
      <c r="F29" s="17">
        <f t="shared" si="13"/>
        <v>98.237419593510708</v>
      </c>
      <c r="G29" s="18">
        <v>36012.5</v>
      </c>
      <c r="H29" s="18">
        <f t="shared" si="3"/>
        <v>99.968076837663773</v>
      </c>
      <c r="I29" s="18">
        <v>42045.47</v>
      </c>
      <c r="J29" s="18">
        <f t="shared" si="14"/>
        <v>110.48083391141661</v>
      </c>
      <c r="K29" s="17">
        <f t="shared" si="7"/>
        <v>116.75243318292262</v>
      </c>
      <c r="L29" s="18">
        <v>28178.3</v>
      </c>
      <c r="M29" s="18">
        <f t="shared" si="5"/>
        <v>75.858235072416946</v>
      </c>
      <c r="N29" s="18">
        <v>31074.98</v>
      </c>
      <c r="O29" s="18">
        <f t="shared" si="15"/>
        <v>81.654211599503896</v>
      </c>
      <c r="P29" s="17">
        <f t="shared" si="8"/>
        <v>110.27982525560449</v>
      </c>
      <c r="Q29" s="25">
        <v>24300.1</v>
      </c>
      <c r="R29" s="25">
        <f t="shared" si="9"/>
        <v>67.455307572729282</v>
      </c>
      <c r="S29" s="25">
        <v>23267.69</v>
      </c>
      <c r="T29" s="25">
        <f t="shared" si="10"/>
        <v>61.139375880263181</v>
      </c>
      <c r="U29" s="17">
        <f t="shared" si="11"/>
        <v>95.751416660836782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23.25" x14ac:dyDescent="0.25">
      <c r="A30" s="10" t="s">
        <v>14</v>
      </c>
      <c r="B30" s="18">
        <v>33405.1</v>
      </c>
      <c r="C30" s="16">
        <f t="shared" si="0"/>
        <v>97.048604049853282</v>
      </c>
      <c r="D30" s="18">
        <v>36510.339999999997</v>
      </c>
      <c r="E30" s="16">
        <f t="shared" si="12"/>
        <v>102.66903254108411</v>
      </c>
      <c r="F30" s="17">
        <f t="shared" si="13"/>
        <v>109.29570634424084</v>
      </c>
      <c r="G30" s="18">
        <v>39443.1</v>
      </c>
      <c r="H30" s="18">
        <f t="shared" si="3"/>
        <v>109.49117255163223</v>
      </c>
      <c r="I30" s="18">
        <v>45347.53</v>
      </c>
      <c r="J30" s="18">
        <f t="shared" si="14"/>
        <v>119.15749616362909</v>
      </c>
      <c r="K30" s="17">
        <f t="shared" si="7"/>
        <v>114.96948769239741</v>
      </c>
      <c r="L30" s="18">
        <v>33774</v>
      </c>
      <c r="M30" s="18">
        <f t="shared" si="5"/>
        <v>90.922306574059121</v>
      </c>
      <c r="N30" s="18">
        <v>40233.480000000003</v>
      </c>
      <c r="O30" s="18">
        <f t="shared" si="15"/>
        <v>105.71955603203634</v>
      </c>
      <c r="P30" s="17">
        <f t="shared" si="8"/>
        <v>119.12559957363653</v>
      </c>
      <c r="Q30" s="25">
        <v>35030.6</v>
      </c>
      <c r="R30" s="25">
        <f t="shared" si="9"/>
        <v>97.2423939595825</v>
      </c>
      <c r="S30" s="25">
        <v>43288.49</v>
      </c>
      <c r="T30" s="25">
        <f t="shared" si="10"/>
        <v>113.7470570305438</v>
      </c>
      <c r="U30" s="17">
        <f t="shared" si="11"/>
        <v>123.57336157530845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23.25" x14ac:dyDescent="0.25">
      <c r="A31" s="10" t="s">
        <v>15</v>
      </c>
      <c r="B31" s="18">
        <v>32986.9</v>
      </c>
      <c r="C31" s="16">
        <f t="shared" si="0"/>
        <v>95.833648063682062</v>
      </c>
      <c r="D31" s="18">
        <v>35887.699999999997</v>
      </c>
      <c r="E31" s="16">
        <f t="shared" si="12"/>
        <v>100.91813549599</v>
      </c>
      <c r="F31" s="17">
        <f t="shared" si="13"/>
        <v>108.79379390000273</v>
      </c>
      <c r="G31" s="18">
        <v>35842.5</v>
      </c>
      <c r="H31" s="18">
        <f t="shared" si="3"/>
        <v>99.496169220519661</v>
      </c>
      <c r="I31" s="18">
        <v>43201.54</v>
      </c>
      <c r="J31" s="18">
        <f t="shared" si="14"/>
        <v>113.51858274999474</v>
      </c>
      <c r="K31" s="17">
        <f t="shared" si="7"/>
        <v>120.53160354327963</v>
      </c>
      <c r="L31" s="18">
        <v>35214.9</v>
      </c>
      <c r="M31" s="18">
        <f t="shared" si="5"/>
        <v>94.801324503311264</v>
      </c>
      <c r="N31" s="18">
        <v>38469.65</v>
      </c>
      <c r="O31" s="18">
        <f t="shared" si="15"/>
        <v>101.08482583927183</v>
      </c>
      <c r="P31" s="17">
        <f t="shared" si="8"/>
        <v>109.24253653993054</v>
      </c>
      <c r="Q31" s="25">
        <v>35646.5</v>
      </c>
      <c r="R31" s="25">
        <f t="shared" si="9"/>
        <v>98.95208749722407</v>
      </c>
      <c r="S31" s="25">
        <v>38866.76</v>
      </c>
      <c r="T31" s="25">
        <f t="shared" si="10"/>
        <v>102.1282924470791</v>
      </c>
      <c r="U31" s="17">
        <f t="shared" si="11"/>
        <v>109.0338742934089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23.25" x14ac:dyDescent="0.35">
      <c r="A32" s="10" t="s">
        <v>16</v>
      </c>
      <c r="B32" s="18">
        <v>33251.1</v>
      </c>
      <c r="C32" s="16">
        <f t="shared" si="0"/>
        <v>96.601202754132643</v>
      </c>
      <c r="D32" s="18">
        <v>36843.46</v>
      </c>
      <c r="E32" s="16">
        <f t="shared" si="12"/>
        <v>103.60578383181671</v>
      </c>
      <c r="F32" s="17">
        <f t="shared" si="13"/>
        <v>110.80373280883941</v>
      </c>
      <c r="G32" s="18">
        <v>37956</v>
      </c>
      <c r="H32" s="18">
        <f t="shared" si="3"/>
        <v>105.36309127248502</v>
      </c>
      <c r="I32" s="18">
        <v>47386.89</v>
      </c>
      <c r="J32" s="18">
        <f t="shared" si="14"/>
        <v>124.51622311912718</v>
      </c>
      <c r="K32" s="17">
        <f t="shared" si="7"/>
        <v>124.84690167562439</v>
      </c>
      <c r="L32" s="18">
        <v>31215.599999999999</v>
      </c>
      <c r="M32" s="18">
        <f t="shared" si="5"/>
        <v>84.034889355516057</v>
      </c>
      <c r="N32" s="18">
        <v>38231.25</v>
      </c>
      <c r="O32" s="18">
        <f t="shared" si="15"/>
        <v>100.45839376931323</v>
      </c>
      <c r="P32" s="17">
        <f t="shared" si="8"/>
        <v>122.4748202821666</v>
      </c>
      <c r="Q32" s="25">
        <v>32334.1</v>
      </c>
      <c r="R32" s="25">
        <f t="shared" si="9"/>
        <v>89.757106373528757</v>
      </c>
      <c r="S32" s="26">
        <v>39851.74</v>
      </c>
      <c r="T32" s="25">
        <f t="shared" si="10"/>
        <v>104.71647642471251</v>
      </c>
      <c r="U32" s="17">
        <f t="shared" si="11"/>
        <v>123.24988170383588</v>
      </c>
      <c r="V32" s="11"/>
      <c r="W32" s="11"/>
      <c r="X32" s="11"/>
      <c r="Y32" s="11"/>
      <c r="Z32" s="11"/>
      <c r="AA32" s="11"/>
      <c r="AB32" s="11"/>
      <c r="AC32" s="11"/>
      <c r="AD32" s="11"/>
    </row>
    <row r="33" spans="1:30" s="9" customFormat="1" ht="23.25" x14ac:dyDescent="0.35">
      <c r="A33" s="10" t="s">
        <v>17</v>
      </c>
      <c r="B33" s="18">
        <v>32939.699999999997</v>
      </c>
      <c r="C33" s="16">
        <f t="shared" si="0"/>
        <v>95.696522471746889</v>
      </c>
      <c r="D33" s="18">
        <v>36714.65</v>
      </c>
      <c r="E33" s="16">
        <f t="shared" si="12"/>
        <v>103.24356320934054</v>
      </c>
      <c r="F33" s="17">
        <f t="shared" si="13"/>
        <v>111.46018330464456</v>
      </c>
      <c r="G33" s="18">
        <v>38805.300000000003</v>
      </c>
      <c r="H33" s="18">
        <f t="shared" si="3"/>
        <v>107.72068620919389</v>
      </c>
      <c r="I33" s="18">
        <v>47660.81</v>
      </c>
      <c r="J33" s="18">
        <f t="shared" si="14"/>
        <v>125.23598936326752</v>
      </c>
      <c r="K33" s="17">
        <f t="shared" si="7"/>
        <v>122.82036216702356</v>
      </c>
      <c r="L33" s="18">
        <v>35566.6</v>
      </c>
      <c r="M33" s="18">
        <f t="shared" si="5"/>
        <v>95.748129004468851</v>
      </c>
      <c r="N33" s="18">
        <v>39628.019999999997</v>
      </c>
      <c r="O33" s="18">
        <f t="shared" si="15"/>
        <v>104.1286182758403</v>
      </c>
      <c r="P33" s="17">
        <f t="shared" si="8"/>
        <v>111.41919666203685</v>
      </c>
      <c r="Q33" s="25">
        <v>35951.5</v>
      </c>
      <c r="R33" s="25">
        <f t="shared" si="9"/>
        <v>99.798745280923825</v>
      </c>
      <c r="S33" s="26">
        <v>38744.68</v>
      </c>
      <c r="T33" s="25">
        <f t="shared" si="10"/>
        <v>101.80750877635533</v>
      </c>
      <c r="U33" s="17">
        <f t="shared" si="11"/>
        <v>107.76930030735852</v>
      </c>
      <c r="V33" s="11"/>
      <c r="W33" s="11"/>
      <c r="X33" s="11"/>
      <c r="Y33" s="11"/>
      <c r="Z33" s="11"/>
      <c r="AA33" s="11"/>
      <c r="AB33" s="11"/>
      <c r="AC33" s="11"/>
      <c r="AD33" s="11"/>
    </row>
    <row r="34" spans="1:30" s="9" customFormat="1" ht="23.25" x14ac:dyDescent="0.35">
      <c r="A34" s="10" t="s">
        <v>18</v>
      </c>
      <c r="B34" s="18">
        <v>34123.699999999997</v>
      </c>
      <c r="C34" s="16">
        <f t="shared" si="0"/>
        <v>99.136283083001658</v>
      </c>
      <c r="D34" s="18">
        <v>37996.559999999998</v>
      </c>
      <c r="E34" s="16">
        <f t="shared" si="12"/>
        <v>106.84836282240195</v>
      </c>
      <c r="F34" s="17">
        <f t="shared" si="13"/>
        <v>111.34947265390329</v>
      </c>
      <c r="G34" s="18">
        <v>37645</v>
      </c>
      <c r="H34" s="18">
        <f t="shared" si="3"/>
        <v>104.49977792582723</v>
      </c>
      <c r="I34" s="18">
        <v>45137.02</v>
      </c>
      <c r="J34" s="18">
        <f t="shared" si="14"/>
        <v>118.60434928843202</v>
      </c>
      <c r="K34" s="17">
        <f t="shared" si="7"/>
        <v>119.90176650285562</v>
      </c>
      <c r="L34" s="18">
        <v>35316</v>
      </c>
      <c r="M34" s="18">
        <f t="shared" si="5"/>
        <v>95.073493781295426</v>
      </c>
      <c r="N34" s="18">
        <v>38942.28</v>
      </c>
      <c r="O34" s="18">
        <f t="shared" si="15"/>
        <v>102.3267326732673</v>
      </c>
      <c r="P34" s="17">
        <f>N34/L34*100</f>
        <v>110.26809378185524</v>
      </c>
      <c r="Q34" s="25">
        <v>35637.699999999997</v>
      </c>
      <c r="R34" s="25">
        <f t="shared" si="9"/>
        <v>98.927659338218959</v>
      </c>
      <c r="S34" s="26">
        <v>38257.39</v>
      </c>
      <c r="T34" s="25">
        <f t="shared" si="10"/>
        <v>100.52708057429946</v>
      </c>
      <c r="U34" s="17">
        <f t="shared" si="11"/>
        <v>107.35089525979511</v>
      </c>
      <c r="V34" s="11"/>
      <c r="W34" s="11"/>
      <c r="X34" s="11"/>
      <c r="Y34" s="11"/>
      <c r="Z34" s="11"/>
      <c r="AA34" s="11"/>
      <c r="AB34" s="11"/>
      <c r="AC34" s="11"/>
      <c r="AD34" s="11"/>
    </row>
    <row r="35" spans="1:30" s="11" customFormat="1" ht="23.25" x14ac:dyDescent="0.35">
      <c r="A35" s="10" t="s">
        <v>19</v>
      </c>
      <c r="B35" s="18">
        <v>33195.5</v>
      </c>
      <c r="C35" s="16">
        <f t="shared" si="0"/>
        <v>96.439673455158186</v>
      </c>
      <c r="D35" s="18">
        <v>37797.01</v>
      </c>
      <c r="E35" s="16">
        <f t="shared" si="12"/>
        <v>106.28721752921726</v>
      </c>
      <c r="F35" s="17">
        <f t="shared" si="13"/>
        <v>113.86184874455876</v>
      </c>
      <c r="G35" s="18">
        <v>35306.1</v>
      </c>
      <c r="H35" s="18">
        <f t="shared" si="3"/>
        <v>98.007161892071949</v>
      </c>
      <c r="I35" s="18">
        <v>44027.22</v>
      </c>
      <c r="J35" s="18">
        <f t="shared" si="14"/>
        <v>115.6881818755124</v>
      </c>
      <c r="K35" s="17">
        <f>I35/G35*100</f>
        <v>124.70145385641575</v>
      </c>
      <c r="L35" s="18">
        <v>36331.300000000003</v>
      </c>
      <c r="M35" s="18">
        <f t="shared" si="5"/>
        <v>97.806762504711145</v>
      </c>
      <c r="N35" s="18">
        <v>32888.04</v>
      </c>
      <c r="O35" s="18">
        <f t="shared" si="15"/>
        <v>86.418301065775367</v>
      </c>
      <c r="P35" s="17">
        <f t="shared" si="8"/>
        <v>90.522607228477909</v>
      </c>
      <c r="Q35" s="25">
        <v>34624.199999999997</v>
      </c>
      <c r="R35" s="25">
        <f t="shared" si="9"/>
        <v>96.11425716189207</v>
      </c>
      <c r="S35" s="26">
        <v>34272.239999999998</v>
      </c>
      <c r="T35" s="25">
        <f t="shared" si="10"/>
        <v>90.05549599545941</v>
      </c>
      <c r="U35" s="17">
        <f t="shared" si="11"/>
        <v>98.983485539016073</v>
      </c>
    </row>
    <row r="36" spans="1:30" s="11" customFormat="1" ht="23.25" x14ac:dyDescent="0.35">
      <c r="A36" s="10" t="s">
        <v>20</v>
      </c>
      <c r="B36" s="18">
        <v>33519.699999999997</v>
      </c>
      <c r="C36" s="16">
        <f t="shared" si="0"/>
        <v>97.381540338746689</v>
      </c>
      <c r="D36" s="18">
        <v>37553.4</v>
      </c>
      <c r="E36" s="16">
        <f t="shared" si="12"/>
        <v>105.60217315501166</v>
      </c>
      <c r="F36" s="17">
        <f t="shared" si="13"/>
        <v>112.0338189184271</v>
      </c>
      <c r="G36" s="18">
        <v>38085.699999999997</v>
      </c>
      <c r="H36" s="18">
        <f t="shared" si="3"/>
        <v>105.72312902509438</v>
      </c>
      <c r="I36" s="18">
        <v>41759.599999999999</v>
      </c>
      <c r="J36" s="18">
        <f t="shared" si="14"/>
        <v>109.72966723423934</v>
      </c>
      <c r="K36" s="17">
        <f t="shared" si="7"/>
        <v>109.64640271808055</v>
      </c>
      <c r="L36" s="18">
        <v>35291.699999999997</v>
      </c>
      <c r="M36" s="18">
        <f t="shared" si="5"/>
        <v>95.008076239702788</v>
      </c>
      <c r="N36" s="18">
        <v>37110.769999999997</v>
      </c>
      <c r="O36" s="18">
        <f t="shared" si="15"/>
        <v>97.514163040507867</v>
      </c>
      <c r="P36" s="17">
        <f t="shared" si="8"/>
        <v>105.15438474202151</v>
      </c>
      <c r="Q36" s="25">
        <v>35877.300000000003</v>
      </c>
      <c r="R36" s="25">
        <f t="shared" si="9"/>
        <v>99.592771485676224</v>
      </c>
      <c r="S36" s="26">
        <v>37248.620000000003</v>
      </c>
      <c r="T36" s="25">
        <f t="shared" si="10"/>
        <v>97.876384772235184</v>
      </c>
      <c r="U36" s="17">
        <f t="shared" si="11"/>
        <v>103.82224972336269</v>
      </c>
    </row>
    <row r="37" spans="1:30" s="11" customFormat="1" ht="23.25" x14ac:dyDescent="0.35">
      <c r="A37" s="10" t="s">
        <v>21</v>
      </c>
      <c r="B37" s="18">
        <v>33275</v>
      </c>
      <c r="C37" s="16">
        <f t="shared" si="0"/>
        <v>96.670637111065915</v>
      </c>
      <c r="D37" s="18">
        <v>37337.35</v>
      </c>
      <c r="E37" s="16">
        <f t="shared" si="12"/>
        <v>104.9946289776498</v>
      </c>
      <c r="F37" s="17">
        <f t="shared" si="13"/>
        <v>112.2084147257701</v>
      </c>
      <c r="G37" s="18">
        <v>37842.6</v>
      </c>
      <c r="H37" s="18">
        <f t="shared" si="3"/>
        <v>105.04830113257827</v>
      </c>
      <c r="I37" s="18">
        <v>44933.35</v>
      </c>
      <c r="J37" s="18">
        <f t="shared" si="14"/>
        <v>118.06917554812806</v>
      </c>
      <c r="K37" s="17">
        <f t="shared" si="7"/>
        <v>118.73748103988626</v>
      </c>
      <c r="L37" s="18">
        <v>35238.1</v>
      </c>
      <c r="M37" s="18">
        <f t="shared" si="5"/>
        <v>94.863780757012861</v>
      </c>
      <c r="N37" s="18">
        <v>51838.07</v>
      </c>
      <c r="O37" s="18">
        <f t="shared" si="15"/>
        <v>136.21237203338168</v>
      </c>
      <c r="P37" s="17">
        <f t="shared" si="8"/>
        <v>147.10801660702481</v>
      </c>
      <c r="Q37" s="25">
        <v>35279.1</v>
      </c>
      <c r="R37" s="25">
        <f t="shared" si="9"/>
        <v>97.932211858760823</v>
      </c>
      <c r="S37" s="26">
        <v>38060.629999999997</v>
      </c>
      <c r="T37" s="25">
        <f t="shared" si="10"/>
        <v>100.01006390447959</v>
      </c>
      <c r="U37" s="17">
        <f t="shared" si="11"/>
        <v>107.88435646034054</v>
      </c>
    </row>
    <row r="38" spans="1:30" s="11" customFormat="1" ht="23.25" x14ac:dyDescent="0.35">
      <c r="A38" s="10" t="s">
        <v>22</v>
      </c>
      <c r="B38" s="18">
        <v>32428.6</v>
      </c>
      <c r="C38" s="16">
        <f t="shared" si="0"/>
        <v>94.211673106533794</v>
      </c>
      <c r="D38" s="18">
        <v>35566.11</v>
      </c>
      <c r="E38" s="16">
        <f t="shared" si="12"/>
        <v>100.01380718310968</v>
      </c>
      <c r="F38" s="17">
        <f t="shared" si="13"/>
        <v>109.67513244481724</v>
      </c>
      <c r="G38" s="18">
        <v>35872.400000000001</v>
      </c>
      <c r="H38" s="18">
        <f t="shared" si="3"/>
        <v>99.579169442593823</v>
      </c>
      <c r="I38" s="18">
        <v>42267.09</v>
      </c>
      <c r="J38" s="18">
        <f t="shared" si="14"/>
        <v>111.06317399255848</v>
      </c>
      <c r="K38" s="17">
        <f t="shared" si="7"/>
        <v>117.82621179514055</v>
      </c>
      <c r="L38" s="18">
        <v>35029.1</v>
      </c>
      <c r="M38" s="18">
        <f t="shared" si="5"/>
        <v>94.301136057718196</v>
      </c>
      <c r="N38" s="18">
        <v>38104.65</v>
      </c>
      <c r="O38" s="18">
        <f t="shared" si="15"/>
        <v>100.12573311471273</v>
      </c>
      <c r="P38" s="17">
        <f t="shared" si="8"/>
        <v>108.77998578324879</v>
      </c>
      <c r="Q38" s="25">
        <v>27933.8</v>
      </c>
      <c r="R38" s="25">
        <f t="shared" si="9"/>
        <v>77.542194092827003</v>
      </c>
      <c r="S38" s="26">
        <v>28097.87</v>
      </c>
      <c r="T38" s="25">
        <f t="shared" si="10"/>
        <v>73.831404637279007</v>
      </c>
      <c r="U38" s="17">
        <f t="shared" si="11"/>
        <v>100.58735295591721</v>
      </c>
    </row>
    <row r="39" spans="1:30" s="11" customFormat="1" ht="23.25" x14ac:dyDescent="0.35">
      <c r="A39" s="10" t="s">
        <v>23</v>
      </c>
      <c r="B39" s="18">
        <v>33250.9</v>
      </c>
      <c r="C39" s="16">
        <f t="shared" si="0"/>
        <v>96.600621713488863</v>
      </c>
      <c r="D39" s="18">
        <v>35702.07</v>
      </c>
      <c r="E39" s="16">
        <f t="shared" si="12"/>
        <v>100.39613398872929</v>
      </c>
      <c r="F39" s="17">
        <f t="shared" si="13"/>
        <v>107.37174031379601</v>
      </c>
      <c r="G39" s="18">
        <v>35262.6</v>
      </c>
      <c r="H39" s="18">
        <f t="shared" si="3"/>
        <v>97.886409060626249</v>
      </c>
      <c r="I39" s="18">
        <v>42159.63</v>
      </c>
      <c r="J39" s="18">
        <f t="shared" si="14"/>
        <v>110.78080658384309</v>
      </c>
      <c r="K39" s="17">
        <f t="shared" si="7"/>
        <v>119.55905123275083</v>
      </c>
      <c r="L39" s="18">
        <v>34082</v>
      </c>
      <c r="M39" s="18">
        <f t="shared" si="5"/>
        <v>91.751467183546012</v>
      </c>
      <c r="N39" s="18">
        <v>39834.07</v>
      </c>
      <c r="O39" s="18">
        <f t="shared" si="15"/>
        <v>104.67004582623866</v>
      </c>
      <c r="P39" s="17">
        <f t="shared" si="8"/>
        <v>116.87714922833167</v>
      </c>
      <c r="Q39" s="25">
        <v>30813.9</v>
      </c>
      <c r="R39" s="25">
        <f t="shared" si="9"/>
        <v>85.53714190539641</v>
      </c>
      <c r="S39" s="26">
        <v>36683.07</v>
      </c>
      <c r="T39" s="25">
        <f t="shared" si="10"/>
        <v>96.390316579428642</v>
      </c>
      <c r="U39" s="17">
        <f t="shared" si="11"/>
        <v>119.0471507988278</v>
      </c>
    </row>
    <row r="40" spans="1:30" s="11" customFormat="1" ht="23.25" x14ac:dyDescent="0.35">
      <c r="A40" s="10" t="s">
        <v>24</v>
      </c>
      <c r="B40" s="18">
        <v>30003.1</v>
      </c>
      <c r="C40" s="16">
        <f t="shared" si="0"/>
        <v>87.165102698933779</v>
      </c>
      <c r="D40" s="18">
        <v>34955.120000000003</v>
      </c>
      <c r="E40" s="16">
        <f t="shared" si="12"/>
        <v>98.295670562298255</v>
      </c>
      <c r="F40" s="17">
        <f t="shared" si="13"/>
        <v>116.50502781379259</v>
      </c>
      <c r="G40" s="18">
        <v>32581.7</v>
      </c>
      <c r="H40" s="18">
        <f t="shared" si="3"/>
        <v>90.444425938263379</v>
      </c>
      <c r="I40" s="18">
        <v>44881.39</v>
      </c>
      <c r="J40" s="18">
        <f t="shared" si="14"/>
        <v>117.93264278657165</v>
      </c>
      <c r="K40" s="17">
        <f t="shared" si="7"/>
        <v>137.7503015496429</v>
      </c>
      <c r="L40" s="18">
        <v>30226.2</v>
      </c>
      <c r="M40" s="18">
        <f t="shared" si="5"/>
        <v>81.371345501534492</v>
      </c>
      <c r="N40" s="18">
        <v>38909.279999999999</v>
      </c>
      <c r="O40" s="18">
        <f t="shared" si="15"/>
        <v>102.24002018036198</v>
      </c>
      <c r="P40" s="17">
        <f t="shared" si="8"/>
        <v>128.72699843182406</v>
      </c>
      <c r="Q40" s="25">
        <v>27375.599999999999</v>
      </c>
      <c r="R40" s="25">
        <f t="shared" si="9"/>
        <v>75.992671552298461</v>
      </c>
      <c r="S40" s="26">
        <v>31529.040000000001</v>
      </c>
      <c r="T40" s="25">
        <f t="shared" si="10"/>
        <v>82.847322948855393</v>
      </c>
      <c r="U40" s="17">
        <f t="shared" si="11"/>
        <v>115.17205102353923</v>
      </c>
    </row>
    <row r="41" spans="1:30" s="11" customFormat="1" ht="23.25" x14ac:dyDescent="0.35">
      <c r="A41" s="10" t="s">
        <v>25</v>
      </c>
      <c r="B41" s="18">
        <v>32930.300000000003</v>
      </c>
      <c r="C41" s="16">
        <f t="shared" si="0"/>
        <v>95.669213561488633</v>
      </c>
      <c r="D41" s="18">
        <v>36613.85</v>
      </c>
      <c r="E41" s="16">
        <f t="shared" si="12"/>
        <v>102.96010820782202</v>
      </c>
      <c r="F41" s="17">
        <f t="shared" si="13"/>
        <v>111.18589870119615</v>
      </c>
      <c r="G41" s="18">
        <v>36170.800000000003</v>
      </c>
      <c r="H41" s="18">
        <f t="shared" si="3"/>
        <v>100.40750610703977</v>
      </c>
      <c r="I41" s="18">
        <v>44051.76</v>
      </c>
      <c r="J41" s="18">
        <f t="shared" si="14"/>
        <v>115.75266443841836</v>
      </c>
      <c r="K41" s="17">
        <f t="shared" si="7"/>
        <v>121.78818273303327</v>
      </c>
      <c r="L41" s="18">
        <v>35252</v>
      </c>
      <c r="M41" s="18">
        <f t="shared" si="5"/>
        <v>94.901200667635806</v>
      </c>
      <c r="N41" s="18">
        <v>38219.26</v>
      </c>
      <c r="O41" s="18">
        <f t="shared" si="15"/>
        <v>100.42688823022429</v>
      </c>
      <c r="P41" s="17">
        <f t="shared" si="8"/>
        <v>108.41728128900488</v>
      </c>
      <c r="Q41" s="25">
        <v>35784.199999999997</v>
      </c>
      <c r="R41" s="25">
        <f t="shared" si="9"/>
        <v>99.3343326671108</v>
      </c>
      <c r="S41" s="26">
        <v>38653.67</v>
      </c>
      <c r="T41" s="25">
        <f t="shared" si="10"/>
        <v>101.56836623152761</v>
      </c>
      <c r="U41" s="17">
        <f t="shared" si="11"/>
        <v>108.01881836117617</v>
      </c>
    </row>
    <row r="42" spans="1:30" s="11" customFormat="1" ht="23.25" x14ac:dyDescent="0.35">
      <c r="A42" s="10" t="s">
        <v>26</v>
      </c>
      <c r="B42" s="18">
        <v>33003.199999999997</v>
      </c>
      <c r="C42" s="16">
        <f t="shared" si="0"/>
        <v>95.881002876151172</v>
      </c>
      <c r="D42" s="18">
        <v>35784.550000000003</v>
      </c>
      <c r="E42" s="16">
        <f t="shared" si="12"/>
        <v>100.62807216854326</v>
      </c>
      <c r="F42" s="17">
        <f t="shared" si="13"/>
        <v>108.42751611964903</v>
      </c>
      <c r="G42" s="18">
        <v>35884.1</v>
      </c>
      <c r="H42" s="18">
        <f t="shared" si="3"/>
        <v>99.611647790361985</v>
      </c>
      <c r="I42" s="18">
        <v>41545.49</v>
      </c>
      <c r="J42" s="18">
        <f t="shared" si="14"/>
        <v>109.16706081436168</v>
      </c>
      <c r="K42" s="17">
        <f t="shared" si="7"/>
        <v>115.77687610947467</v>
      </c>
      <c r="L42" s="18">
        <v>35603.300000000003</v>
      </c>
      <c r="M42" s="18">
        <f t="shared" si="5"/>
        <v>95.846928336833045</v>
      </c>
      <c r="N42" s="18">
        <v>37280.949999999997</v>
      </c>
      <c r="O42" s="18">
        <f t="shared" si="15"/>
        <v>97.961336738769404</v>
      </c>
      <c r="P42" s="17">
        <f t="shared" si="8"/>
        <v>104.71206320762401</v>
      </c>
      <c r="Q42" s="25">
        <v>35389.800000000003</v>
      </c>
      <c r="R42" s="25">
        <f t="shared" si="9"/>
        <v>98.239506995336441</v>
      </c>
      <c r="S42" s="26">
        <v>38918.07</v>
      </c>
      <c r="T42" s="25">
        <f t="shared" si="10"/>
        <v>102.26311723529039</v>
      </c>
      <c r="U42" s="17">
        <f t="shared" si="11"/>
        <v>109.96973704287676</v>
      </c>
    </row>
    <row r="43" spans="1:30" s="11" customFormat="1" ht="23.25" x14ac:dyDescent="0.35">
      <c r="A43" s="10" t="s">
        <v>27</v>
      </c>
      <c r="B43" s="18">
        <v>33203.4</v>
      </c>
      <c r="C43" s="16">
        <f t="shared" si="0"/>
        <v>96.462624560588011</v>
      </c>
      <c r="D43" s="18">
        <v>36919.4</v>
      </c>
      <c r="E43" s="16">
        <f t="shared" si="12"/>
        <v>103.81933118117502</v>
      </c>
      <c r="F43" s="17">
        <f t="shared" si="13"/>
        <v>111.19162495407097</v>
      </c>
      <c r="G43" s="18">
        <v>36084.400000000001</v>
      </c>
      <c r="H43" s="18">
        <f t="shared" si="3"/>
        <v>100.16766600044416</v>
      </c>
      <c r="I43" s="18">
        <v>47152.33</v>
      </c>
      <c r="J43" s="18">
        <f t="shared" si="14"/>
        <v>123.89988123016123</v>
      </c>
      <c r="K43" s="17">
        <f t="shared" si="7"/>
        <v>130.67234040194654</v>
      </c>
      <c r="L43" s="18">
        <v>36365.4</v>
      </c>
      <c r="M43" s="18">
        <f t="shared" si="5"/>
        <v>97.898562429332898</v>
      </c>
      <c r="N43" s="18">
        <v>39732.49</v>
      </c>
      <c r="O43" s="18">
        <f t="shared" si="15"/>
        <v>104.40312900716822</v>
      </c>
      <c r="P43" s="17">
        <f t="shared" si="8"/>
        <v>109.25904843615083</v>
      </c>
      <c r="Q43" s="25">
        <v>34893.199999999997</v>
      </c>
      <c r="R43" s="25">
        <f t="shared" si="9"/>
        <v>96.860981567843652</v>
      </c>
      <c r="S43" s="26">
        <v>33710.5</v>
      </c>
      <c r="T43" s="25">
        <f t="shared" si="10"/>
        <v>88.579439154106481</v>
      </c>
      <c r="U43" s="17">
        <f t="shared" si="11"/>
        <v>96.610514369561983</v>
      </c>
    </row>
    <row r="44" spans="1:30" s="11" customFormat="1" ht="23.25" x14ac:dyDescent="0.35">
      <c r="A44" s="10" t="s">
        <v>28</v>
      </c>
      <c r="B44" s="18">
        <v>33946</v>
      </c>
      <c r="C44" s="16">
        <f t="shared" si="0"/>
        <v>98.620028470991556</v>
      </c>
      <c r="D44" s="18">
        <v>39834.339999999997</v>
      </c>
      <c r="E44" s="16">
        <f t="shared" si="12"/>
        <v>112.0162986625873</v>
      </c>
      <c r="F44" s="17">
        <f t="shared" si="13"/>
        <v>117.34619690096034</v>
      </c>
      <c r="G44" s="18">
        <v>37065.699999999997</v>
      </c>
      <c r="H44" s="18">
        <f t="shared" si="3"/>
        <v>102.89168332222962</v>
      </c>
      <c r="I44" s="18">
        <v>45289.79</v>
      </c>
      <c r="J44" s="18">
        <f t="shared" si="14"/>
        <v>119.00577557755776</v>
      </c>
      <c r="K44" s="17">
        <f t="shared" si="7"/>
        <v>122.18787180600934</v>
      </c>
      <c r="L44" s="18">
        <v>35380.5</v>
      </c>
      <c r="M44" s="18">
        <f t="shared" si="5"/>
        <v>95.247132934905508</v>
      </c>
      <c r="N44" s="18">
        <v>37689.230000000003</v>
      </c>
      <c r="O44" s="18">
        <f t="shared" si="15"/>
        <v>99.0341542115995</v>
      </c>
      <c r="P44" s="17">
        <f t="shared" si="8"/>
        <v>106.5254306750894</v>
      </c>
      <c r="Q44" s="25">
        <v>33621.199999999997</v>
      </c>
      <c r="R44" s="25">
        <f t="shared" si="9"/>
        <v>93.330002220741719</v>
      </c>
      <c r="S44" s="26">
        <v>32479.57</v>
      </c>
      <c r="T44" s="25">
        <f t="shared" si="10"/>
        <v>85.344984339198248</v>
      </c>
      <c r="U44" s="17">
        <f t="shared" si="11"/>
        <v>96.604434107051503</v>
      </c>
    </row>
    <row r="45" spans="1:30" s="11" customFormat="1" ht="23.25" x14ac:dyDescent="0.35">
      <c r="A45" s="10" t="s">
        <v>29</v>
      </c>
      <c r="B45" s="18">
        <v>32817.699999999997</v>
      </c>
      <c r="C45" s="16">
        <f t="shared" si="0"/>
        <v>95.342087679033142</v>
      </c>
      <c r="D45" s="18">
        <v>36318.06</v>
      </c>
      <c r="E45" s="16">
        <f t="shared" si="12"/>
        <v>102.12833087747319</v>
      </c>
      <c r="F45" s="17">
        <f t="shared" si="13"/>
        <v>110.66607349082965</v>
      </c>
      <c r="G45" s="18">
        <v>35665.4</v>
      </c>
      <c r="H45" s="18">
        <f t="shared" si="3"/>
        <v>99.004552520541864</v>
      </c>
      <c r="I45" s="18">
        <v>42949.75</v>
      </c>
      <c r="J45" s="18">
        <f t="shared" si="14"/>
        <v>112.85696642912697</v>
      </c>
      <c r="K45" s="17">
        <f t="shared" si="7"/>
        <v>120.42413655812074</v>
      </c>
      <c r="L45" s="18">
        <v>35187.599999999999</v>
      </c>
      <c r="M45" s="18">
        <f t="shared" si="5"/>
        <v>94.727830722015824</v>
      </c>
      <c r="N45" s="18">
        <v>38165.629999999997</v>
      </c>
      <c r="O45" s="18">
        <f t="shared" si="15"/>
        <v>100.2859672909966</v>
      </c>
      <c r="P45" s="17">
        <f t="shared" si="8"/>
        <v>108.4632938876195</v>
      </c>
      <c r="Q45" s="25">
        <v>33880.6</v>
      </c>
      <c r="R45" s="25">
        <f t="shared" si="9"/>
        <v>94.050077725960463</v>
      </c>
      <c r="S45" s="26">
        <v>38068.699999999997</v>
      </c>
      <c r="T45" s="25">
        <f t="shared" si="10"/>
        <v>100.03126905047191</v>
      </c>
      <c r="U45" s="17">
        <f t="shared" si="11"/>
        <v>112.36135133380165</v>
      </c>
    </row>
    <row r="46" spans="1:30" s="11" customFormat="1" ht="23.25" x14ac:dyDescent="0.35">
      <c r="A46" s="10" t="s">
        <v>30</v>
      </c>
      <c r="B46" s="18">
        <v>34164.699999999997</v>
      </c>
      <c r="C46" s="16">
        <f t="shared" si="0"/>
        <v>99.255396414979231</v>
      </c>
      <c r="D46" s="18">
        <v>36256.46</v>
      </c>
      <c r="E46" s="16">
        <f t="shared" si="12"/>
        <v>101.95510837654523</v>
      </c>
      <c r="F46" s="17">
        <f t="shared" si="13"/>
        <v>106.12257681173844</v>
      </c>
      <c r="G46" s="18">
        <v>37219</v>
      </c>
      <c r="H46" s="18">
        <f t="shared" si="3"/>
        <v>103.31723295580724</v>
      </c>
      <c r="I46" s="18">
        <v>39755.1</v>
      </c>
      <c r="J46" s="18">
        <f t="shared" si="14"/>
        <v>104.46254020306489</v>
      </c>
      <c r="K46" s="17">
        <f t="shared" si="7"/>
        <v>106.81399285311267</v>
      </c>
      <c r="L46" s="18" t="s">
        <v>47</v>
      </c>
      <c r="M46" s="18" t="s">
        <v>47</v>
      </c>
      <c r="N46" s="18" t="s">
        <v>47</v>
      </c>
      <c r="O46" s="18" t="s">
        <v>47</v>
      </c>
      <c r="P46" s="17" t="s">
        <v>47</v>
      </c>
      <c r="Q46" s="25">
        <v>35384.1</v>
      </c>
      <c r="R46" s="25">
        <f t="shared" si="9"/>
        <v>98.223684210526301</v>
      </c>
      <c r="S46" s="26">
        <v>38709.050000000003</v>
      </c>
      <c r="T46" s="25">
        <f t="shared" si="10"/>
        <v>101.71388556053058</v>
      </c>
      <c r="U46" s="17">
        <f t="shared" si="11"/>
        <v>109.39673469157051</v>
      </c>
    </row>
    <row r="47" spans="1:30" s="11" customFormat="1" ht="23.25" x14ac:dyDescent="0.35">
      <c r="A47" s="10" t="s">
        <v>31</v>
      </c>
      <c r="B47" s="18">
        <v>33067</v>
      </c>
      <c r="C47" s="16">
        <f t="shared" si="0"/>
        <v>96.066354841521161</v>
      </c>
      <c r="D47" s="18">
        <v>36380.879999999997</v>
      </c>
      <c r="E47" s="16">
        <f t="shared" si="12"/>
        <v>102.3049840837767</v>
      </c>
      <c r="F47" s="17">
        <f t="shared" si="13"/>
        <v>110.02171349079141</v>
      </c>
      <c r="G47" s="18">
        <v>36206.400000000001</v>
      </c>
      <c r="H47" s="18">
        <f t="shared" si="3"/>
        <v>100.50632911392405</v>
      </c>
      <c r="I47" s="18">
        <v>43024.18</v>
      </c>
      <c r="J47" s="18">
        <f t="shared" si="14"/>
        <v>113.05254251539803</v>
      </c>
      <c r="K47" s="17">
        <f t="shared" si="7"/>
        <v>118.83031729197046</v>
      </c>
      <c r="L47" s="18">
        <v>35243.1</v>
      </c>
      <c r="M47" s="18">
        <f>L47/$D$5*100</f>
        <v>94.877241156517528</v>
      </c>
      <c r="N47" s="18">
        <v>37418.81</v>
      </c>
      <c r="O47" s="18">
        <f>N47/$E$5*100</f>
        <v>98.323584747009718</v>
      </c>
      <c r="P47" s="17">
        <f t="shared" si="8"/>
        <v>106.17343536749037</v>
      </c>
      <c r="Q47" s="25">
        <v>32573.1</v>
      </c>
      <c r="R47" s="25">
        <f t="shared" si="9"/>
        <v>90.420552964690202</v>
      </c>
      <c r="S47" s="26">
        <v>37434.720000000001</v>
      </c>
      <c r="T47" s="25">
        <f t="shared" si="10"/>
        <v>98.365390679195315</v>
      </c>
      <c r="U47" s="17">
        <f t="shared" si="11"/>
        <v>114.92526041426822</v>
      </c>
    </row>
    <row r="48" spans="1:30" s="14" customFormat="1" ht="23.25" x14ac:dyDescent="0.3">
      <c r="A48" s="12" t="s">
        <v>35</v>
      </c>
      <c r="B48" s="17">
        <v>33039</v>
      </c>
      <c r="C48" s="16">
        <f t="shared" si="0"/>
        <v>95.985009151390145</v>
      </c>
      <c r="D48" s="17">
        <v>37301.800000000003</v>
      </c>
      <c r="E48" s="16">
        <f t="shared" si="12"/>
        <v>104.89466047264999</v>
      </c>
      <c r="F48" s="17">
        <f t="shared" si="13"/>
        <v>112.90232755228671</v>
      </c>
      <c r="G48" s="17">
        <v>36642</v>
      </c>
      <c r="H48" s="18">
        <f t="shared" si="3"/>
        <v>101.71552298467688</v>
      </c>
      <c r="I48" s="17">
        <v>43619.95</v>
      </c>
      <c r="J48" s="17">
        <f t="shared" si="14"/>
        <v>114.61801833049546</v>
      </c>
      <c r="K48" s="17">
        <f t="shared" si="7"/>
        <v>119.0435838655095</v>
      </c>
      <c r="L48" s="17">
        <v>35908.9</v>
      </c>
      <c r="M48" s="18">
        <f>L48/$D$5*100</f>
        <v>96.669627954557697</v>
      </c>
      <c r="N48" s="17">
        <v>38358.339999999997</v>
      </c>
      <c r="O48" s="18">
        <f>N48/$E$5*100</f>
        <v>100.79234197305078</v>
      </c>
      <c r="P48" s="17">
        <f t="shared" si="8"/>
        <v>106.82126158139067</v>
      </c>
      <c r="Q48" s="17">
        <v>34809</v>
      </c>
      <c r="R48" s="23">
        <f t="shared" si="9"/>
        <v>96.627248500999329</v>
      </c>
      <c r="S48" s="27">
        <v>36640.428991481422</v>
      </c>
      <c r="T48" s="23">
        <f t="shared" si="10"/>
        <v>96.278270877954583</v>
      </c>
      <c r="U48" s="17">
        <f>S48/Q48*100</f>
        <v>105.26136628883742</v>
      </c>
    </row>
    <row r="49" spans="1:17" x14ac:dyDescent="0.25">
      <c r="G49" s="31"/>
      <c r="H49" s="31"/>
      <c r="I49" s="43"/>
      <c r="J49" s="31"/>
      <c r="K49" s="31"/>
      <c r="L49" s="31"/>
      <c r="M49" s="31"/>
      <c r="N49" s="43"/>
      <c r="O49" s="31"/>
      <c r="P49" s="31"/>
      <c r="Q49" s="44"/>
    </row>
    <row r="50" spans="1:17" ht="24" customHeight="1" x14ac:dyDescent="0.25">
      <c r="A50" s="50"/>
      <c r="B50" s="50"/>
      <c r="C50" s="50"/>
      <c r="D50" s="50"/>
      <c r="E50" s="50"/>
      <c r="G50" s="31"/>
      <c r="H50" s="31"/>
      <c r="I50" s="43"/>
      <c r="J50" s="31"/>
      <c r="K50" s="31"/>
      <c r="L50" s="31"/>
      <c r="M50" s="31"/>
      <c r="N50" s="43"/>
      <c r="O50" s="31"/>
      <c r="P50" s="31"/>
      <c r="Q50" s="44"/>
    </row>
  </sheetData>
  <mergeCells count="25">
    <mergeCell ref="Q8:U8"/>
    <mergeCell ref="Q9:R9"/>
    <mergeCell ref="S9:T9"/>
    <mergeCell ref="U9:U10"/>
    <mergeCell ref="B8:F8"/>
    <mergeCell ref="F9:F10"/>
    <mergeCell ref="G8:K8"/>
    <mergeCell ref="K9:K10"/>
    <mergeCell ref="L8:P8"/>
    <mergeCell ref="A2:P2"/>
    <mergeCell ref="A50:E50"/>
    <mergeCell ref="P9:P10"/>
    <mergeCell ref="A8:A10"/>
    <mergeCell ref="B4:C4"/>
    <mergeCell ref="B5:C5"/>
    <mergeCell ref="B6:C6"/>
    <mergeCell ref="G7:P7"/>
    <mergeCell ref="B9:C9"/>
    <mergeCell ref="D9:E9"/>
    <mergeCell ref="G9:H9"/>
    <mergeCell ref="B3:C3"/>
    <mergeCell ref="F4:J4"/>
    <mergeCell ref="I9:J9"/>
    <mergeCell ref="L9:M9"/>
    <mergeCell ref="N9:O9"/>
  </mergeCells>
  <printOptions horizontalCentered="1" verticalCentered="1"/>
  <pageMargins left="0.11811023622047245" right="0.11811023622047245" top="0.15748031496062992" bottom="0.15748031496062992" header="0" footer="0"/>
  <pageSetup paperSize="9" scale="4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2018-2019гг. </vt:lpstr>
      <vt:lpstr>' 2018-2019гг. '!Заголовки_для_печати</vt:lpstr>
      <vt:lpstr>' 2018-2019гг.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apk260201</dc:creator>
  <cp:lastModifiedBy>Михова Марина Сергеевна</cp:lastModifiedBy>
  <cp:lastPrinted>2019-10-23T01:07:02Z</cp:lastPrinted>
  <dcterms:created xsi:type="dcterms:W3CDTF">2015-11-01T22:16:00Z</dcterms:created>
  <dcterms:modified xsi:type="dcterms:W3CDTF">2020-11-10T02:48:31Z</dcterms:modified>
</cp:coreProperties>
</file>