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15" windowWidth="21075" windowHeight="7800"/>
  </bookViews>
  <sheets>
    <sheet name="Лист1" sheetId="3" r:id="rId1"/>
  </sheets>
  <definedNames>
    <definedName name="_xlnm.Print_Area" localSheetId="0">Лист1!$A$1:$E$48</definedName>
  </definedNames>
  <calcPr calcId="145621"/>
</workbook>
</file>

<file path=xl/calcChain.xml><?xml version="1.0" encoding="utf-8"?>
<calcChain xmlns="http://schemas.openxmlformats.org/spreadsheetml/2006/main">
  <c r="D48" i="3" l="1"/>
  <c r="D44" i="3"/>
  <c r="D40" i="3"/>
  <c r="D36" i="3"/>
  <c r="D32" i="3"/>
  <c r="D28" i="3"/>
  <c r="D24" i="3"/>
  <c r="D20" i="3"/>
  <c r="D16" i="3"/>
  <c r="D12" i="3"/>
  <c r="B35" i="3" l="1"/>
  <c r="D11" i="3" l="1"/>
  <c r="D39" i="3" l="1"/>
  <c r="E39" i="3"/>
  <c r="C35" i="3" l="1"/>
  <c r="C34" i="3" l="1"/>
  <c r="D5" i="3" l="1"/>
  <c r="E5" i="3"/>
  <c r="D23" i="3" l="1"/>
  <c r="E11" i="3"/>
  <c r="C46" i="3" l="1"/>
  <c r="C42" i="3"/>
  <c r="C38" i="3"/>
  <c r="C30" i="3"/>
  <c r="C26" i="3"/>
  <c r="C22" i="3"/>
  <c r="C18" i="3"/>
  <c r="C14" i="3"/>
  <c r="C10" i="3"/>
  <c r="D6" i="3"/>
  <c r="D15" i="3" s="1"/>
  <c r="D7" i="3"/>
  <c r="D19" i="3" s="1"/>
  <c r="D8" i="3"/>
  <c r="D35" i="3" s="1"/>
  <c r="C7" i="3"/>
  <c r="E8" i="3" l="1"/>
  <c r="E35" i="3" s="1"/>
  <c r="E7" i="3"/>
  <c r="E6" i="3"/>
  <c r="D47" i="3"/>
  <c r="E47" i="3"/>
  <c r="E19" i="3" l="1"/>
  <c r="E23" i="3" l="1"/>
  <c r="E27" i="3"/>
  <c r="E31" i="3"/>
  <c r="E43" i="3"/>
  <c r="C47" i="3"/>
  <c r="C43" i="3"/>
  <c r="C39" i="3"/>
  <c r="C31" i="3"/>
  <c r="C27" i="3"/>
  <c r="C23" i="3"/>
  <c r="C19" i="3"/>
  <c r="C15" i="3"/>
  <c r="C11" i="3"/>
  <c r="B15" i="3"/>
  <c r="D43" i="3"/>
  <c r="D31" i="3"/>
  <c r="D27" i="3"/>
  <c r="B23" i="3" l="1"/>
  <c r="B39" i="3"/>
  <c r="B47" i="3"/>
  <c r="B19" i="3"/>
  <c r="B31" i="3"/>
  <c r="B43" i="3"/>
  <c r="B11" i="3"/>
  <c r="B27" i="3"/>
</calcChain>
</file>

<file path=xl/sharedStrings.xml><?xml version="1.0" encoding="utf-8"?>
<sst xmlns="http://schemas.openxmlformats.org/spreadsheetml/2006/main" count="63" uniqueCount="40">
  <si>
    <t xml:space="preserve">Информация о реализации Указов Президента Российской Федерации от 7 мая 2012 года №597, от 1 июня 2012 года №761, от 28 декабря 2012 года №1688                                                                                                                                                                                                                                               </t>
  </si>
  <si>
    <t>Наименование категории</t>
  </si>
  <si>
    <t>доведение в 2012 году средней заработной платы педагогических работников образовательных учреждений общего образования до средней заработной платы в соответствующем регионе</t>
  </si>
  <si>
    <t>Средняя заработная плата (руб.)</t>
  </si>
  <si>
    <t>доведение к 2013 году средней заработной платы педагогических работников дошкольных образовательных учреждений до средней заработной платы в сфере общего образования в соответствующем регионе</t>
  </si>
  <si>
    <t>Соотношение к средней заработной плате  в сфере общего образования (%)</t>
  </si>
  <si>
    <t>доведение оплаты труда педагогов учреждений дополнительного образования детей до уровня не ниже среднего для учителей в регионе</t>
  </si>
  <si>
    <t>Средняя заработная плата(руб.)</t>
  </si>
  <si>
    <t>Соотношение к средней заработной плате  учителей (%)</t>
  </si>
  <si>
    <t>Преподаватели и мастера производственного обучения образовательных учреждений среднего профессионального образования</t>
  </si>
  <si>
    <t>повышение к 2018 году средней заработной платы врачей и работников мед. организаций, имеющих высшее образование, предоставляющих медицинские услуги, до 200 процентов от средней заработной платы в соответствующем регионе</t>
  </si>
  <si>
    <t>Средняя заработная плата  (руб.)</t>
  </si>
  <si>
    <t>повышение к 2018 году средней заработной платы  среднего медицинского (фармацевтического) персонала- до 100 процентов от средней заработной платы в соответствующем регионе</t>
  </si>
  <si>
    <t>повышение к 2018 году средней заработной платы среднего медицинского (фармацевтического) персонала - до 100 процентов от средней заработной платы в соответствующем регионе</t>
  </si>
  <si>
    <t xml:space="preserve">Социальные работники </t>
  </si>
  <si>
    <t>Педагогические работники, оказывающие социальные услуги детям-сиротам и детям, оставшимся без попечения родителей</t>
  </si>
  <si>
    <t>доведение к 2018 году средней заработной платы педагогических работников учреждений, оказывающих социальные услуги детям-сиротам и детям, оставшимся без попечения родителей, до 100 процентов от средней заработной платы в соответствующем субъекте Российской Федерации</t>
  </si>
  <si>
    <t xml:space="preserve">Младший медицинский персонал </t>
  </si>
  <si>
    <t>Средний медицинский персонал</t>
  </si>
  <si>
    <t xml:space="preserve">Врачи и работники мед. организаций, имеющие высшее медицинское или иное высшее образование, предоставляющие мед. услуги </t>
  </si>
  <si>
    <t xml:space="preserve">Педагогические работники учреждений дополнительного образования </t>
  </si>
  <si>
    <t>Педагогические работники образовательных учреждений общего образования</t>
  </si>
  <si>
    <t xml:space="preserve">Педагогические работники дошкольных образовательных учреждений </t>
  </si>
  <si>
    <t>Соотношение к среднемесячному доходу от трудовой деятельности  (%)</t>
  </si>
  <si>
    <t>доведение к 2018 году средней заработной платы работников учреждений культуры - до 100 процентов от средней заработной платы в соответствующем регионе</t>
  </si>
  <si>
    <t>доведение к 2018 году средней заработной платы социальных работников  - до 100 процентов от средней заработной платы в соответствующем регионе</t>
  </si>
  <si>
    <t>доведение к 2018 году средней заработной платы преподавателей и мастеров производственного обучения образовательных учреждений  среднего профессионального образования  - до 100 процентов от средней заработной платы в соответствующем регионе</t>
  </si>
  <si>
    <t>в том числе краевые учреждения</t>
  </si>
  <si>
    <t>Среднемесячный доход от трудовой деятельности (руб.), прогноз</t>
  </si>
  <si>
    <t>Средняя заработная плата в сфере общего образования (руб.), прогноз</t>
  </si>
  <si>
    <t>Средняя заработная плата учителей (руб.), прогноз</t>
  </si>
  <si>
    <t>всего краевые и муниципальные учреждения</t>
  </si>
  <si>
    <t>х</t>
  </si>
  <si>
    <t>Целевой показатель по заработной плате младшего медицинского персонала</t>
  </si>
  <si>
    <t>Соотношение к целевому показателю по заработной плате младшего медицинского персонала</t>
  </si>
  <si>
    <t>2019 год (факт)</t>
  </si>
  <si>
    <t>Целевые показатели на 2020 год</t>
  </si>
  <si>
    <t>Январь-сентябрь 2020 года (оценка)</t>
  </si>
  <si>
    <t>Работники учреждений культуры</t>
  </si>
  <si>
    <t>Темп роста к 2019 году,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</si>
</sst>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\-??_);_(@_)"/>
    <numFmt numFmtId="165" formatCode="#,##0.0"/>
    <numFmt numFmtId="166" formatCode="_-* #,##0.00_р_._-;\-* #,##0.00_р_._-;_-* &quot;-&quot;??_р_._-;_-@_-"/>
    <numFmt numFmtId="167" formatCode="0.0"/>
  </numFmts>
  <fonts count="26" x14ac:knownFonts="1">
    <font>
      <sz val="11"/>
      <color theme="1"/>
      <name val="Calibri"/>
      <family val="2"/>
      <charset val="204"/>
      <scheme val="minor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2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25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b/>
      <sz val="25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theme="1"/>
      <name val="Arial"/>
      <family val="2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6" fillId="0" borderId="0" applyFill="0" applyBorder="0" applyAlignment="0" applyProtection="0"/>
    <xf numFmtId="0" fontId="14" fillId="0" borderId="0"/>
    <xf numFmtId="0" fontId="6" fillId="0" borderId="0"/>
    <xf numFmtId="0" fontId="15" fillId="0" borderId="0"/>
    <xf numFmtId="0" fontId="4" fillId="0" borderId="0"/>
    <xf numFmtId="166" fontId="4" fillId="0" borderId="0" applyFont="0" applyFill="0" applyBorder="0" applyAlignment="0" applyProtection="0"/>
    <xf numFmtId="0" fontId="16" fillId="0" borderId="0"/>
    <xf numFmtId="0" fontId="4" fillId="0" borderId="0"/>
    <xf numFmtId="0" fontId="15" fillId="0" borderId="0"/>
    <xf numFmtId="0" fontId="3" fillId="0" borderId="0"/>
    <xf numFmtId="0" fontId="24" fillId="0" borderId="0"/>
    <xf numFmtId="0" fontId="4" fillId="0" borderId="0"/>
    <xf numFmtId="0" fontId="4" fillId="0" borderId="0"/>
    <xf numFmtId="0" fontId="3" fillId="0" borderId="0"/>
  </cellStyleXfs>
  <cellXfs count="40">
    <xf numFmtId="0" fontId="0" fillId="0" borderId="0" xfId="0"/>
    <xf numFmtId="3" fontId="1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9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67" fontId="21" fillId="2" borderId="0" xfId="0" applyNumberFormat="1" applyFont="1" applyFill="1"/>
    <xf numFmtId="167" fontId="22" fillId="2" borderId="0" xfId="0" applyNumberFormat="1" applyFont="1" applyFill="1"/>
    <xf numFmtId="0" fontId="10" fillId="2" borderId="0" xfId="0" applyFont="1" applyFill="1"/>
    <xf numFmtId="167" fontId="23" fillId="2" borderId="0" xfId="0" applyNumberFormat="1" applyFont="1" applyFill="1"/>
    <xf numFmtId="0" fontId="19" fillId="2" borderId="0" xfId="0" applyFont="1" applyFill="1"/>
    <xf numFmtId="165" fontId="13" fillId="2" borderId="1" xfId="0" applyNumberFormat="1" applyFont="1" applyFill="1" applyBorder="1" applyAlignment="1">
      <alignment horizontal="center" wrapText="1"/>
    </xf>
    <xf numFmtId="167" fontId="19" fillId="2" borderId="0" xfId="0" applyNumberFormat="1" applyFont="1" applyFill="1"/>
    <xf numFmtId="0" fontId="17" fillId="2" borderId="0" xfId="0" applyFont="1" applyFill="1"/>
    <xf numFmtId="3" fontId="17" fillId="2" borderId="0" xfId="0" applyNumberFormat="1" applyFont="1" applyFill="1"/>
    <xf numFmtId="167" fontId="20" fillId="2" borderId="0" xfId="0" applyNumberFormat="1" applyFont="1" applyFill="1"/>
    <xf numFmtId="3" fontId="12" fillId="2" borderId="0" xfId="0" applyNumberFormat="1" applyFont="1" applyFill="1" applyAlignment="1">
      <alignment horizontal="center" vertical="center" wrapText="1"/>
    </xf>
    <xf numFmtId="165" fontId="12" fillId="2" borderId="0" xfId="0" applyNumberFormat="1" applyFont="1" applyFill="1" applyAlignment="1">
      <alignment horizontal="center" vertical="center"/>
    </xf>
    <xf numFmtId="165" fontId="12" fillId="2" borderId="0" xfId="0" applyNumberFormat="1" applyFont="1" applyFill="1" applyAlignment="1">
      <alignment horizontal="center" vertical="center" wrapText="1"/>
    </xf>
    <xf numFmtId="0" fontId="9" fillId="2" borderId="0" xfId="0" applyFont="1" applyFill="1"/>
    <xf numFmtId="0" fontId="11" fillId="2" borderId="0" xfId="0" applyFont="1" applyFill="1"/>
    <xf numFmtId="3" fontId="13" fillId="2" borderId="1" xfId="0" applyNumberFormat="1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165" fontId="18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/>
    </xf>
    <xf numFmtId="165" fontId="13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wrapText="1"/>
    </xf>
    <xf numFmtId="165" fontId="25" fillId="2" borderId="1" xfId="0" applyNumberFormat="1" applyFont="1" applyFill="1" applyBorder="1" applyAlignment="1">
      <alignment horizontal="center" vertical="center" wrapText="1"/>
    </xf>
    <xf numFmtId="165" fontId="18" fillId="2" borderId="1" xfId="0" applyNumberFormat="1" applyFont="1" applyFill="1" applyBorder="1" applyAlignment="1">
      <alignment horizont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9">
    <cellStyle name="Excel Built-in Normal" xfId="8"/>
    <cellStyle name="Обычный" xfId="0" builtinId="0"/>
    <cellStyle name="Обычный 2" xfId="1"/>
    <cellStyle name="Обычный 2 2" xfId="3"/>
    <cellStyle name="Обычный 2 2 2" xfId="12"/>
    <cellStyle name="Обычный 2 2 2 2" xfId="14"/>
    <cellStyle name="Обычный 2 3" xfId="7"/>
    <cellStyle name="Обычный 2 3 2" xfId="16"/>
    <cellStyle name="Обычный 2 4" xfId="13"/>
    <cellStyle name="Обычный 3" xfId="2"/>
    <cellStyle name="Обычный 3 2" xfId="9"/>
    <cellStyle name="Обычный 4" xfId="4"/>
    <cellStyle name="Обычный 4 2" xfId="11"/>
    <cellStyle name="Обычный 4 3" xfId="15"/>
    <cellStyle name="Обычный 5" xfId="6"/>
    <cellStyle name="Обычный 5 2" xfId="17"/>
    <cellStyle name="Обычный 6" xfId="18"/>
    <cellStyle name="Финансовый 2" xfId="5"/>
    <cellStyle name="Финансовый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4"/>
  <sheetViews>
    <sheetView tabSelected="1" zoomScale="40" zoomScaleNormal="4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2" sqref="D12"/>
    </sheetView>
  </sheetViews>
  <sheetFormatPr defaultRowHeight="31.5" x14ac:dyDescent="0.3"/>
  <cols>
    <col min="1" max="1" width="131.5703125" style="21" customWidth="1"/>
    <col min="2" max="2" width="34.28515625" style="17" customWidth="1"/>
    <col min="3" max="3" width="34" style="18" customWidth="1"/>
    <col min="4" max="4" width="44.7109375" style="19" customWidth="1"/>
    <col min="5" max="5" width="41.42578125" style="19" customWidth="1"/>
    <col min="6" max="6" width="9.140625" style="4" customWidth="1"/>
    <col min="7" max="16384" width="9.140625" style="4"/>
  </cols>
  <sheetData>
    <row r="2" spans="1:6" ht="96.75" customHeight="1" x14ac:dyDescent="0.25">
      <c r="A2" s="36" t="s">
        <v>0</v>
      </c>
      <c r="B2" s="36"/>
      <c r="C2" s="36"/>
      <c r="D2" s="36"/>
      <c r="E2" s="36"/>
    </row>
    <row r="3" spans="1:6" ht="49.5" customHeight="1" x14ac:dyDescent="0.25">
      <c r="A3" s="38" t="s">
        <v>1</v>
      </c>
      <c r="B3" s="35" t="s">
        <v>35</v>
      </c>
      <c r="C3" s="37" t="s">
        <v>36</v>
      </c>
      <c r="D3" s="37" t="s">
        <v>37</v>
      </c>
      <c r="E3" s="37"/>
    </row>
    <row r="4" spans="1:6" ht="85.5" customHeight="1" x14ac:dyDescent="0.25">
      <c r="A4" s="38"/>
      <c r="B4" s="35"/>
      <c r="C4" s="37"/>
      <c r="D4" s="28" t="s">
        <v>31</v>
      </c>
      <c r="E4" s="30" t="s">
        <v>27</v>
      </c>
    </row>
    <row r="5" spans="1:6" x14ac:dyDescent="0.45">
      <c r="A5" s="5" t="s">
        <v>28</v>
      </c>
      <c r="B5" s="1">
        <v>39300</v>
      </c>
      <c r="C5" s="1">
        <v>41349.300000000003</v>
      </c>
      <c r="D5" s="1">
        <f>C5</f>
        <v>41349.300000000003</v>
      </c>
      <c r="E5" s="1">
        <f>D5</f>
        <v>41349.300000000003</v>
      </c>
    </row>
    <row r="6" spans="1:6" ht="31.5" customHeight="1" x14ac:dyDescent="0.45">
      <c r="A6" s="5" t="s">
        <v>29</v>
      </c>
      <c r="B6" s="1">
        <v>40526</v>
      </c>
      <c r="C6" s="1">
        <v>38761.5</v>
      </c>
      <c r="D6" s="1">
        <f t="shared" ref="D6:E8" si="0">C6</f>
        <v>38761.5</v>
      </c>
      <c r="E6" s="1">
        <f t="shared" si="0"/>
        <v>38761.5</v>
      </c>
    </row>
    <row r="7" spans="1:6" x14ac:dyDescent="0.45">
      <c r="A7" s="5" t="s">
        <v>30</v>
      </c>
      <c r="B7" s="1">
        <v>44394.400000000001</v>
      </c>
      <c r="C7" s="1">
        <f>C5</f>
        <v>41349.300000000003</v>
      </c>
      <c r="D7" s="1">
        <f t="shared" si="0"/>
        <v>41349.300000000003</v>
      </c>
      <c r="E7" s="1">
        <f t="shared" si="0"/>
        <v>41349.300000000003</v>
      </c>
    </row>
    <row r="8" spans="1:6" ht="55.5" x14ac:dyDescent="0.45">
      <c r="A8" s="5" t="s">
        <v>33</v>
      </c>
      <c r="B8" s="1">
        <v>36507.843000000001</v>
      </c>
      <c r="C8" s="22">
        <v>38406.300000000003</v>
      </c>
      <c r="D8" s="1">
        <f t="shared" si="0"/>
        <v>38406.300000000003</v>
      </c>
      <c r="E8" s="1">
        <f t="shared" si="0"/>
        <v>38406.300000000003</v>
      </c>
    </row>
    <row r="9" spans="1:6" ht="83.25" customHeight="1" x14ac:dyDescent="0.25">
      <c r="A9" s="2" t="s">
        <v>21</v>
      </c>
      <c r="B9" s="35" t="s">
        <v>2</v>
      </c>
      <c r="C9" s="35"/>
      <c r="D9" s="35"/>
      <c r="E9" s="35"/>
    </row>
    <row r="10" spans="1:6" ht="33.75" customHeight="1" x14ac:dyDescent="0.25">
      <c r="A10" s="6" t="s">
        <v>3</v>
      </c>
      <c r="B10" s="25">
        <v>43563.9</v>
      </c>
      <c r="C10" s="27">
        <f>C5</f>
        <v>41349.300000000003</v>
      </c>
      <c r="D10" s="24">
        <v>43510.239999999998</v>
      </c>
      <c r="E10" s="24">
        <v>41197.43</v>
      </c>
    </row>
    <row r="11" spans="1:6" ht="60.75" customHeight="1" x14ac:dyDescent="0.3">
      <c r="A11" s="6" t="s">
        <v>23</v>
      </c>
      <c r="B11" s="23">
        <f t="shared" ref="B11" si="1">B10/B5*100</f>
        <v>110.84961832061069</v>
      </c>
      <c r="C11" s="23">
        <f t="shared" ref="C11:E11" si="2">C10/C5*100</f>
        <v>100</v>
      </c>
      <c r="D11" s="24">
        <f>D10/D5*100</f>
        <v>105.22606186803645</v>
      </c>
      <c r="E11" s="24">
        <f t="shared" si="2"/>
        <v>99.632714459495077</v>
      </c>
      <c r="F11" s="7"/>
    </row>
    <row r="12" spans="1:6" ht="36" customHeight="1" x14ac:dyDescent="0.3">
      <c r="A12" s="6" t="s">
        <v>39</v>
      </c>
      <c r="B12" s="23"/>
      <c r="C12" s="23"/>
      <c r="D12" s="24">
        <f>D10/B10*100</f>
        <v>99.876824618548838</v>
      </c>
      <c r="E12" s="24"/>
      <c r="F12" s="7"/>
    </row>
    <row r="13" spans="1:6" ht="79.5" customHeight="1" x14ac:dyDescent="0.25">
      <c r="A13" s="2" t="s">
        <v>22</v>
      </c>
      <c r="B13" s="35" t="s">
        <v>4</v>
      </c>
      <c r="C13" s="35"/>
      <c r="D13" s="35"/>
      <c r="E13" s="35"/>
    </row>
    <row r="14" spans="1:6" x14ac:dyDescent="0.45">
      <c r="A14" s="6" t="s">
        <v>3</v>
      </c>
      <c r="B14" s="25">
        <v>38515.599999999999</v>
      </c>
      <c r="C14" s="26">
        <f>C6</f>
        <v>38761.5</v>
      </c>
      <c r="D14" s="24">
        <v>38010.11</v>
      </c>
      <c r="E14" s="23" t="s">
        <v>32</v>
      </c>
      <c r="F14" s="8"/>
    </row>
    <row r="15" spans="1:6" ht="55.5" x14ac:dyDescent="0.25">
      <c r="A15" s="6" t="s">
        <v>5</v>
      </c>
      <c r="B15" s="22">
        <f t="shared" ref="B15" si="3">B14/B6*100</f>
        <v>95.0392340719538</v>
      </c>
      <c r="C15" s="22">
        <f t="shared" ref="C15:D15" si="4">C14/C6*100</f>
        <v>100</v>
      </c>
      <c r="D15" s="24">
        <f t="shared" si="4"/>
        <v>98.061504327747897</v>
      </c>
      <c r="E15" s="24" t="s">
        <v>32</v>
      </c>
    </row>
    <row r="16" spans="1:6" x14ac:dyDescent="0.25">
      <c r="A16" s="6" t="s">
        <v>39</v>
      </c>
      <c r="B16" s="22"/>
      <c r="C16" s="22"/>
      <c r="D16" s="24">
        <f>D14/B14*100</f>
        <v>98.687570750553036</v>
      </c>
      <c r="E16" s="24"/>
    </row>
    <row r="17" spans="1:6" ht="66" customHeight="1" x14ac:dyDescent="0.25">
      <c r="A17" s="2" t="s">
        <v>20</v>
      </c>
      <c r="B17" s="35" t="s">
        <v>6</v>
      </c>
      <c r="C17" s="35"/>
      <c r="D17" s="35"/>
      <c r="E17" s="35"/>
    </row>
    <row r="18" spans="1:6" x14ac:dyDescent="0.45">
      <c r="A18" s="6" t="s">
        <v>7</v>
      </c>
      <c r="B18" s="25">
        <v>38442.6</v>
      </c>
      <c r="C18" s="26">
        <f>C7</f>
        <v>41349.300000000003</v>
      </c>
      <c r="D18" s="24">
        <v>38015.97</v>
      </c>
      <c r="E18" s="24">
        <v>38582.89</v>
      </c>
      <c r="F18" s="7"/>
    </row>
    <row r="19" spans="1:6" x14ac:dyDescent="0.45">
      <c r="A19" s="6" t="s">
        <v>8</v>
      </c>
      <c r="B19" s="1">
        <f t="shared" ref="B19" si="5">B18/B7*100</f>
        <v>86.593354116735426</v>
      </c>
      <c r="C19" s="1">
        <f t="shared" ref="C19" si="6">C18/C7*100</f>
        <v>100</v>
      </c>
      <c r="D19" s="24">
        <f>D18/D7*100</f>
        <v>91.938605973982618</v>
      </c>
      <c r="E19" s="24">
        <f>E18/E7*100</f>
        <v>93.309656995402577</v>
      </c>
    </row>
    <row r="20" spans="1:6" x14ac:dyDescent="0.45">
      <c r="A20" s="6" t="s">
        <v>39</v>
      </c>
      <c r="B20" s="1"/>
      <c r="C20" s="1"/>
      <c r="D20" s="24">
        <f>D18/B18*100</f>
        <v>98.89021554213295</v>
      </c>
      <c r="E20" s="24"/>
    </row>
    <row r="21" spans="1:6" ht="105.75" customHeight="1" x14ac:dyDescent="0.25">
      <c r="A21" s="2" t="s">
        <v>9</v>
      </c>
      <c r="B21" s="39" t="s">
        <v>26</v>
      </c>
      <c r="C21" s="39"/>
      <c r="D21" s="39"/>
      <c r="E21" s="39"/>
    </row>
    <row r="22" spans="1:6" x14ac:dyDescent="0.45">
      <c r="A22" s="5" t="s">
        <v>3</v>
      </c>
      <c r="B22" s="25">
        <v>40426.400000000001</v>
      </c>
      <c r="C22" s="26">
        <f>C5</f>
        <v>41349.300000000003</v>
      </c>
      <c r="D22" s="24">
        <v>42561.04</v>
      </c>
      <c r="E22" s="24">
        <v>42561.04</v>
      </c>
      <c r="F22" s="7"/>
    </row>
    <row r="23" spans="1:6" ht="41.25" customHeight="1" x14ac:dyDescent="0.45">
      <c r="A23" s="5" t="s">
        <v>23</v>
      </c>
      <c r="B23" s="1">
        <f t="shared" ref="B23" si="7">B22/B5*100</f>
        <v>102.86615776081425</v>
      </c>
      <c r="C23" s="1">
        <f>C22/C5*100</f>
        <v>100</v>
      </c>
      <c r="D23" s="12">
        <f>D22/D5*100</f>
        <v>102.93049700962288</v>
      </c>
      <c r="E23" s="12">
        <f>E22/E5*100</f>
        <v>102.93049700962288</v>
      </c>
    </row>
    <row r="24" spans="1:6" x14ac:dyDescent="0.45">
      <c r="A24" s="6" t="s">
        <v>39</v>
      </c>
      <c r="B24" s="1"/>
      <c r="C24" s="1"/>
      <c r="D24" s="24">
        <f>D22/B22*100</f>
        <v>105.28031187540815</v>
      </c>
      <c r="E24" s="12"/>
    </row>
    <row r="25" spans="1:6" s="9" customFormat="1" ht="106.5" customHeight="1" x14ac:dyDescent="0.25">
      <c r="A25" s="2" t="s">
        <v>19</v>
      </c>
      <c r="B25" s="35" t="s">
        <v>10</v>
      </c>
      <c r="C25" s="35"/>
      <c r="D25" s="35"/>
      <c r="E25" s="35"/>
    </row>
    <row r="26" spans="1:6" s="11" customFormat="1" x14ac:dyDescent="0.45">
      <c r="A26" s="6" t="s">
        <v>11</v>
      </c>
      <c r="B26" s="25">
        <v>77705.600000000006</v>
      </c>
      <c r="C26" s="26">
        <f>C5*2</f>
        <v>82698.600000000006</v>
      </c>
      <c r="D26" s="24">
        <v>89732.682616592516</v>
      </c>
      <c r="E26" s="24">
        <v>89732.682616592516</v>
      </c>
      <c r="F26" s="10"/>
    </row>
    <row r="27" spans="1:6" s="11" customFormat="1" ht="55.5" x14ac:dyDescent="0.45">
      <c r="A27" s="6" t="s">
        <v>23</v>
      </c>
      <c r="B27" s="1">
        <f t="shared" ref="B27" si="8">B26/B5*100</f>
        <v>197.72417302798985</v>
      </c>
      <c r="C27" s="1">
        <f>C26/C5*100</f>
        <v>200</v>
      </c>
      <c r="D27" s="12">
        <f>D26/D5*100</f>
        <v>217.01137048654391</v>
      </c>
      <c r="E27" s="12">
        <f>E26/E5*100</f>
        <v>217.01137048654391</v>
      </c>
    </row>
    <row r="28" spans="1:6" s="11" customFormat="1" x14ac:dyDescent="0.45">
      <c r="A28" s="6" t="s">
        <v>39</v>
      </c>
      <c r="B28" s="1"/>
      <c r="C28" s="1"/>
      <c r="D28" s="24">
        <f>D26/B26*100</f>
        <v>115.47775529253042</v>
      </c>
      <c r="E28" s="12"/>
    </row>
    <row r="29" spans="1:6" s="11" customFormat="1" ht="90.75" customHeight="1" x14ac:dyDescent="0.25">
      <c r="A29" s="2" t="s">
        <v>18</v>
      </c>
      <c r="B29" s="35" t="s">
        <v>12</v>
      </c>
      <c r="C29" s="35"/>
      <c r="D29" s="35"/>
      <c r="E29" s="35"/>
    </row>
    <row r="30" spans="1:6" s="11" customFormat="1" x14ac:dyDescent="0.45">
      <c r="A30" s="6" t="s">
        <v>3</v>
      </c>
      <c r="B30" s="31">
        <v>43070.5</v>
      </c>
      <c r="C30" s="26">
        <f>C5</f>
        <v>41349.300000000003</v>
      </c>
      <c r="D30" s="12">
        <v>52024.447950823276</v>
      </c>
      <c r="E30" s="12">
        <v>52024.447950823276</v>
      </c>
      <c r="F30" s="13"/>
    </row>
    <row r="31" spans="1:6" s="11" customFormat="1" ht="53.25" customHeight="1" x14ac:dyDescent="0.45">
      <c r="A31" s="6" t="s">
        <v>23</v>
      </c>
      <c r="B31" s="1">
        <f t="shared" ref="B31" si="9">B30/B5*100</f>
        <v>109.5941475826972</v>
      </c>
      <c r="C31" s="1">
        <f>C30/C5*100</f>
        <v>100</v>
      </c>
      <c r="D31" s="12">
        <f>D30/D5*100</f>
        <v>125.81699799228348</v>
      </c>
      <c r="E31" s="12">
        <f>E30/E5*100</f>
        <v>125.81699799228348</v>
      </c>
    </row>
    <row r="32" spans="1:6" s="11" customFormat="1" x14ac:dyDescent="0.45">
      <c r="A32" s="6" t="s">
        <v>39</v>
      </c>
      <c r="B32" s="1"/>
      <c r="C32" s="1"/>
      <c r="D32" s="24">
        <f>D30/B30*100</f>
        <v>120.78905039603274</v>
      </c>
      <c r="E32" s="12"/>
    </row>
    <row r="33" spans="1:7" s="11" customFormat="1" ht="82.5" customHeight="1" x14ac:dyDescent="0.25">
      <c r="A33" s="2" t="s">
        <v>17</v>
      </c>
      <c r="B33" s="35" t="s">
        <v>13</v>
      </c>
      <c r="C33" s="35"/>
      <c r="D33" s="35"/>
      <c r="E33" s="35"/>
    </row>
    <row r="34" spans="1:7" s="11" customFormat="1" x14ac:dyDescent="0.45">
      <c r="A34" s="6" t="s">
        <v>3</v>
      </c>
      <c r="B34" s="25">
        <v>35487.599999999999</v>
      </c>
      <c r="C34" s="26">
        <f>C8</f>
        <v>38406.300000000003</v>
      </c>
      <c r="D34" s="12">
        <v>41534.370971990022</v>
      </c>
      <c r="E34" s="12">
        <v>41534.370971990022</v>
      </c>
      <c r="F34" s="13"/>
    </row>
    <row r="35" spans="1:7" s="11" customFormat="1" ht="62.25" customHeight="1" x14ac:dyDescent="0.45">
      <c r="A35" s="6" t="s">
        <v>34</v>
      </c>
      <c r="B35" s="1">
        <f>B34/B8*100</f>
        <v>97.205414190041296</v>
      </c>
      <c r="C35" s="1">
        <f>C34/C8*100</f>
        <v>100</v>
      </c>
      <c r="D35" s="26">
        <f>D34/D8*100</f>
        <v>108.14468191934661</v>
      </c>
      <c r="E35" s="26">
        <f>E34/E8*100</f>
        <v>108.14468191934661</v>
      </c>
    </row>
    <row r="36" spans="1:7" s="11" customFormat="1" x14ac:dyDescent="0.45">
      <c r="A36" s="6" t="s">
        <v>39</v>
      </c>
      <c r="B36" s="1"/>
      <c r="C36" s="1"/>
      <c r="D36" s="24">
        <f>D34/B34*100</f>
        <v>117.03910935647951</v>
      </c>
      <c r="E36" s="26"/>
    </row>
    <row r="37" spans="1:7" s="11" customFormat="1" ht="63" customHeight="1" x14ac:dyDescent="0.25">
      <c r="A37" s="2" t="s">
        <v>14</v>
      </c>
      <c r="B37" s="37" t="s">
        <v>25</v>
      </c>
      <c r="C37" s="37"/>
      <c r="D37" s="37"/>
      <c r="E37" s="37"/>
    </row>
    <row r="38" spans="1:7" s="11" customFormat="1" x14ac:dyDescent="0.45">
      <c r="A38" s="6" t="s">
        <v>3</v>
      </c>
      <c r="B38" s="25">
        <v>38171.300000000003</v>
      </c>
      <c r="C38" s="26">
        <f>C5</f>
        <v>41349.300000000003</v>
      </c>
      <c r="D38" s="29">
        <v>41368.35</v>
      </c>
      <c r="E38" s="29">
        <v>41368.35</v>
      </c>
      <c r="F38" s="13"/>
    </row>
    <row r="39" spans="1:7" s="11" customFormat="1" ht="63" customHeight="1" x14ac:dyDescent="0.45">
      <c r="A39" s="6" t="s">
        <v>23</v>
      </c>
      <c r="B39" s="1">
        <f t="shared" ref="B39" si="10">B38/B5*100</f>
        <v>97.127989821882949</v>
      </c>
      <c r="C39" s="1">
        <f>C38/C5*100</f>
        <v>100</v>
      </c>
      <c r="D39" s="26">
        <f t="shared" ref="D39:E39" si="11">D38/D5*100</f>
        <v>100.04607091292958</v>
      </c>
      <c r="E39" s="26">
        <f t="shared" si="11"/>
        <v>100.04607091292958</v>
      </c>
    </row>
    <row r="40" spans="1:7" s="11" customFormat="1" x14ac:dyDescent="0.45">
      <c r="A40" s="6" t="s">
        <v>39</v>
      </c>
      <c r="B40" s="1"/>
      <c r="C40" s="1"/>
      <c r="D40" s="24">
        <f>D38/B38*100</f>
        <v>108.37553345052433</v>
      </c>
      <c r="E40" s="26"/>
    </row>
    <row r="41" spans="1:7" s="9" customFormat="1" ht="81" customHeight="1" x14ac:dyDescent="0.25">
      <c r="A41" s="3" t="s">
        <v>38</v>
      </c>
      <c r="B41" s="35" t="s">
        <v>24</v>
      </c>
      <c r="C41" s="35"/>
      <c r="D41" s="35"/>
      <c r="E41" s="35"/>
    </row>
    <row r="42" spans="1:7" s="14" customFormat="1" x14ac:dyDescent="0.45">
      <c r="A42" s="6" t="s">
        <v>3</v>
      </c>
      <c r="B42" s="25">
        <v>39534.6</v>
      </c>
      <c r="C42" s="26">
        <f>C5</f>
        <v>41349.300000000003</v>
      </c>
      <c r="D42" s="12">
        <v>39867.053281762055</v>
      </c>
      <c r="E42" s="12">
        <v>41593.219862936749</v>
      </c>
      <c r="G42" s="15"/>
    </row>
    <row r="43" spans="1:7" s="14" customFormat="1" ht="59.25" customHeight="1" x14ac:dyDescent="0.45">
      <c r="A43" s="6" t="s">
        <v>23</v>
      </c>
      <c r="B43" s="1">
        <f t="shared" ref="B43" si="12">B42/B5*100</f>
        <v>100.59694656488549</v>
      </c>
      <c r="C43" s="1">
        <f>C42/C5*100</f>
        <v>100</v>
      </c>
      <c r="D43" s="12">
        <f>D42/D5*100</f>
        <v>96.415303963457788</v>
      </c>
      <c r="E43" s="12">
        <f>E42/E5*100</f>
        <v>100.58990082767241</v>
      </c>
    </row>
    <row r="44" spans="1:7" s="14" customFormat="1" x14ac:dyDescent="0.45">
      <c r="A44" s="6" t="s">
        <v>39</v>
      </c>
      <c r="B44" s="1"/>
      <c r="C44" s="1"/>
      <c r="D44" s="24">
        <f>D42/B42*100</f>
        <v>100.84091727692213</v>
      </c>
      <c r="E44" s="12"/>
    </row>
    <row r="45" spans="1:7" ht="105" customHeight="1" x14ac:dyDescent="0.25">
      <c r="A45" s="3" t="s">
        <v>15</v>
      </c>
      <c r="B45" s="35" t="s">
        <v>16</v>
      </c>
      <c r="C45" s="35"/>
      <c r="D45" s="35"/>
      <c r="E45" s="35"/>
    </row>
    <row r="46" spans="1:7" x14ac:dyDescent="0.45">
      <c r="A46" s="5" t="s">
        <v>3</v>
      </c>
      <c r="B46" s="25">
        <v>38688</v>
      </c>
      <c r="C46" s="26">
        <f>C5</f>
        <v>41349.300000000003</v>
      </c>
      <c r="D46" s="12">
        <v>43990.21</v>
      </c>
      <c r="E46" s="12">
        <v>43990.21</v>
      </c>
      <c r="F46" s="16"/>
    </row>
    <row r="47" spans="1:7" ht="55.5" x14ac:dyDescent="0.45">
      <c r="A47" s="5" t="s">
        <v>23</v>
      </c>
      <c r="B47" s="1">
        <f t="shared" ref="B47" si="13">B46/B5*100</f>
        <v>98.44274809160305</v>
      </c>
      <c r="C47" s="1">
        <f>C46/C5*100</f>
        <v>100</v>
      </c>
      <c r="D47" s="12">
        <f>D46/D5*100</f>
        <v>106.38683121600607</v>
      </c>
      <c r="E47" s="12">
        <f>E46/E5*100</f>
        <v>106.38683121600607</v>
      </c>
    </row>
    <row r="48" spans="1:7" x14ac:dyDescent="0.25">
      <c r="A48" s="6" t="s">
        <v>39</v>
      </c>
      <c r="B48" s="32"/>
      <c r="C48" s="33"/>
      <c r="D48" s="24">
        <f>D46/B46*100</f>
        <v>113.70505066170389</v>
      </c>
      <c r="E48" s="34"/>
    </row>
    <row r="49" spans="1:1" x14ac:dyDescent="0.4">
      <c r="A49" s="20"/>
    </row>
    <row r="50" spans="1:1" x14ac:dyDescent="0.4">
      <c r="A50" s="20"/>
    </row>
    <row r="51" spans="1:1" x14ac:dyDescent="0.4">
      <c r="A51" s="20"/>
    </row>
    <row r="52" spans="1:1" x14ac:dyDescent="0.4">
      <c r="A52" s="20"/>
    </row>
    <row r="53" spans="1:1" x14ac:dyDescent="0.4">
      <c r="A53" s="20"/>
    </row>
    <row r="54" spans="1:1" x14ac:dyDescent="0.4">
      <c r="A54" s="20"/>
    </row>
    <row r="55" spans="1:1" x14ac:dyDescent="0.4">
      <c r="A55" s="20"/>
    </row>
    <row r="56" spans="1:1" x14ac:dyDescent="0.4">
      <c r="A56" s="20"/>
    </row>
    <row r="57" spans="1:1" x14ac:dyDescent="0.4">
      <c r="A57" s="20"/>
    </row>
    <row r="58" spans="1:1" x14ac:dyDescent="0.4">
      <c r="A58" s="20"/>
    </row>
    <row r="59" spans="1:1" x14ac:dyDescent="0.4">
      <c r="A59" s="20"/>
    </row>
    <row r="60" spans="1:1" x14ac:dyDescent="0.4">
      <c r="A60" s="20"/>
    </row>
    <row r="61" spans="1:1" x14ac:dyDescent="0.4">
      <c r="A61" s="20"/>
    </row>
    <row r="62" spans="1:1" x14ac:dyDescent="0.4">
      <c r="A62" s="20"/>
    </row>
    <row r="63" spans="1:1" x14ac:dyDescent="0.4">
      <c r="A63" s="20"/>
    </row>
    <row r="64" spans="1:1" x14ac:dyDescent="0.4">
      <c r="A64" s="20"/>
    </row>
  </sheetData>
  <mergeCells count="15">
    <mergeCell ref="B45:E45"/>
    <mergeCell ref="A2:E2"/>
    <mergeCell ref="B29:E29"/>
    <mergeCell ref="B33:E33"/>
    <mergeCell ref="B37:E37"/>
    <mergeCell ref="B41:E41"/>
    <mergeCell ref="B25:E25"/>
    <mergeCell ref="D3:E3"/>
    <mergeCell ref="B3:B4"/>
    <mergeCell ref="C3:C4"/>
    <mergeCell ref="A3:A4"/>
    <mergeCell ref="B9:E9"/>
    <mergeCell ref="B13:E13"/>
    <mergeCell ref="B17:E17"/>
    <mergeCell ref="B21:E21"/>
  </mergeCells>
  <pageMargins left="0.59055118110236227" right="0.19685039370078741" top="0.19685039370078741" bottom="0.19685039370078741" header="0.31496062992125984" footer="0.31496062992125984"/>
  <pageSetup paperSize="9" scale="3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apk260201</dc:creator>
  <cp:lastModifiedBy>Петрова Екатерина Сергеевна</cp:lastModifiedBy>
  <cp:lastPrinted>2020-10-19T23:46:55Z</cp:lastPrinted>
  <dcterms:created xsi:type="dcterms:W3CDTF">2015-09-17T01:57:12Z</dcterms:created>
  <dcterms:modified xsi:type="dcterms:W3CDTF">2020-10-26T05:43:00Z</dcterms:modified>
</cp:coreProperties>
</file>