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Print_Titles" localSheetId="0">Лист1!$3:$5</definedName>
  </definedNames>
  <calcPr calcId="162913"/>
</workbook>
</file>

<file path=xl/calcChain.xml><?xml version="1.0" encoding="utf-8"?>
<calcChain xmlns="http://schemas.openxmlformats.org/spreadsheetml/2006/main">
  <c r="L338" i="1" l="1"/>
  <c r="K338" i="1"/>
  <c r="J338" i="1"/>
  <c r="I338" i="1"/>
  <c r="H338" i="1"/>
  <c r="G338" i="1"/>
  <c r="F338" i="1"/>
  <c r="E338" i="1"/>
  <c r="D338" i="1"/>
  <c r="L336" i="1"/>
  <c r="K336" i="1"/>
  <c r="J336" i="1"/>
  <c r="I336" i="1"/>
  <c r="H336" i="1"/>
  <c r="G336" i="1"/>
  <c r="F336" i="1"/>
  <c r="E336" i="1"/>
  <c r="D336" i="1"/>
  <c r="L335" i="1"/>
  <c r="K335" i="1"/>
  <c r="J335" i="1"/>
  <c r="I335" i="1"/>
  <c r="H335" i="1"/>
  <c r="G335" i="1"/>
  <c r="F335" i="1"/>
  <c r="E335" i="1"/>
  <c r="D335" i="1"/>
  <c r="L329" i="1"/>
  <c r="L326" i="1" s="1"/>
  <c r="K329" i="1"/>
  <c r="J329" i="1"/>
  <c r="I329" i="1"/>
  <c r="H329" i="1"/>
  <c r="H326" i="1" s="1"/>
  <c r="G329" i="1"/>
  <c r="F329" i="1"/>
  <c r="F326" i="1" s="1"/>
  <c r="E329" i="1"/>
  <c r="E326" i="1" s="1"/>
  <c r="D329" i="1"/>
  <c r="D326" i="1" s="1"/>
  <c r="K326" i="1"/>
  <c r="J326" i="1"/>
  <c r="I326" i="1"/>
  <c r="G326" i="1"/>
  <c r="L321" i="1"/>
  <c r="K321" i="1"/>
  <c r="K318" i="1" s="1"/>
  <c r="J321" i="1"/>
  <c r="J318" i="1" s="1"/>
  <c r="I321" i="1"/>
  <c r="I318" i="1" s="1"/>
  <c r="H321" i="1"/>
  <c r="G321" i="1"/>
  <c r="G318" i="1" s="1"/>
  <c r="F321" i="1"/>
  <c r="F318" i="1" s="1"/>
  <c r="E321" i="1"/>
  <c r="E318" i="1" s="1"/>
  <c r="D321" i="1"/>
  <c r="D318" i="1" s="1"/>
  <c r="L318" i="1"/>
  <c r="H318" i="1"/>
  <c r="L313" i="1"/>
  <c r="L310" i="1" s="1"/>
  <c r="K313" i="1"/>
  <c r="J313" i="1"/>
  <c r="I313" i="1"/>
  <c r="H313" i="1"/>
  <c r="H310" i="1" s="1"/>
  <c r="G313" i="1"/>
  <c r="G310" i="1" s="1"/>
  <c r="F313" i="1"/>
  <c r="E313" i="1"/>
  <c r="E310" i="1" s="1"/>
  <c r="D313" i="1"/>
  <c r="D310" i="1" s="1"/>
  <c r="K310" i="1"/>
  <c r="J310" i="1"/>
  <c r="I310" i="1"/>
  <c r="F310" i="1"/>
  <c r="L305" i="1"/>
  <c r="K305" i="1"/>
  <c r="J305" i="1"/>
  <c r="J302" i="1" s="1"/>
  <c r="I305" i="1"/>
  <c r="H305" i="1"/>
  <c r="G305" i="1"/>
  <c r="F305" i="1"/>
  <c r="F302" i="1" s="1"/>
  <c r="E305" i="1"/>
  <c r="E302" i="1" s="1"/>
  <c r="D305" i="1"/>
  <c r="D302" i="1" s="1"/>
  <c r="L302" i="1"/>
  <c r="K302" i="1"/>
  <c r="I302" i="1"/>
  <c r="H302" i="1"/>
  <c r="G302" i="1"/>
  <c r="L297" i="1"/>
  <c r="L294" i="1" s="1"/>
  <c r="K297" i="1"/>
  <c r="J297" i="1"/>
  <c r="I297" i="1"/>
  <c r="H297" i="1"/>
  <c r="H294" i="1" s="1"/>
  <c r="G297" i="1"/>
  <c r="F297" i="1"/>
  <c r="F294" i="1" s="1"/>
  <c r="E297" i="1"/>
  <c r="E294" i="1" s="1"/>
  <c r="D297" i="1"/>
  <c r="D294" i="1" s="1"/>
  <c r="K294" i="1"/>
  <c r="J294" i="1"/>
  <c r="I294" i="1"/>
  <c r="G294" i="1"/>
  <c r="L289" i="1"/>
  <c r="K289" i="1"/>
  <c r="J289" i="1"/>
  <c r="J286" i="1" s="1"/>
  <c r="I289" i="1"/>
  <c r="H289" i="1"/>
  <c r="G289" i="1"/>
  <c r="F289" i="1"/>
  <c r="F286" i="1" s="1"/>
  <c r="E289" i="1"/>
  <c r="D289" i="1"/>
  <c r="L286" i="1"/>
  <c r="K286" i="1"/>
  <c r="I286" i="1"/>
  <c r="H286" i="1"/>
  <c r="G286" i="1"/>
  <c r="E286" i="1"/>
  <c r="D286" i="1"/>
  <c r="L281" i="1"/>
  <c r="L278" i="1" s="1"/>
  <c r="K281" i="1"/>
  <c r="J281" i="1"/>
  <c r="I281" i="1"/>
  <c r="H281" i="1"/>
  <c r="H278" i="1" s="1"/>
  <c r="G281" i="1"/>
  <c r="G278" i="1" s="1"/>
  <c r="F281" i="1"/>
  <c r="F278" i="1" s="1"/>
  <c r="E281" i="1"/>
  <c r="E278" i="1" s="1"/>
  <c r="D281" i="1"/>
  <c r="D278" i="1" s="1"/>
  <c r="K278" i="1"/>
  <c r="J278" i="1"/>
  <c r="I278" i="1"/>
  <c r="L273" i="1"/>
  <c r="L270" i="1" s="1"/>
  <c r="K273" i="1"/>
  <c r="J273" i="1"/>
  <c r="J270" i="1" s="1"/>
  <c r="I273" i="1"/>
  <c r="H273" i="1"/>
  <c r="H270" i="1" s="1"/>
  <c r="G273" i="1"/>
  <c r="G270" i="1" s="1"/>
  <c r="F273" i="1"/>
  <c r="F270" i="1" s="1"/>
  <c r="E273" i="1"/>
  <c r="D273" i="1"/>
  <c r="D270" i="1" s="1"/>
  <c r="K270" i="1"/>
  <c r="I270" i="1"/>
  <c r="E270" i="1"/>
  <c r="L265" i="1"/>
  <c r="L262" i="1" s="1"/>
  <c r="K265" i="1"/>
  <c r="J265" i="1"/>
  <c r="I265" i="1"/>
  <c r="H265" i="1"/>
  <c r="H262" i="1" s="1"/>
  <c r="G265" i="1"/>
  <c r="F265" i="1"/>
  <c r="F262" i="1" s="1"/>
  <c r="E265" i="1"/>
  <c r="E262" i="1" s="1"/>
  <c r="D265" i="1"/>
  <c r="D262" i="1" s="1"/>
  <c r="K262" i="1"/>
  <c r="J262" i="1"/>
  <c r="I262" i="1"/>
  <c r="G262" i="1"/>
  <c r="L257" i="1"/>
  <c r="K257" i="1"/>
  <c r="K254" i="1" s="1"/>
  <c r="J257" i="1"/>
  <c r="J254" i="1" s="1"/>
  <c r="I257" i="1"/>
  <c r="H257" i="1"/>
  <c r="G257" i="1"/>
  <c r="G254" i="1" s="1"/>
  <c r="F257" i="1"/>
  <c r="F254" i="1" s="1"/>
  <c r="E257" i="1"/>
  <c r="D257" i="1"/>
  <c r="D254" i="1" s="1"/>
  <c r="L254" i="1"/>
  <c r="I254" i="1"/>
  <c r="H254" i="1"/>
  <c r="E254" i="1"/>
  <c r="L249" i="1"/>
  <c r="L246" i="1" s="1"/>
  <c r="K249" i="1"/>
  <c r="J249" i="1"/>
  <c r="I249" i="1"/>
  <c r="H249" i="1"/>
  <c r="H246" i="1" s="1"/>
  <c r="G249" i="1"/>
  <c r="F249" i="1"/>
  <c r="E249" i="1"/>
  <c r="E246" i="1" s="1"/>
  <c r="D249" i="1"/>
  <c r="D246" i="1" s="1"/>
  <c r="K246" i="1"/>
  <c r="J246" i="1"/>
  <c r="I246" i="1"/>
  <c r="G246" i="1"/>
  <c r="F246" i="1"/>
  <c r="L241" i="1"/>
  <c r="K241" i="1"/>
  <c r="J241" i="1"/>
  <c r="J238" i="1" s="1"/>
  <c r="I241" i="1"/>
  <c r="H241" i="1"/>
  <c r="G241" i="1"/>
  <c r="F241" i="1"/>
  <c r="F238" i="1" s="1"/>
  <c r="E241" i="1"/>
  <c r="D241" i="1"/>
  <c r="D238" i="1" s="1"/>
  <c r="L238" i="1"/>
  <c r="K238" i="1"/>
  <c r="I238" i="1"/>
  <c r="H238" i="1"/>
  <c r="G238" i="1"/>
  <c r="E238" i="1"/>
  <c r="L233" i="1"/>
  <c r="L230" i="1" s="1"/>
  <c r="K233" i="1"/>
  <c r="J233" i="1"/>
  <c r="I233" i="1"/>
  <c r="H233" i="1"/>
  <c r="H230" i="1" s="1"/>
  <c r="G233" i="1"/>
  <c r="F233" i="1"/>
  <c r="F230" i="1" s="1"/>
  <c r="E233" i="1"/>
  <c r="E230" i="1" s="1"/>
  <c r="D233" i="1"/>
  <c r="D230" i="1" s="1"/>
  <c r="K230" i="1"/>
  <c r="J230" i="1"/>
  <c r="I230" i="1"/>
  <c r="G230" i="1"/>
  <c r="L225" i="1"/>
  <c r="K225" i="1"/>
  <c r="K222" i="1" s="1"/>
  <c r="J225" i="1"/>
  <c r="J222" i="1" s="1"/>
  <c r="I225" i="1"/>
  <c r="H225" i="1"/>
  <c r="G225" i="1"/>
  <c r="F225" i="1"/>
  <c r="F222" i="1" s="1"/>
  <c r="E225" i="1"/>
  <c r="D225" i="1"/>
  <c r="D222" i="1" s="1"/>
  <c r="L222" i="1"/>
  <c r="I222" i="1"/>
  <c r="H222" i="1"/>
  <c r="G222" i="1"/>
  <c r="E222" i="1"/>
  <c r="L217" i="1"/>
  <c r="L214" i="1" s="1"/>
  <c r="K217" i="1"/>
  <c r="J217" i="1"/>
  <c r="I217" i="1"/>
  <c r="H217" i="1"/>
  <c r="H214" i="1" s="1"/>
  <c r="G217" i="1"/>
  <c r="G214" i="1" s="1"/>
  <c r="F217" i="1"/>
  <c r="F214" i="1" s="1"/>
  <c r="E217" i="1"/>
  <c r="E214" i="1" s="1"/>
  <c r="D217" i="1"/>
  <c r="D214" i="1" s="1"/>
  <c r="K214" i="1"/>
  <c r="J214" i="1"/>
  <c r="I214" i="1"/>
  <c r="L209" i="1"/>
  <c r="L206" i="1" s="1"/>
  <c r="K209" i="1"/>
  <c r="J209" i="1"/>
  <c r="J206" i="1" s="1"/>
  <c r="I209" i="1"/>
  <c r="I206" i="1" s="1"/>
  <c r="H209" i="1"/>
  <c r="H206" i="1" s="1"/>
  <c r="G209" i="1"/>
  <c r="F209" i="1"/>
  <c r="F206" i="1" s="1"/>
  <c r="E209" i="1"/>
  <c r="E206" i="1" s="1"/>
  <c r="D209" i="1"/>
  <c r="D206" i="1" s="1"/>
  <c r="K206" i="1"/>
  <c r="G206" i="1"/>
  <c r="L201" i="1"/>
  <c r="L198" i="1" s="1"/>
  <c r="K201" i="1"/>
  <c r="J201" i="1"/>
  <c r="I201" i="1"/>
  <c r="H201" i="1"/>
  <c r="H198" i="1" s="1"/>
  <c r="G201" i="1"/>
  <c r="G198" i="1" s="1"/>
  <c r="F201" i="1"/>
  <c r="F198" i="1" s="1"/>
  <c r="E201" i="1"/>
  <c r="E198" i="1" s="1"/>
  <c r="D201" i="1"/>
  <c r="D198" i="1" s="1"/>
  <c r="K198" i="1"/>
  <c r="J198" i="1"/>
  <c r="I198" i="1"/>
  <c r="L193" i="1"/>
  <c r="K193" i="1"/>
  <c r="K190" i="1" s="1"/>
  <c r="J193" i="1"/>
  <c r="J190" i="1" s="1"/>
  <c r="I193" i="1"/>
  <c r="H193" i="1"/>
  <c r="H190" i="1" s="1"/>
  <c r="G193" i="1"/>
  <c r="G190" i="1" s="1"/>
  <c r="F193" i="1"/>
  <c r="F190" i="1" s="1"/>
  <c r="E193" i="1"/>
  <c r="D193" i="1"/>
  <c r="D190" i="1" s="1"/>
  <c r="L190" i="1"/>
  <c r="I190" i="1"/>
  <c r="E190" i="1"/>
  <c r="L185" i="1"/>
  <c r="L182" i="1" s="1"/>
  <c r="K185" i="1"/>
  <c r="J185" i="1"/>
  <c r="I185" i="1"/>
  <c r="H185" i="1"/>
  <c r="H182" i="1" s="1"/>
  <c r="G185" i="1"/>
  <c r="F185" i="1"/>
  <c r="F182" i="1" s="1"/>
  <c r="E185" i="1"/>
  <c r="E182" i="1" s="1"/>
  <c r="D185" i="1"/>
  <c r="D182" i="1" s="1"/>
  <c r="K182" i="1"/>
  <c r="J182" i="1"/>
  <c r="I182" i="1"/>
  <c r="G182" i="1"/>
  <c r="L177" i="1"/>
  <c r="K177" i="1"/>
  <c r="K174" i="1" s="1"/>
  <c r="J177" i="1"/>
  <c r="J174" i="1" s="1"/>
  <c r="I177" i="1"/>
  <c r="H177" i="1"/>
  <c r="G177" i="1"/>
  <c r="F177" i="1"/>
  <c r="F174" i="1" s="1"/>
  <c r="E177" i="1"/>
  <c r="D177" i="1"/>
  <c r="D174" i="1" s="1"/>
  <c r="L174" i="1"/>
  <c r="I174" i="1"/>
  <c r="H174" i="1"/>
  <c r="G174" i="1"/>
  <c r="E174" i="1"/>
  <c r="L169" i="1"/>
  <c r="L166" i="1" s="1"/>
  <c r="K169" i="1"/>
  <c r="J169" i="1"/>
  <c r="I169" i="1"/>
  <c r="H169" i="1"/>
  <c r="H166" i="1" s="1"/>
  <c r="G169" i="1"/>
  <c r="G166" i="1" s="1"/>
  <c r="F169" i="1"/>
  <c r="F166" i="1" s="1"/>
  <c r="E169" i="1"/>
  <c r="D169" i="1"/>
  <c r="D166" i="1" s="1"/>
  <c r="K166" i="1"/>
  <c r="J166" i="1"/>
  <c r="I166" i="1"/>
  <c r="E166" i="1"/>
  <c r="L161" i="1"/>
  <c r="L158" i="1" s="1"/>
  <c r="K161" i="1"/>
  <c r="J161" i="1"/>
  <c r="J158" i="1" s="1"/>
  <c r="I161" i="1"/>
  <c r="H161" i="1"/>
  <c r="G161" i="1"/>
  <c r="F161" i="1"/>
  <c r="F158" i="1" s="1"/>
  <c r="E161" i="1"/>
  <c r="E158" i="1" s="1"/>
  <c r="D161" i="1"/>
  <c r="D158" i="1" s="1"/>
  <c r="K158" i="1"/>
  <c r="I158" i="1"/>
  <c r="H158" i="1"/>
  <c r="G158" i="1"/>
  <c r="L153" i="1"/>
  <c r="L150" i="1" s="1"/>
  <c r="K153" i="1"/>
  <c r="J153" i="1"/>
  <c r="I153" i="1"/>
  <c r="H153" i="1"/>
  <c r="H150" i="1" s="1"/>
  <c r="G153" i="1"/>
  <c r="F153" i="1"/>
  <c r="F150" i="1" s="1"/>
  <c r="E153" i="1"/>
  <c r="E150" i="1" s="1"/>
  <c r="D153" i="1"/>
  <c r="D150" i="1" s="1"/>
  <c r="K150" i="1"/>
  <c r="J150" i="1"/>
  <c r="I150" i="1"/>
  <c r="G150" i="1"/>
  <c r="L145" i="1"/>
  <c r="L142" i="1" s="1"/>
  <c r="K145" i="1"/>
  <c r="J145" i="1"/>
  <c r="J142" i="1" s="1"/>
  <c r="I145" i="1"/>
  <c r="I142" i="1" s="1"/>
  <c r="H145" i="1"/>
  <c r="G145" i="1"/>
  <c r="F145" i="1"/>
  <c r="F142" i="1" s="1"/>
  <c r="E145" i="1"/>
  <c r="E142" i="1" s="1"/>
  <c r="D145" i="1"/>
  <c r="D142" i="1" s="1"/>
  <c r="K142" i="1"/>
  <c r="H142" i="1"/>
  <c r="G142" i="1"/>
  <c r="L137" i="1"/>
  <c r="L134" i="1" s="1"/>
  <c r="K137" i="1"/>
  <c r="J137" i="1"/>
  <c r="I137" i="1"/>
  <c r="H137" i="1"/>
  <c r="H134" i="1" s="1"/>
  <c r="G137" i="1"/>
  <c r="G134" i="1" s="1"/>
  <c r="F137" i="1"/>
  <c r="F134" i="1" s="1"/>
  <c r="E137" i="1"/>
  <c r="E134" i="1" s="1"/>
  <c r="D137" i="1"/>
  <c r="D134" i="1" s="1"/>
  <c r="K134" i="1"/>
  <c r="J134" i="1"/>
  <c r="I134" i="1"/>
  <c r="L129" i="1"/>
  <c r="L126" i="1" s="1"/>
  <c r="K129" i="1"/>
  <c r="K126" i="1" s="1"/>
  <c r="J129" i="1"/>
  <c r="J126" i="1" s="1"/>
  <c r="I129" i="1"/>
  <c r="I126" i="1" s="1"/>
  <c r="H129" i="1"/>
  <c r="H126" i="1" s="1"/>
  <c r="G129" i="1"/>
  <c r="F129" i="1"/>
  <c r="F126" i="1" s="1"/>
  <c r="E129" i="1"/>
  <c r="E126" i="1" s="1"/>
  <c r="D129" i="1"/>
  <c r="D126" i="1" s="1"/>
  <c r="G126" i="1"/>
  <c r="L121" i="1"/>
  <c r="L118" i="1" s="1"/>
  <c r="K121" i="1"/>
  <c r="J121" i="1"/>
  <c r="I121" i="1"/>
  <c r="H121" i="1"/>
  <c r="H118" i="1" s="1"/>
  <c r="G121" i="1"/>
  <c r="G118" i="1" s="1"/>
  <c r="F121" i="1"/>
  <c r="F118" i="1" s="1"/>
  <c r="E121" i="1"/>
  <c r="E118" i="1" s="1"/>
  <c r="D121" i="1"/>
  <c r="D118" i="1" s="1"/>
  <c r="K118" i="1"/>
  <c r="J118" i="1"/>
  <c r="I118" i="1"/>
  <c r="L113" i="1"/>
  <c r="L110" i="1" s="1"/>
  <c r="K113" i="1"/>
  <c r="J113" i="1"/>
  <c r="J110" i="1" s="1"/>
  <c r="I113" i="1"/>
  <c r="H113" i="1"/>
  <c r="G113" i="1"/>
  <c r="F113" i="1"/>
  <c r="F110" i="1" s="1"/>
  <c r="E113" i="1"/>
  <c r="E110" i="1" s="1"/>
  <c r="D113" i="1"/>
  <c r="D110" i="1" s="1"/>
  <c r="K110" i="1"/>
  <c r="I110" i="1"/>
  <c r="H110" i="1"/>
  <c r="G110" i="1"/>
  <c r="L105" i="1"/>
  <c r="L102" i="1" s="1"/>
  <c r="K105" i="1"/>
  <c r="J105" i="1"/>
  <c r="I105" i="1"/>
  <c r="H105" i="1"/>
  <c r="H102" i="1" s="1"/>
  <c r="G105" i="1"/>
  <c r="G102" i="1" s="1"/>
  <c r="F105" i="1"/>
  <c r="F102" i="1" s="1"/>
  <c r="E105" i="1"/>
  <c r="D105" i="1"/>
  <c r="D102" i="1" s="1"/>
  <c r="K102" i="1"/>
  <c r="J102" i="1"/>
  <c r="I102" i="1"/>
  <c r="E102" i="1"/>
  <c r="L97" i="1"/>
  <c r="K97" i="1"/>
  <c r="J97" i="1"/>
  <c r="J94" i="1" s="1"/>
  <c r="I97" i="1"/>
  <c r="H97" i="1"/>
  <c r="G97" i="1"/>
  <c r="F97" i="1"/>
  <c r="F94" i="1" s="1"/>
  <c r="E97" i="1"/>
  <c r="E94" i="1" s="1"/>
  <c r="D97" i="1"/>
  <c r="L94" i="1"/>
  <c r="K94" i="1"/>
  <c r="I94" i="1"/>
  <c r="H94" i="1"/>
  <c r="G94" i="1"/>
  <c r="D94" i="1"/>
  <c r="L89" i="1"/>
  <c r="L86" i="1" s="1"/>
  <c r="K89" i="1"/>
  <c r="J89" i="1"/>
  <c r="I89" i="1"/>
  <c r="H89" i="1"/>
  <c r="H86" i="1" s="1"/>
  <c r="G89" i="1"/>
  <c r="F89" i="1"/>
  <c r="F86" i="1" s="1"/>
  <c r="E89" i="1"/>
  <c r="E86" i="1" s="1"/>
  <c r="D89" i="1"/>
  <c r="D86" i="1" s="1"/>
  <c r="K86" i="1"/>
  <c r="J86" i="1"/>
  <c r="I86" i="1"/>
  <c r="G86" i="1"/>
  <c r="L81" i="1"/>
  <c r="L78" i="1" s="1"/>
  <c r="K81" i="1"/>
  <c r="J81" i="1"/>
  <c r="J78" i="1" s="1"/>
  <c r="I81" i="1"/>
  <c r="H81" i="1"/>
  <c r="G81" i="1"/>
  <c r="G78" i="1" s="1"/>
  <c r="F81" i="1"/>
  <c r="F78" i="1" s="1"/>
  <c r="E81" i="1"/>
  <c r="D81" i="1"/>
  <c r="D78" i="1" s="1"/>
  <c r="K78" i="1"/>
  <c r="I78" i="1"/>
  <c r="H78" i="1"/>
  <c r="E78" i="1"/>
  <c r="L73" i="1"/>
  <c r="L70" i="1" s="1"/>
  <c r="K73" i="1"/>
  <c r="J73" i="1"/>
  <c r="I73" i="1"/>
  <c r="H73" i="1"/>
  <c r="G73" i="1"/>
  <c r="F73" i="1"/>
  <c r="E73" i="1"/>
  <c r="D73" i="1"/>
  <c r="K70" i="1"/>
  <c r="J70" i="1"/>
  <c r="I70" i="1"/>
  <c r="H70" i="1"/>
  <c r="G70" i="1"/>
  <c r="F70" i="1"/>
  <c r="E70" i="1"/>
  <c r="D70" i="1"/>
  <c r="L65" i="1"/>
  <c r="K65" i="1"/>
  <c r="J65" i="1"/>
  <c r="I65" i="1"/>
  <c r="I62" i="1" s="1"/>
  <c r="H65" i="1"/>
  <c r="G65" i="1"/>
  <c r="F65" i="1"/>
  <c r="E65" i="1"/>
  <c r="E62" i="1" s="1"/>
  <c r="D65" i="1"/>
  <c r="L62" i="1"/>
  <c r="K62" i="1"/>
  <c r="J62" i="1"/>
  <c r="H62" i="1"/>
  <c r="G62" i="1"/>
  <c r="F62" i="1"/>
  <c r="D62" i="1"/>
  <c r="L57" i="1"/>
  <c r="K57" i="1"/>
  <c r="K54" i="1" s="1"/>
  <c r="J57" i="1"/>
  <c r="I57" i="1"/>
  <c r="H57" i="1"/>
  <c r="G57" i="1"/>
  <c r="G54" i="1" s="1"/>
  <c r="F57" i="1"/>
  <c r="F54" i="1" s="1"/>
  <c r="E57" i="1"/>
  <c r="E54" i="1" s="1"/>
  <c r="D57" i="1"/>
  <c r="L54" i="1"/>
  <c r="J54" i="1"/>
  <c r="I54" i="1"/>
  <c r="H54" i="1"/>
  <c r="D54" i="1"/>
  <c r="L49" i="1"/>
  <c r="K49" i="1"/>
  <c r="J49" i="1"/>
  <c r="I49" i="1"/>
  <c r="I46" i="1" s="1"/>
  <c r="H49" i="1"/>
  <c r="G49" i="1"/>
  <c r="F49" i="1"/>
  <c r="E49" i="1"/>
  <c r="E46" i="1" s="1"/>
  <c r="D49" i="1"/>
  <c r="L46" i="1"/>
  <c r="K46" i="1"/>
  <c r="J46" i="1"/>
  <c r="H46" i="1"/>
  <c r="G46" i="1"/>
  <c r="F46" i="1"/>
  <c r="D46" i="1"/>
  <c r="L41" i="1"/>
  <c r="K41" i="1"/>
  <c r="K38" i="1" s="1"/>
  <c r="J41" i="1"/>
  <c r="I41" i="1"/>
  <c r="H41" i="1"/>
  <c r="G41" i="1"/>
  <c r="G38" i="1" s="1"/>
  <c r="F41" i="1"/>
  <c r="F38" i="1" s="1"/>
  <c r="E41" i="1"/>
  <c r="E38" i="1" s="1"/>
  <c r="D41" i="1"/>
  <c r="L38" i="1"/>
  <c r="J38" i="1"/>
  <c r="I38" i="1"/>
  <c r="H38" i="1"/>
  <c r="D38" i="1"/>
  <c r="L33" i="1"/>
  <c r="K33" i="1"/>
  <c r="J33" i="1"/>
  <c r="I33" i="1"/>
  <c r="I30" i="1" s="1"/>
  <c r="H33" i="1"/>
  <c r="G33" i="1"/>
  <c r="F33" i="1"/>
  <c r="E33" i="1"/>
  <c r="E30" i="1" s="1"/>
  <c r="D33" i="1"/>
  <c r="L30" i="1"/>
  <c r="K30" i="1"/>
  <c r="J30" i="1"/>
  <c r="H30" i="1"/>
  <c r="G30" i="1"/>
  <c r="F30" i="1"/>
  <c r="D30" i="1"/>
  <c r="F26" i="1"/>
  <c r="E26" i="1"/>
  <c r="L25" i="1"/>
  <c r="K25" i="1"/>
  <c r="K22" i="1" s="1"/>
  <c r="J25" i="1"/>
  <c r="I25" i="1"/>
  <c r="I22" i="1" s="1"/>
  <c r="H25" i="1"/>
  <c r="G25" i="1"/>
  <c r="G22" i="1" s="1"/>
  <c r="F25" i="1"/>
  <c r="E25" i="1"/>
  <c r="E22" i="1" s="1"/>
  <c r="D25" i="1"/>
  <c r="D22" i="1" s="1"/>
  <c r="L22" i="1"/>
  <c r="J22" i="1"/>
  <c r="H22" i="1"/>
  <c r="F22" i="1"/>
  <c r="L17" i="1"/>
  <c r="K17" i="1"/>
  <c r="K14" i="1" s="1"/>
  <c r="J17" i="1"/>
  <c r="I17" i="1"/>
  <c r="H17" i="1"/>
  <c r="G17" i="1"/>
  <c r="G14" i="1" s="1"/>
  <c r="F17" i="1"/>
  <c r="E17" i="1"/>
  <c r="E14" i="1" s="1"/>
  <c r="D17" i="1"/>
  <c r="L14" i="1"/>
  <c r="J14" i="1"/>
  <c r="I14" i="1"/>
  <c r="H14" i="1"/>
  <c r="F14" i="1"/>
  <c r="L9" i="1"/>
  <c r="K9" i="1"/>
  <c r="K6" i="1" s="1"/>
  <c r="J9" i="1"/>
  <c r="I9" i="1"/>
  <c r="I6" i="1" s="1"/>
  <c r="H9" i="1"/>
  <c r="G9" i="1"/>
  <c r="F9" i="1"/>
  <c r="E9" i="1"/>
  <c r="D9" i="1"/>
  <c r="D6" i="1" s="1"/>
  <c r="L6" i="1"/>
  <c r="J6" i="1"/>
  <c r="H6" i="1"/>
  <c r="G6" i="1"/>
  <c r="F6" i="1"/>
  <c r="D337" i="1" l="1"/>
  <c r="D334" i="1" s="1"/>
  <c r="D14" i="1"/>
  <c r="H337" i="1"/>
  <c r="H334" i="1" s="1"/>
  <c r="E337" i="1"/>
  <c r="E334" i="1" s="1"/>
  <c r="J337" i="1"/>
  <c r="F337" i="1"/>
  <c r="F334" i="1" s="1"/>
  <c r="L337" i="1"/>
  <c r="L334" i="1" s="1"/>
  <c r="G337" i="1"/>
  <c r="G334" i="1" s="1"/>
  <c r="K337" i="1"/>
  <c r="K334" i="1" s="1"/>
  <c r="J334" i="1"/>
  <c r="I337" i="1"/>
  <c r="I334" i="1" s="1"/>
  <c r="E6" i="1"/>
</calcChain>
</file>

<file path=xl/sharedStrings.xml><?xml version="1.0" encoding="utf-8"?>
<sst xmlns="http://schemas.openxmlformats.org/spreadsheetml/2006/main" count="793" uniqueCount="456">
  <si>
    <t>Информация об объектах капитального строительства, капитального ремонта и реконструкции в рамках национального проекта "СПОРТ-НОРМА ЖИЗНИ"</t>
  </si>
  <si>
    <t>№ п/п</t>
  </si>
  <si>
    <t>Наименование объекта и источника финансового обеспечения</t>
  </si>
  <si>
    <t>Муниципалитет</t>
  </si>
  <si>
    <t>Объем финансового обеспечения в 2019 году, млн. рублей</t>
  </si>
  <si>
    <t>Кассовое исполнение, янв.-июнь 2019 год,млн. рублей</t>
  </si>
  <si>
    <t>Объем финансового обеспечения (предусмотрено паспортом регионального проекта), млн. рублей</t>
  </si>
  <si>
    <t>Срок реализации</t>
  </si>
  <si>
    <t>Сроки разработки проектной документации, годы</t>
  </si>
  <si>
    <t>Стоимость разработки проектной документации, млн. рублей</t>
  </si>
  <si>
    <t>Текущая ситуация, ход реализации</t>
  </si>
  <si>
    <t>Предусмотрено паспортом регионального проекта</t>
  </si>
  <si>
    <t>Сводная бюджетная роспись</t>
  </si>
  <si>
    <t>Лимиты бюджетных обязательств</t>
  </si>
  <si>
    <t>1.1</t>
  </si>
  <si>
    <t>Строительство крытого тренировочного катка в г. Арсеньеве</t>
  </si>
  <si>
    <t>1.1.1</t>
  </si>
  <si>
    <t>федеральный бюджет</t>
  </si>
  <si>
    <t>Арсеньевский городской округ</t>
  </si>
  <si>
    <t>2018 - 2021</t>
  </si>
  <si>
    <t xml:space="preserve">В рамках исполнения поручения Губернатора Приморского края по строительству крытого катка в г. Арсеньеве, принято решение считать проектно-сметную документацию по объекту «Крытый тренировочный каток по адресу: Приморский край, г. Уссурийск, ул. Краснознаменная, 157», получившую положительное заключение государственной экспертизы, возможную для повторного применения к строительной площадке в г. Арсеньев в части конструктива здания и внутренних инженерных сетей.
06.05.2019 заключен договор на корректировку проектной документации «Строительство крытого тренировочного катка в г. Уссурийске». 
В настоящее время планируется передать откорректированную проектную документацию «Строительство крытого тренировочного катка в г. Уссурийске» в КГАУ «Примгосэкспертиза» для прохождения государственной экспертизы.
Строительство катка в г. Арсеньеве будет производиться по откорректированной проектной документации, получившей положительное заключение государственной экспертизы.
</t>
  </si>
  <si>
    <t>1.1.2</t>
  </si>
  <si>
    <t>бюджеты государственных внебюджетных фондов Российской Федерации</t>
  </si>
  <si>
    <t>1.1.3</t>
  </si>
  <si>
    <t>консолидированные бюджеты субъектов Российской Федерации, в т.ч.:</t>
  </si>
  <si>
    <t>1.1.3.1</t>
  </si>
  <si>
    <t>бюджет субъекта Российской Федерации</t>
  </si>
  <si>
    <t>1.1.3.2</t>
  </si>
  <si>
    <t>межбюджетные трансферты бюджета субъекта Российской Федерации бюджетам муниципальных образований</t>
  </si>
  <si>
    <t>1.1.3.3</t>
  </si>
  <si>
    <t>бюджеты муниципальных образований (без учета межбюджетных трансфертов из бюджета субъекта Российской Федерации)</t>
  </si>
  <si>
    <t>1.1.4</t>
  </si>
  <si>
    <t>внебюджетные источники</t>
  </si>
  <si>
    <t>1.2</t>
  </si>
  <si>
    <t>Строительство скоростной канатной дороги на базе зимних видов спорта КГАУ «КСШ» в г. Арсеньев (гора Обзорная)</t>
  </si>
  <si>
    <t>1.2.1</t>
  </si>
  <si>
    <t xml:space="preserve">Заключен контракт от 18.12.2018 на сумму 15,8 млн. рублей; Сумма заключенного контракта будет увеличена на сумму проекта реконструкции пересечения высоковольтных линий согласно ТУ. Дополнительно будут заключены договоры на научное сопровождение, и  на услуги Главгосэкспертизы. </t>
  </si>
  <si>
    <t>1.2.2</t>
  </si>
  <si>
    <t>1.2.3</t>
  </si>
  <si>
    <t>1.2.3.1</t>
  </si>
  <si>
    <t>1.2.3.2</t>
  </si>
  <si>
    <t>1.2.3.3</t>
  </si>
  <si>
    <t>1.2.4</t>
  </si>
  <si>
    <t>1.3</t>
  </si>
  <si>
    <t>Реконструкция гребной базы «Олимпийская» в Партизанском городском округе</t>
  </si>
  <si>
    <t>1.3.1</t>
  </si>
  <si>
    <t>Партизанский городской округ</t>
  </si>
  <si>
    <t>2018 - 2020</t>
  </si>
  <si>
    <t xml:space="preserve">27 февраля 2019 года заключен государственный контракт с ООО «Армада-Проект» на выполнение проектно-изыскательских работ по объекту «Реконструкция гребной базы «Олимпийская», г. Партизанск, в том числе проектно-изыскательские работы». В настоящее время проектные работы по реконструкции гребной базы «Олимпийская» находятся на завершающем этапе. Направление документации в КГАУ «Примгосэкспертиза» для выдачи положительного экспертного заключения запланировано на 08 июля 2019 года.
Стоимость проведения работ по реконструкции гребной базы будет уточнена после получения положительного заключения государственной экспертизы проектной документации.
В целях привлечения средств федерального бюджета в адрес Минспорта России направлена заявка от 29 апреля 2019 года № 11/4148 о включении реконструкции гребной базы «Олимпийская» в г. Партизанске в федеральную целевую программу «Развитие физической культуры и спорта в Российской Федерации на 2016-2020 годы» (далее – ФЦП) для получения государственной поддержки в 2020 году.
В соответствии с решением Координационного совета ФЦП срок представления в Минспорт России положительного заключения экспертизы проектной документации по объекту – до 15 августа 2019 года. 
Строительно-монтажные работы по реконструкции гребной базы будут начаты в текущем году, в том числе демонтаж существующего здания гребной базы.
Планируемый срок ввода объекта в эксплуатацию: декабрь 2020 года.
</t>
  </si>
  <si>
    <t>1.3.2</t>
  </si>
  <si>
    <t>1.3.3</t>
  </si>
  <si>
    <t>1.3.3.1</t>
  </si>
  <si>
    <t>1.3.3.2</t>
  </si>
  <si>
    <t>1.3.3.3</t>
  </si>
  <si>
    <t>1.3.4</t>
  </si>
  <si>
    <t>1.4</t>
  </si>
  <si>
    <t>Строительство крытого тренировочного катка в г. Дальнегорске</t>
  </si>
  <si>
    <t>1.4.1</t>
  </si>
  <si>
    <t>Дальнегорский городской округ</t>
  </si>
  <si>
    <t xml:space="preserve">В рамках исполнения поручения Губернатора Приморского края по строительству крытого тренировочного катка на территории Дальнегорского городского округа, принято решение считать проектно-сметную документацию по объекту «Крытый тренировочный каток по адресу: Приморский край, г. Уссурийск, ул. Краснознаменная, 157», получившую положительное заключение государственной экспертизы, возможную для повторного применения к строительной площадке в г. Дальнегорске в части конструктива здания и внутренних инженерных сетей.
06.05.2019 заключен договор на корректировку проектной документации «Строительство крытого тренировочного катка в г. Уссурийске». 
В настоящее время планируется передать откорректированную проектную документацию «Строительство крытого тренировочного катка в г. Уссурийске» в КГАУ «Примгосэкспертиза» для прохождения государственной экспертизы.
Строительство катка в г. Дальнегорск будет производиться по откорректированной проектной документации, получившей положительное заключение государственной экспертизы.
</t>
  </si>
  <si>
    <t>1.4.2</t>
  </si>
  <si>
    <t>1.4.3</t>
  </si>
  <si>
    <t>1.4.3.1</t>
  </si>
  <si>
    <t>1.4.3.2</t>
  </si>
  <si>
    <t>1.4.3.3</t>
  </si>
  <si>
    <t>1.4.4</t>
  </si>
  <si>
    <t>1.5</t>
  </si>
  <si>
    <t>Реконструкция спорткомплекса «Олимпиец» (пристройка 2-х спортивных залов и гостиницы  на 70 человек) г. Владивосток</t>
  </si>
  <si>
    <t>1.5.1</t>
  </si>
  <si>
    <t>Владивостокский городской округ</t>
  </si>
  <si>
    <t xml:space="preserve">29 июня 2019 года КГАУ «ЦСП-ШВСМ» объявлен электронный аукцион на  право заключить контракт  на разработку проектно-сметной документации «Реконструкция учебно - спортивного центра «Олимпиец»  по ул. Батарейная, 2 в городе Владивостоке». Начальная максимальная цена договора составляет 6 млн. 226 тыс. руб. и включает в себя все расходы, кроме расходов на проведение государственной экспертизы проектной документации и результатов Инженерных изысканий, которые возлагаются на Заказчика – КГАУ «ЦСП-ШВСМ». Срок окончания работ  - конец декабря 2019 года.
В срок до 5 августа 2019 года по итогам проведения электронного аукциона КГАУ «ЦСП-ШВСМ» будет заключен договор  с участником электронного аукциона, предложившего наименьшую цену контракта.
</t>
  </si>
  <si>
    <t>1.5.2</t>
  </si>
  <si>
    <t>1.5.3</t>
  </si>
  <si>
    <t>1.5.3.1</t>
  </si>
  <si>
    <t>1.5.3.2</t>
  </si>
  <si>
    <t>1.5.3.3</t>
  </si>
  <si>
    <t>1.5.4</t>
  </si>
  <si>
    <t>1.6</t>
  </si>
  <si>
    <t>Строительство крытого тренировочного катка в г. Находка</t>
  </si>
  <si>
    <t>1.6.1</t>
  </si>
  <si>
    <t>Находкинский городской округ</t>
  </si>
  <si>
    <t xml:space="preserve">В рамках исполнения поручения Губернатора Приморского края по строительству крытой ледовой арены в г. Находка, принято решение считать проектно-сметную документацию по объекту «Крытый тренировочный каток по адресу: Приморский край, г. Уссурийск, ул. Краснознаменная, 157», получившую положительное заключение государственной экспертизы, возможную для повторного применения к строительной площадке в г. Находка в части конструктива здания и внутренних инженерных сетей.
06.05.2019 заключен договор на корректировку проектной документации «Строительство крытого тренировочного катка в г. Уссурийске». 
В настоящее время планируется передать откорректированную проектную документацию «Строительство крытого тренировочного катка в г. Уссурийске» в КГАУ «Примгосэкспертиза» для прохождения государственной экспертизы.
Строительство катка в г. Находка будет производиться по откорректированной проектной документации, получившей положительное заключение государственной экспертизы.
</t>
  </si>
  <si>
    <t>1.6.2</t>
  </si>
  <si>
    <t>1.6.3</t>
  </si>
  <si>
    <t>1.6.3.1</t>
  </si>
  <si>
    <t>1.6.3.2</t>
  </si>
  <si>
    <t>1.6.3.3</t>
  </si>
  <si>
    <t>1.6.4</t>
  </si>
  <si>
    <t>1.7</t>
  </si>
  <si>
    <t>Капитальный ремонт системы вентиляции муниципального бюджетного учреждения «Спортивная школа «Лотос» г.Дальнегорска</t>
  </si>
  <si>
    <t>1.7.1</t>
  </si>
  <si>
    <t>2018 - 2019</t>
  </si>
  <si>
    <t>25.06.2019 рассмотрена единственная заявка, которая признана соответствующей условиям закупки, опубликован итоговый протокол. 26.06.2019 в ЕИС размещен проект контракта на подписание подрядчиком. 28.06.2019 подрядчик подписал проект контракта. 04.06.2019 контракт будет подписан Заказчиком (в соответствии с ч. 9 ст. 83.2 Федерального закона 44-ФЗ контракт заключается не ранее чем через 10 дней с даты размещения протокола).</t>
  </si>
  <si>
    <t>1.7.2</t>
  </si>
  <si>
    <t>1.7.3</t>
  </si>
  <si>
    <t>1.7.3.1</t>
  </si>
  <si>
    <t>1.7.3.2</t>
  </si>
  <si>
    <t>1.7.3.3</t>
  </si>
  <si>
    <t>1.7.4</t>
  </si>
  <si>
    <t>1.8</t>
  </si>
  <si>
    <t>Реконструкция стадиона МБУ ДОД ДЮСШ г. Дальнереченска</t>
  </si>
  <si>
    <t>1.8.1</t>
  </si>
  <si>
    <t>Дальнереченский городской округ</t>
  </si>
  <si>
    <t>2019 - 2021</t>
  </si>
  <si>
    <t>завершение строительства спортивно-оздоровительного комплекса МБУ ДОД ДЮСШ г. Дальнереченска – данный объект признан аварийным. Имеется объект, находящийся в частной собственности, предлагаемый на продажу. В случае переоборудования под спортивное сооружение муниципалитет предлагает выкупить в муниципальную собственность на условиях софинансирования из краевого бюджета</t>
  </si>
  <si>
    <t>1.8.2</t>
  </si>
  <si>
    <t>1.8.3</t>
  </si>
  <si>
    <t>1.8.3.1</t>
  </si>
  <si>
    <t>1.8.3.2</t>
  </si>
  <si>
    <t>1.8.3.3</t>
  </si>
  <si>
    <t>1.8.4</t>
  </si>
  <si>
    <t>1.9</t>
  </si>
  <si>
    <t>Строительство лыже-ролерной трассы на земельном участке МБУКС "Культура и спорт" с. Дмитриевка</t>
  </si>
  <si>
    <t>1.9.1</t>
  </si>
  <si>
    <t>Черниговский район</t>
  </si>
  <si>
    <t>2019 - 2020</t>
  </si>
  <si>
    <t>1.9.2</t>
  </si>
  <si>
    <t>1.9.3</t>
  </si>
  <si>
    <t>1.9.3.1</t>
  </si>
  <si>
    <t>1.9.3.2</t>
  </si>
  <si>
    <t>1.9.3.3</t>
  </si>
  <si>
    <t>1.9.4</t>
  </si>
  <si>
    <t>1.10</t>
  </si>
  <si>
    <t>Строительства стадиона в Партизанском городском округе</t>
  </si>
  <si>
    <t>1.10.1</t>
  </si>
  <si>
    <t>1.10.2</t>
  </si>
  <si>
    <t>1.10.3</t>
  </si>
  <si>
    <t>1.10.3.1</t>
  </si>
  <si>
    <t>1.10.3.2</t>
  </si>
  <si>
    <t>1.10.3.3</t>
  </si>
  <si>
    <t>1.10.4</t>
  </si>
  <si>
    <t>1.11</t>
  </si>
  <si>
    <t>Строительства физкультурно-оздоровительного комплекса  в Партизанском городском округе</t>
  </si>
  <si>
    <t>1.11.1</t>
  </si>
  <si>
    <t>1.11.2</t>
  </si>
  <si>
    <t>1.11.3</t>
  </si>
  <si>
    <t>1.11.3.1</t>
  </si>
  <si>
    <t>1.11.3.2</t>
  </si>
  <si>
    <t>1.11.3.3</t>
  </si>
  <si>
    <t>1.11.4</t>
  </si>
  <si>
    <t>1.12</t>
  </si>
  <si>
    <t>Реконструкция гостиницы в Партизанском городском округе</t>
  </si>
  <si>
    <t>1.12.1</t>
  </si>
  <si>
    <t>1.12.2</t>
  </si>
  <si>
    <t>1.12.3</t>
  </si>
  <si>
    <t>1.12.3.1</t>
  </si>
  <si>
    <t>1.12.3.2</t>
  </si>
  <si>
    <t>1.12.3.3</t>
  </si>
  <si>
    <t>1.12.4</t>
  </si>
  <si>
    <t>1.13</t>
  </si>
  <si>
    <t>Строительство физкультурно-оздоровительного комплекса в г. Находка</t>
  </si>
  <si>
    <t>1.13.1</t>
  </si>
  <si>
    <t>Этап подачи заявок участниками электронного аукциона, прогнозируемая дата заключения контракта на проектирование -31.07.2019</t>
  </si>
  <si>
    <t>1.13.2</t>
  </si>
  <si>
    <t>1.13.3</t>
  </si>
  <si>
    <t>1.13.3.1</t>
  </si>
  <si>
    <t>1.13.3.2</t>
  </si>
  <si>
    <t>1.13.3.3</t>
  </si>
  <si>
    <t>1.13.4</t>
  </si>
  <si>
    <t>1.14</t>
  </si>
  <si>
    <t>Строительство ФОК с.Черниговка</t>
  </si>
  <si>
    <t>1.14.1</t>
  </si>
  <si>
    <t xml:space="preserve">Заключен муницпальный контракт на проектирование от 24.05.2019 </t>
  </si>
  <si>
    <t>1.14.2</t>
  </si>
  <si>
    <t>1.14.3</t>
  </si>
  <si>
    <t>1.14.3.1</t>
  </si>
  <si>
    <t>1.14.3.2</t>
  </si>
  <si>
    <t>1.14.3.3</t>
  </si>
  <si>
    <t>1.14.4</t>
  </si>
  <si>
    <t>1.15</t>
  </si>
  <si>
    <t>Реконструкция тира муниципального бюджетного учреждения «Спортивная школа «Лотос» г.Дальнегорска</t>
  </si>
  <si>
    <t>1.15.1</t>
  </si>
  <si>
    <t>1.15.2</t>
  </si>
  <si>
    <t>1.15.3</t>
  </si>
  <si>
    <t>1.15.3.1</t>
  </si>
  <si>
    <t>1.15.3.2</t>
  </si>
  <si>
    <t>1.15.3.3</t>
  </si>
  <si>
    <t>1.15.4</t>
  </si>
  <si>
    <t>1.16</t>
  </si>
  <si>
    <t>Реконструкция стадиона "Урожай" в с. Камень-Рыболов Ханкайского муниципального района</t>
  </si>
  <si>
    <t>1.16.1</t>
  </si>
  <si>
    <t>Ханкайский район</t>
  </si>
  <si>
    <t>по реконструкции стадиона «Урожай» (лимиты -3000 тыс.руб) аукцион будет в июле, т.к. Соглашения о предоставлении субсидий в 2019 году на подписании в департаменте физической культуры исх.2758 от 13.06.2019, прогнозируемая дата заключения контракта 01.08.2019</t>
  </si>
  <si>
    <t>1.16.2</t>
  </si>
  <si>
    <t>1.16.3</t>
  </si>
  <si>
    <t>1.16.3.1</t>
  </si>
  <si>
    <t>1.16.3.2</t>
  </si>
  <si>
    <t>1.16.3.3</t>
  </si>
  <si>
    <t>1.16.4</t>
  </si>
  <si>
    <t>1.17</t>
  </si>
  <si>
    <t>Строительство физкультурно-оздоровительный комплекс в пгт. Терней</t>
  </si>
  <si>
    <t>1.17.1</t>
  </si>
  <si>
    <t>Тернейский район</t>
  </si>
  <si>
    <t xml:space="preserve">Экономия по результатам торгов.  По п.18-19  "Право на заключение контракта выявлялось посредством проведения электронного аукциона. В настоящее время существуют проблемы с проектировщиком, возможно проведение повторного аукциона, поэтому пока денежные средства остаются в бюджете МР. </t>
  </si>
  <si>
    <t>1.17.2</t>
  </si>
  <si>
    <t>1.17.3</t>
  </si>
  <si>
    <t>1.17.3.1</t>
  </si>
  <si>
    <t>1.17.3.2</t>
  </si>
  <si>
    <t>1.17.3.3</t>
  </si>
  <si>
    <t>1.17.4</t>
  </si>
  <si>
    <t>1.18</t>
  </si>
  <si>
    <t>Капитальный ремонт плавательного бассейна в г. Партизанске</t>
  </si>
  <si>
    <t>1.18.1</t>
  </si>
  <si>
    <t>2019</t>
  </si>
  <si>
    <t>Закупка у единственного поставщика №223-ФЗ заключен государственный контракт 18.06.2019, ведутся работы по капитальному ремонту</t>
  </si>
  <si>
    <t>1.18.2</t>
  </si>
  <si>
    <t>1.18.3</t>
  </si>
  <si>
    <t>1.18.3.1</t>
  </si>
  <si>
    <t>1.18.3.2</t>
  </si>
  <si>
    <t>1.18.3.3</t>
  </si>
  <si>
    <t>1.18.4</t>
  </si>
  <si>
    <t>1.19</t>
  </si>
  <si>
    <t>Реконструкция стадиона "Восток" в пгт. Пограничный</t>
  </si>
  <si>
    <t>1.19.1</t>
  </si>
  <si>
    <t>Пограничный район</t>
  </si>
  <si>
    <t>Этап подачи заявок участниками электронного аукциона, прогнозируемая дата заключения контракта на проектирование -12.07.2019</t>
  </si>
  <si>
    <t>1.19.2</t>
  </si>
  <si>
    <t>1.19.3</t>
  </si>
  <si>
    <t>1.19.3.1</t>
  </si>
  <si>
    <t>1.19.3.2</t>
  </si>
  <si>
    <t>1.19.3.3</t>
  </si>
  <si>
    <t>1.19.4</t>
  </si>
  <si>
    <t>1.20</t>
  </si>
  <si>
    <t>Строительство универсальной спортивной площадки по ул. Аллея Труда в г. Большой Камень</t>
  </si>
  <si>
    <t>1.20.1</t>
  </si>
  <si>
    <t>Городской округ Большой Камень</t>
  </si>
  <si>
    <t>Ведется работа по оформлению конкурсной документации, прогнозируемый срок заключения контракта - 04.08.2019</t>
  </si>
  <si>
    <t>1.20.2</t>
  </si>
  <si>
    <t>1.20.3</t>
  </si>
  <si>
    <t>1.20.3.1</t>
  </si>
  <si>
    <t>1.20.3.2</t>
  </si>
  <si>
    <t>1.20.3.3</t>
  </si>
  <si>
    <t>1.20.4</t>
  </si>
  <si>
    <t>1.21</t>
  </si>
  <si>
    <t>Строительство стадиона в с. Михайловке с искусственным покрытием и устройством беговой дорожки</t>
  </si>
  <si>
    <t>1.21.1</t>
  </si>
  <si>
    <t>Михайловский район</t>
  </si>
  <si>
    <t>Ведется работа по оформлению конкурсной документации, прогнозируемый срок заключения контракта -31.07.2019</t>
  </si>
  <si>
    <t>1.21.2</t>
  </si>
  <si>
    <t>1.21.3</t>
  </si>
  <si>
    <t>1.21.3.1</t>
  </si>
  <si>
    <t>1.21.3.2</t>
  </si>
  <si>
    <t>1.21.3.3</t>
  </si>
  <si>
    <t>1.21.4</t>
  </si>
  <si>
    <t>1.22</t>
  </si>
  <si>
    <t>Реконструкция военного клуба для размещения спортивно-досугового центра в п. Пограничный</t>
  </si>
  <si>
    <t>1.22.1</t>
  </si>
  <si>
    <t>2019 - 2022</t>
  </si>
  <si>
    <t>1.22.2</t>
  </si>
  <si>
    <t>1.22.3</t>
  </si>
  <si>
    <t>1.22.3.1</t>
  </si>
  <si>
    <t>1.22.3.2</t>
  </si>
  <si>
    <t>1.22.3.3</t>
  </si>
  <si>
    <t>1.22.4</t>
  </si>
  <si>
    <t>1.23</t>
  </si>
  <si>
    <t>Реконструкция спортивного зала МБУ ДОД ДЮСШ с.Черниговка</t>
  </si>
  <si>
    <t>1.23.1</t>
  </si>
  <si>
    <t>Этап подачи заявок участниками электронного аукциона, прогнозируемая дата заключения контракта на проектирование -05.07.2019</t>
  </si>
  <si>
    <t>1.23.2</t>
  </si>
  <si>
    <t>1.23.3</t>
  </si>
  <si>
    <t>1.23.3.1</t>
  </si>
  <si>
    <t>1.23.3.2</t>
  </si>
  <si>
    <t>1.23.3.3</t>
  </si>
  <si>
    <t>1.23.4</t>
  </si>
  <si>
    <t>1.24</t>
  </si>
  <si>
    <t>Реконструкция стадиона "Авангард" г. Арсеньева</t>
  </si>
  <si>
    <t>1.24.1</t>
  </si>
  <si>
    <t>Заключен муниципальный контракт 20.05.2019 на проектирование реконструкции стадиона</t>
  </si>
  <si>
    <t>1.24.2</t>
  </si>
  <si>
    <t>1.24.3</t>
  </si>
  <si>
    <t>1.24.3.1</t>
  </si>
  <si>
    <t>1.24.3.2</t>
  </si>
  <si>
    <t>1.24.3.3</t>
  </si>
  <si>
    <t>1.24.4</t>
  </si>
  <si>
    <t>1.25</t>
  </si>
  <si>
    <t>Строительство плавательного бассейна в Партизанском муниципальном районе</t>
  </si>
  <si>
    <t>1.25.1</t>
  </si>
  <si>
    <t>Партизанский район</t>
  </si>
  <si>
    <t xml:space="preserve">Выполнение проектных работ по доработке проекто-сметной документации на объект «Плавательный бассейн» в селе Владимиро-Александровское Партизанского района – по информации муниципалитета необходимо дополнительно выделить порядка 5,0 млн. рублей, в настоящее время выделено 
3,0 млн. рублей. Даны рекомендации об изыскании средств в местном бюджете на 2020 год и заключении переходящего контракта либо об отказе от реализации проекта.
</t>
  </si>
  <si>
    <t>1.25.2</t>
  </si>
  <si>
    <t>1.25.3</t>
  </si>
  <si>
    <t>1.25.3.1</t>
  </si>
  <si>
    <t>1.25.3.2</t>
  </si>
  <si>
    <t>1.25.3.3</t>
  </si>
  <si>
    <t>1.25.4</t>
  </si>
  <si>
    <t>1.26</t>
  </si>
  <si>
    <t>Строительство ФОК в г. Владивостоке для занятий спортивной и художественной гимнастикой</t>
  </si>
  <si>
    <t>1.26.1</t>
  </si>
  <si>
    <t>Проводятся работы предшествующие заключению контракта на проектные работы  по объекту строительства: "Строительство ФОК в г. Владивостоке для занятий спортивной и художественной гимнастикой (разработка проектно-сметной документации)", заключено четыре договора на предпроектную работу, прогнозный срок заключения контракта 31.07.2019</t>
  </si>
  <si>
    <t>1.26.2</t>
  </si>
  <si>
    <t>1.26.3</t>
  </si>
  <si>
    <t>1.26.3.1</t>
  </si>
  <si>
    <t>1.26.3.2</t>
  </si>
  <si>
    <t>1.26.3.3</t>
  </si>
  <si>
    <t>1.26.4</t>
  </si>
  <si>
    <t>1.27</t>
  </si>
  <si>
    <t>Реконструкция спортивного комплекса по ул.Пионерская, 1 в г.Спасск-Дальний</t>
  </si>
  <si>
    <t>1.27.1</t>
  </si>
  <si>
    <t>Городской округ Спасск-Дальний</t>
  </si>
  <si>
    <t>Заключен муниципальный контракт на проектирование реконструкции спортивного комплекса 31.05.2019</t>
  </si>
  <si>
    <t>1.27.2</t>
  </si>
  <si>
    <t>1.27.3</t>
  </si>
  <si>
    <t>1.27.3.1</t>
  </si>
  <si>
    <t>1.27.3.2</t>
  </si>
  <si>
    <t>1.27.3.3</t>
  </si>
  <si>
    <t>1.27.4</t>
  </si>
  <si>
    <t>1.28</t>
  </si>
  <si>
    <t>Строительство спортивного стадиона в пгт Шкотово</t>
  </si>
  <si>
    <t>1.28.1</t>
  </si>
  <si>
    <t>Шкотовский район</t>
  </si>
  <si>
    <t>Заключен муниципальный контракт на проектирование спортивного стадиона 04.06.2019</t>
  </si>
  <si>
    <t>1.28.2</t>
  </si>
  <si>
    <t>1.28.3</t>
  </si>
  <si>
    <t>1.28.3.1</t>
  </si>
  <si>
    <t>1.28.3.2</t>
  </si>
  <si>
    <t>1.28.3.3</t>
  </si>
  <si>
    <t>1.28.4</t>
  </si>
  <si>
    <t>1.29</t>
  </si>
  <si>
    <t>Капитальный ремонт баскетбольной площадки в пгт Хрустальный</t>
  </si>
  <si>
    <t>1.29.1</t>
  </si>
  <si>
    <t>Кавалеровский район</t>
  </si>
  <si>
    <t>Закупка не состоялась по причине того, что не подано не одной заявки. 24.06.2019 - повторное размещение извещения о закупке.. Прием заявок заканчивается 02.07.2019, принято решение озаключении прямых договоров, срок заключения- 31.07.2019</t>
  </si>
  <si>
    <t>1.29.2</t>
  </si>
  <si>
    <t>1.29.3</t>
  </si>
  <si>
    <t>1.29.3.1</t>
  </si>
  <si>
    <t>1.29.3.2</t>
  </si>
  <si>
    <t>1.29.3.3</t>
  </si>
  <si>
    <t>1.29.4</t>
  </si>
  <si>
    <t>1.30</t>
  </si>
  <si>
    <t>Капитальный ремонт объекта "Спортивный стадион ДЮСШ с.Анучино"</t>
  </si>
  <si>
    <t>1.30.1</t>
  </si>
  <si>
    <t>Анучинский район</t>
  </si>
  <si>
    <t>Заключен муниципальный контракт от 29.04.2019, ведутся работы</t>
  </si>
  <si>
    <t>1.30.2</t>
  </si>
  <si>
    <t>1.30.3</t>
  </si>
  <si>
    <t>1.30.3.1</t>
  </si>
  <si>
    <t>1.30.3.2</t>
  </si>
  <si>
    <t>1.30.3.3</t>
  </si>
  <si>
    <t>1.30.4</t>
  </si>
  <si>
    <t>1.31</t>
  </si>
  <si>
    <t>Строительство крытого ледового катка в пгт Кавалерово Кавалеровского муниципального района</t>
  </si>
  <si>
    <t>1.31.1</t>
  </si>
  <si>
    <t>Заключен муниципальный контракт на проектирование строительства крытого ледового катка 01.07.2019</t>
  </si>
  <si>
    <t>1.31.2</t>
  </si>
  <si>
    <t>1.31.3</t>
  </si>
  <si>
    <t>1.31.3.1</t>
  </si>
  <si>
    <t>1.31.3.2</t>
  </si>
  <si>
    <t>1.31.3.3</t>
  </si>
  <si>
    <t>1.31.4</t>
  </si>
  <si>
    <t>1.32</t>
  </si>
  <si>
    <t>Строительство футбольно-легкоатлетического стадиона в г. Владивостоке</t>
  </si>
  <si>
    <t>1.32.1</t>
  </si>
  <si>
    <t>2019 - 2023</t>
  </si>
  <si>
    <t>Мероприятие исключено из краевого бюджета на 2019 год, ответственным исполнителем является департамент градостроительства Приморского края</t>
  </si>
  <si>
    <t>1.32.2</t>
  </si>
  <si>
    <t>1.32.3</t>
  </si>
  <si>
    <t>1.32.3.1</t>
  </si>
  <si>
    <t>1.32.3.2</t>
  </si>
  <si>
    <t>1.32.3.3</t>
  </si>
  <si>
    <t>1.32.4</t>
  </si>
  <si>
    <t>1.33</t>
  </si>
  <si>
    <t>Завершение строительства физкультурно-оздоровительного комплекса в Пожарском муниципальном районе</t>
  </si>
  <si>
    <t>1.33.1</t>
  </si>
  <si>
    <t>Пожарский район</t>
  </si>
  <si>
    <t>Заключен государственный контракт на проектирование</t>
  </si>
  <si>
    <t>1.33.2</t>
  </si>
  <si>
    <t>1.33.3</t>
  </si>
  <si>
    <t>1.33.3.1</t>
  </si>
  <si>
    <t>1.33.3.2</t>
  </si>
  <si>
    <t>1.33.3.3</t>
  </si>
  <si>
    <t>1.33.4</t>
  </si>
  <si>
    <t>1.34</t>
  </si>
  <si>
    <t>Реконструкция трибуны на центральном стадионе в пгт. Кировский</t>
  </si>
  <si>
    <t>1.34.1</t>
  </si>
  <si>
    <t>Кировский район</t>
  </si>
  <si>
    <t>разработка типовой ПСД на установку универсальной спортивной площадки в с. Руновка – недостаток, выделенных средств (200,0 тыс. рублей) на разработку ПСД, даны рекомендации о переносе реализации данного мероприятия на 2020 год с учетом подготовки полного пакета документов;</t>
  </si>
  <si>
    <t>1.34.2</t>
  </si>
  <si>
    <t>1.34.3</t>
  </si>
  <si>
    <t>1.34.3.1</t>
  </si>
  <si>
    <t>1.34.3.2</t>
  </si>
  <si>
    <t>1.34.3.3</t>
  </si>
  <si>
    <t>1.34.4</t>
  </si>
  <si>
    <t>1.35</t>
  </si>
  <si>
    <t>Физкультурно-оздоровительный комплекс в микрорайоне "Снеговая Падь" города Владивостока Объект незавершенного строительства.</t>
  </si>
  <si>
    <t>1.35.1</t>
  </si>
  <si>
    <t>МКУ "Дирекция по строительству объектов Владивостокского городского округа" сформирована заявка на внесение изменений в план-график на выполнение работ по внесению изменений в проектную и рабочую  документацию. По результатам дополнительного анализа рынка сформирована начальная максимальная цена , закупка включена в план-график 21.06.2019.</t>
  </si>
  <si>
    <t>1.35.2</t>
  </si>
  <si>
    <t>1.35.3</t>
  </si>
  <si>
    <t>1.35.3.1</t>
  </si>
  <si>
    <t>1.35.3.2</t>
  </si>
  <si>
    <t>1.35.3.3</t>
  </si>
  <si>
    <t>1.35.4</t>
  </si>
  <si>
    <t>1.36</t>
  </si>
  <si>
    <t>Строительство физкультурно-оздоровительного комплекса в Артемовком городском округе в территориальном управлении "Угловое"</t>
  </si>
  <si>
    <t>1.36.1</t>
  </si>
  <si>
    <t>Артемовский городской округ</t>
  </si>
  <si>
    <t xml:space="preserve">проектирование строительства физкультурно-оздоровительного комплекса в Артемовском городском округе в территориальном управлении "Угловое", в том числе ПИР -  осуществляется процедура оформления земельного участка, до конца июля будут проводится расчеты по привязке типового проекта, прогноз заключения контракта – 20.08.2019 </t>
  </si>
  <si>
    <t>1.36.2</t>
  </si>
  <si>
    <t>1.36.3</t>
  </si>
  <si>
    <t>1.36.3.1</t>
  </si>
  <si>
    <t>1.36.3.2</t>
  </si>
  <si>
    <t>1.36.3.3</t>
  </si>
  <si>
    <t>1.36.4</t>
  </si>
  <si>
    <t>1.37</t>
  </si>
  <si>
    <t>Реконструкция здания спортивного зала (по адресу  с.Хороль ул.Первомайская, 4А)</t>
  </si>
  <si>
    <t>1.37.1</t>
  </si>
  <si>
    <t>Хорольский район</t>
  </si>
  <si>
    <t>В связи с необходимостью увеличения стоимости проектной документации начата повторная аукционная процедура. Планируется заключение муниципального контракта 31.07.2019 на 2019-2020 годы с переходящим финансированием</t>
  </si>
  <si>
    <t>1.37.2</t>
  </si>
  <si>
    <t>1.37.3</t>
  </si>
  <si>
    <t>1.37.3.1</t>
  </si>
  <si>
    <t>1.37.3.2</t>
  </si>
  <si>
    <t>1.37.3.3</t>
  </si>
  <si>
    <t>1.37.4</t>
  </si>
  <si>
    <t>1.38</t>
  </si>
  <si>
    <t>Капитальный ремонт спортивного объекта муниципального бюджетного учреждения СШ "Вертикаль"</t>
  </si>
  <si>
    <t>1.38.1</t>
  </si>
  <si>
    <t>Заключено три договора 10.06.13.06, муниципальный контракт на выполнение работ по капитальному ремонту планируется заключить  до 31.07.2019</t>
  </si>
  <si>
    <t>1.38.2</t>
  </si>
  <si>
    <t>1.38.3</t>
  </si>
  <si>
    <t>1.38.3.1</t>
  </si>
  <si>
    <t>1.38.3.2</t>
  </si>
  <si>
    <t>1.38.3.3</t>
  </si>
  <si>
    <t>1.38.4</t>
  </si>
  <si>
    <t>1.39</t>
  </si>
  <si>
    <t>Реконструкция стадиона "Угольщик"</t>
  </si>
  <si>
    <t>1.39.1</t>
  </si>
  <si>
    <t>проектирование реконструкции стадиона «Угольщик», в том числе ПИР – техническое задание находится в стадии разработки, опубликование закупки – до конца июля</t>
  </si>
  <si>
    <t>1.39.2</t>
  </si>
  <si>
    <t>1.39.3</t>
  </si>
  <si>
    <t>1.39.3.1</t>
  </si>
  <si>
    <t>1.39.3.2</t>
  </si>
  <si>
    <t>1.39.3.3</t>
  </si>
  <si>
    <t>1.39.4</t>
  </si>
  <si>
    <t>1.40</t>
  </si>
  <si>
    <t>Завершение строительства спортивно-оздоровительного комплекса МБУ ДОД ДЮСШ г. Дальнереченска</t>
  </si>
  <si>
    <t>1.40.1</t>
  </si>
  <si>
    <t>Данный объект признан аварийным. Имеется объект, находящийся в частной собственности, предлагаемый на продажу. В случае переоборудования под спортивное сооружение муниципалитет предлагает выкупить в муниципальную собственность на условиях софинансирования из краевого бюджета</t>
  </si>
  <si>
    <t>1.40.2</t>
  </si>
  <si>
    <t>1.40.3</t>
  </si>
  <si>
    <t>1.40.3.1</t>
  </si>
  <si>
    <t>1.40.3.2</t>
  </si>
  <si>
    <t>1.40.3.3</t>
  </si>
  <si>
    <t>1.40.4</t>
  </si>
  <si>
    <t>1.41</t>
  </si>
  <si>
    <t>Установка универсальной спортивной площадки в с. Руновка</t>
  </si>
  <si>
    <t>1.41.1</t>
  </si>
  <si>
    <t>Разработка типовой ПСД на установку универсальной спортивной площадки в с. Руновка – недостаток, выделенных средств (200,0 тыс. рублей) на разработку ПСД, даны рекомендации о переносе реализации данного мероприятия на 2020 год с учетом подготовки полного пакета документов</t>
  </si>
  <si>
    <t>1.41.2</t>
  </si>
  <si>
    <t>1.41.3</t>
  </si>
  <si>
    <t>1.41.3.1</t>
  </si>
  <si>
    <t>1.41.3.2</t>
  </si>
  <si>
    <t>1.41.3.3</t>
  </si>
  <si>
    <t>1.41.4</t>
  </si>
  <si>
    <t>Всего по региональному проекту за счет всех источников, в том числе:</t>
  </si>
  <si>
    <t>консолидированные бюджеты субъектов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</si>
</sst>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DEEBF7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C6D9F1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top"/>
    </xf>
    <xf numFmtId="0" fontId="5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/>
    <xf numFmtId="3" fontId="2" fillId="0" borderId="0" xfId="0" applyNumberFormat="1" applyFont="1" applyAlignment="1"/>
    <xf numFmtId="0" fontId="2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8"/>
  <sheetViews>
    <sheetView tabSelected="1" view="pageBreakPreview" topLeftCell="A182" zoomScale="85" zoomScaleNormal="100" zoomScaleSheetLayoutView="85" workbookViewId="0">
      <selection activeCell="B190" sqref="B190"/>
    </sheetView>
  </sheetViews>
  <sheetFormatPr defaultRowHeight="15" x14ac:dyDescent="0.25"/>
  <cols>
    <col min="1" max="1" width="9.7109375" style="12" customWidth="1"/>
    <col min="2" max="2" width="30.7109375" style="2" customWidth="1"/>
    <col min="3" max="3" width="17.85546875" style="12" customWidth="1"/>
    <col min="4" max="5" width="10.5703125" style="12" customWidth="1"/>
    <col min="6" max="7" width="11.5703125" style="12" customWidth="1"/>
    <col min="8" max="15" width="10.5703125" style="12" customWidth="1"/>
    <col min="16" max="16" width="21.5703125" style="1" customWidth="1"/>
    <col min="17" max="16384" width="9.140625" style="1"/>
  </cols>
  <sheetData>
    <row r="1" spans="1:16" x14ac:dyDescent="0.25">
      <c r="A1" s="29" t="s">
        <v>0</v>
      </c>
      <c r="B1" s="30"/>
      <c r="C1" s="30"/>
      <c r="D1" s="31"/>
      <c r="E1" s="31"/>
      <c r="F1" s="31"/>
      <c r="G1" s="31"/>
      <c r="H1" s="30"/>
      <c r="I1" s="30"/>
      <c r="J1" s="30"/>
      <c r="K1" s="30"/>
      <c r="L1" s="30"/>
      <c r="M1" s="30"/>
      <c r="N1" s="30"/>
      <c r="O1" s="30"/>
      <c r="P1" s="30"/>
    </row>
    <row r="2" spans="1:16" x14ac:dyDescent="0.25">
      <c r="D2" s="16"/>
      <c r="E2" s="16"/>
      <c r="F2" s="16"/>
      <c r="G2" s="16"/>
      <c r="P2" s="3"/>
    </row>
    <row r="3" spans="1:16" ht="33" customHeight="1" x14ac:dyDescent="0.25">
      <c r="A3" s="27" t="s">
        <v>1</v>
      </c>
      <c r="B3" s="33" t="s">
        <v>2</v>
      </c>
      <c r="C3" s="27" t="s">
        <v>3</v>
      </c>
      <c r="D3" s="27" t="s">
        <v>4</v>
      </c>
      <c r="E3" s="32"/>
      <c r="F3" s="32"/>
      <c r="G3" s="27" t="s">
        <v>5</v>
      </c>
      <c r="H3" s="27" t="s">
        <v>6</v>
      </c>
      <c r="I3" s="32"/>
      <c r="J3" s="32"/>
      <c r="K3" s="32"/>
      <c r="L3" s="32"/>
      <c r="M3" s="27" t="s">
        <v>7</v>
      </c>
      <c r="N3" s="27" t="s">
        <v>8</v>
      </c>
      <c r="O3" s="27" t="s">
        <v>9</v>
      </c>
      <c r="P3" s="27" t="s">
        <v>10</v>
      </c>
    </row>
    <row r="4" spans="1:16" ht="63.75" x14ac:dyDescent="0.25">
      <c r="A4" s="32"/>
      <c r="B4" s="34"/>
      <c r="C4" s="32"/>
      <c r="D4" s="9" t="s">
        <v>11</v>
      </c>
      <c r="E4" s="9" t="s">
        <v>12</v>
      </c>
      <c r="F4" s="9" t="s">
        <v>13</v>
      </c>
      <c r="G4" s="32"/>
      <c r="H4" s="9">
        <v>2020</v>
      </c>
      <c r="I4" s="9">
        <v>2021</v>
      </c>
      <c r="J4" s="9">
        <v>2022</v>
      </c>
      <c r="K4" s="9">
        <v>2023</v>
      </c>
      <c r="L4" s="9">
        <v>2024</v>
      </c>
      <c r="M4" s="32"/>
      <c r="N4" s="32"/>
      <c r="O4" s="32"/>
      <c r="P4" s="28"/>
    </row>
    <row r="5" spans="1:16" x14ac:dyDescent="0.25">
      <c r="A5" s="10">
        <v>1</v>
      </c>
      <c r="B5" s="11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</row>
    <row r="6" spans="1:16" ht="45" x14ac:dyDescent="0.25">
      <c r="A6" s="13" t="s">
        <v>14</v>
      </c>
      <c r="B6" s="4" t="s">
        <v>15</v>
      </c>
      <c r="C6" s="13"/>
      <c r="D6" s="17">
        <f>D7+D8+D9+D13</f>
        <v>3</v>
      </c>
      <c r="E6" s="17">
        <f t="shared" ref="E6:L6" si="0">E7+E8+E9+E13</f>
        <v>3</v>
      </c>
      <c r="F6" s="17">
        <f t="shared" si="0"/>
        <v>3</v>
      </c>
      <c r="G6" s="17">
        <f t="shared" si="0"/>
        <v>0</v>
      </c>
      <c r="H6" s="17">
        <f t="shared" si="0"/>
        <v>150</v>
      </c>
      <c r="I6" s="17">
        <f t="shared" si="0"/>
        <v>78.358479000000003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3"/>
      <c r="N6" s="13"/>
      <c r="O6" s="13"/>
      <c r="P6" s="5"/>
    </row>
    <row r="7" spans="1:16" x14ac:dyDescent="0.25">
      <c r="A7" s="14" t="s">
        <v>16</v>
      </c>
      <c r="B7" s="6" t="s">
        <v>17</v>
      </c>
      <c r="C7" s="24" t="s">
        <v>18</v>
      </c>
      <c r="D7" s="18">
        <v>0</v>
      </c>
      <c r="E7" s="18">
        <v>0</v>
      </c>
      <c r="F7" s="18">
        <v>0</v>
      </c>
      <c r="G7" s="18"/>
      <c r="H7" s="18">
        <v>0</v>
      </c>
      <c r="I7" s="18">
        <v>76.791309999999996</v>
      </c>
      <c r="J7" s="18">
        <v>0</v>
      </c>
      <c r="K7" s="18">
        <v>0</v>
      </c>
      <c r="L7" s="18">
        <v>0</v>
      </c>
      <c r="M7" s="24" t="s">
        <v>19</v>
      </c>
      <c r="N7" s="24">
        <v>2019</v>
      </c>
      <c r="O7" s="24">
        <v>4</v>
      </c>
      <c r="P7" s="25" t="s">
        <v>20</v>
      </c>
    </row>
    <row r="8" spans="1:16" ht="45" x14ac:dyDescent="0.25">
      <c r="A8" s="14" t="s">
        <v>21</v>
      </c>
      <c r="B8" s="6" t="s">
        <v>22</v>
      </c>
      <c r="C8" s="24"/>
      <c r="D8" s="18">
        <v>0</v>
      </c>
      <c r="E8" s="18">
        <v>0</v>
      </c>
      <c r="F8" s="18">
        <v>0</v>
      </c>
      <c r="G8" s="18"/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24"/>
      <c r="N8" s="24"/>
      <c r="O8" s="24"/>
      <c r="P8" s="25"/>
    </row>
    <row r="9" spans="1:16" ht="45" x14ac:dyDescent="0.25">
      <c r="A9" s="14" t="s">
        <v>23</v>
      </c>
      <c r="B9" s="6" t="s">
        <v>24</v>
      </c>
      <c r="C9" s="24"/>
      <c r="D9" s="18">
        <f>D10+D11+D12</f>
        <v>3</v>
      </c>
      <c r="E9" s="18">
        <f t="shared" ref="E9:L9" si="1">E10+E11+E12</f>
        <v>3</v>
      </c>
      <c r="F9" s="18">
        <f t="shared" si="1"/>
        <v>3</v>
      </c>
      <c r="G9" s="18">
        <f t="shared" si="1"/>
        <v>0</v>
      </c>
      <c r="H9" s="18">
        <f t="shared" si="1"/>
        <v>150</v>
      </c>
      <c r="I9" s="18">
        <f t="shared" si="1"/>
        <v>1.567169</v>
      </c>
      <c r="J9" s="18">
        <f t="shared" si="1"/>
        <v>0</v>
      </c>
      <c r="K9" s="18">
        <f t="shared" si="1"/>
        <v>0</v>
      </c>
      <c r="L9" s="18">
        <f t="shared" si="1"/>
        <v>0</v>
      </c>
      <c r="M9" s="24"/>
      <c r="N9" s="24"/>
      <c r="O9" s="24"/>
      <c r="P9" s="25"/>
    </row>
    <row r="10" spans="1:16" ht="30" x14ac:dyDescent="0.25">
      <c r="A10" s="14" t="s">
        <v>25</v>
      </c>
      <c r="B10" s="6" t="s">
        <v>26</v>
      </c>
      <c r="C10" s="24"/>
      <c r="D10" s="18">
        <v>3</v>
      </c>
      <c r="E10" s="18">
        <v>3</v>
      </c>
      <c r="F10" s="18">
        <v>3</v>
      </c>
      <c r="G10" s="18"/>
      <c r="H10" s="18">
        <v>150</v>
      </c>
      <c r="I10" s="18">
        <v>1.567169</v>
      </c>
      <c r="J10" s="18">
        <v>0</v>
      </c>
      <c r="K10" s="18">
        <v>0</v>
      </c>
      <c r="L10" s="18">
        <v>0</v>
      </c>
      <c r="M10" s="24"/>
      <c r="N10" s="24"/>
      <c r="O10" s="24"/>
      <c r="P10" s="25"/>
    </row>
    <row r="11" spans="1:16" ht="60" x14ac:dyDescent="0.25">
      <c r="A11" s="14" t="s">
        <v>27</v>
      </c>
      <c r="B11" s="6" t="s">
        <v>28</v>
      </c>
      <c r="C11" s="24"/>
      <c r="D11" s="18"/>
      <c r="E11" s="18"/>
      <c r="F11" s="18"/>
      <c r="G11" s="18"/>
      <c r="H11" s="18"/>
      <c r="I11" s="18"/>
      <c r="J11" s="18"/>
      <c r="K11" s="18"/>
      <c r="L11" s="18"/>
      <c r="M11" s="24"/>
      <c r="N11" s="24"/>
      <c r="O11" s="24"/>
      <c r="P11" s="25"/>
    </row>
    <row r="12" spans="1:16" ht="75" x14ac:dyDescent="0.25">
      <c r="A12" s="14" t="s">
        <v>29</v>
      </c>
      <c r="B12" s="6" t="s">
        <v>30</v>
      </c>
      <c r="C12" s="24"/>
      <c r="D12" s="18">
        <v>0</v>
      </c>
      <c r="E12" s="18">
        <v>0</v>
      </c>
      <c r="F12" s="18">
        <v>0</v>
      </c>
      <c r="G12" s="18"/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24"/>
      <c r="N12" s="24"/>
      <c r="O12" s="24"/>
      <c r="P12" s="25"/>
    </row>
    <row r="13" spans="1:16" x14ac:dyDescent="0.25">
      <c r="A13" s="14" t="s">
        <v>31</v>
      </c>
      <c r="B13" s="6" t="s">
        <v>32</v>
      </c>
      <c r="C13" s="24"/>
      <c r="D13" s="18">
        <v>0</v>
      </c>
      <c r="E13" s="18">
        <v>0</v>
      </c>
      <c r="F13" s="18">
        <v>0</v>
      </c>
      <c r="G13" s="18"/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24"/>
      <c r="N13" s="24"/>
      <c r="O13" s="24"/>
      <c r="P13" s="25"/>
    </row>
    <row r="14" spans="1:16" ht="63.75" customHeight="1" x14ac:dyDescent="0.25">
      <c r="A14" s="13" t="s">
        <v>33</v>
      </c>
      <c r="B14" s="4" t="s">
        <v>34</v>
      </c>
      <c r="C14" s="13"/>
      <c r="D14" s="17">
        <f>D15+D16+D17+D21</f>
        <v>23.75</v>
      </c>
      <c r="E14" s="17">
        <f t="shared" ref="E14:L14" si="2">E15+E16+E17+E21</f>
        <v>23.75</v>
      </c>
      <c r="F14" s="17">
        <f t="shared" si="2"/>
        <v>23.75</v>
      </c>
      <c r="G14" s="17">
        <f t="shared" si="2"/>
        <v>0</v>
      </c>
      <c r="H14" s="17">
        <f t="shared" si="2"/>
        <v>259</v>
      </c>
      <c r="I14" s="17">
        <f t="shared" si="2"/>
        <v>263.25</v>
      </c>
      <c r="J14" s="17">
        <f t="shared" si="2"/>
        <v>0</v>
      </c>
      <c r="K14" s="17">
        <f t="shared" si="2"/>
        <v>0</v>
      </c>
      <c r="L14" s="17">
        <f t="shared" si="2"/>
        <v>0</v>
      </c>
      <c r="M14" s="19"/>
      <c r="N14" s="19"/>
      <c r="O14" s="19"/>
      <c r="P14" s="7"/>
    </row>
    <row r="15" spans="1:16" x14ac:dyDescent="0.25">
      <c r="A15" s="14" t="s">
        <v>35</v>
      </c>
      <c r="B15" s="6" t="s">
        <v>17</v>
      </c>
      <c r="C15" s="24" t="s">
        <v>18</v>
      </c>
      <c r="D15" s="18">
        <v>0</v>
      </c>
      <c r="E15" s="18">
        <v>0</v>
      </c>
      <c r="F15" s="18">
        <v>0</v>
      </c>
      <c r="G15" s="18"/>
      <c r="H15" s="18">
        <v>253.82</v>
      </c>
      <c r="I15" s="18">
        <v>263.25</v>
      </c>
      <c r="J15" s="18">
        <v>0</v>
      </c>
      <c r="K15" s="18">
        <v>0</v>
      </c>
      <c r="L15" s="18">
        <v>0</v>
      </c>
      <c r="M15" s="24" t="s">
        <v>19</v>
      </c>
      <c r="N15" s="24">
        <v>2019</v>
      </c>
      <c r="O15" s="24">
        <v>27</v>
      </c>
      <c r="P15" s="25" t="s">
        <v>36</v>
      </c>
    </row>
    <row r="16" spans="1:16" ht="45" x14ac:dyDescent="0.25">
      <c r="A16" s="14" t="s">
        <v>37</v>
      </c>
      <c r="B16" s="6" t="s">
        <v>22</v>
      </c>
      <c r="C16" s="24"/>
      <c r="D16" s="18">
        <v>0</v>
      </c>
      <c r="E16" s="18">
        <v>0</v>
      </c>
      <c r="F16" s="18">
        <v>0</v>
      </c>
      <c r="G16" s="18"/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24"/>
      <c r="N16" s="24"/>
      <c r="O16" s="24"/>
      <c r="P16" s="25"/>
    </row>
    <row r="17" spans="1:16" ht="45" x14ac:dyDescent="0.25">
      <c r="A17" s="14" t="s">
        <v>38</v>
      </c>
      <c r="B17" s="6" t="s">
        <v>24</v>
      </c>
      <c r="C17" s="24"/>
      <c r="D17" s="18">
        <f>D18+D19+D20</f>
        <v>23.75</v>
      </c>
      <c r="E17" s="18">
        <f t="shared" ref="E17:L17" si="3">E18+E19+E20</f>
        <v>23.75</v>
      </c>
      <c r="F17" s="18">
        <f t="shared" si="3"/>
        <v>23.75</v>
      </c>
      <c r="G17" s="18">
        <f t="shared" si="3"/>
        <v>0</v>
      </c>
      <c r="H17" s="18">
        <f t="shared" si="3"/>
        <v>5.18</v>
      </c>
      <c r="I17" s="18">
        <f t="shared" si="3"/>
        <v>0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24"/>
      <c r="N17" s="24"/>
      <c r="O17" s="24"/>
      <c r="P17" s="25"/>
    </row>
    <row r="18" spans="1:16" ht="30" x14ac:dyDescent="0.25">
      <c r="A18" s="14" t="s">
        <v>39</v>
      </c>
      <c r="B18" s="6" t="s">
        <v>26</v>
      </c>
      <c r="C18" s="24"/>
      <c r="D18" s="18">
        <v>23.75</v>
      </c>
      <c r="E18" s="18">
        <v>23.75</v>
      </c>
      <c r="F18" s="18">
        <v>23.75</v>
      </c>
      <c r="G18" s="18"/>
      <c r="H18" s="18">
        <v>5.18</v>
      </c>
      <c r="I18" s="18">
        <v>0</v>
      </c>
      <c r="J18" s="18">
        <v>0</v>
      </c>
      <c r="K18" s="18">
        <v>0</v>
      </c>
      <c r="L18" s="18">
        <v>0</v>
      </c>
      <c r="M18" s="24"/>
      <c r="N18" s="24"/>
      <c r="O18" s="24"/>
      <c r="P18" s="25"/>
    </row>
    <row r="19" spans="1:16" ht="60" x14ac:dyDescent="0.25">
      <c r="A19" s="14" t="s">
        <v>40</v>
      </c>
      <c r="B19" s="6" t="s">
        <v>28</v>
      </c>
      <c r="C19" s="24"/>
      <c r="D19" s="18"/>
      <c r="E19" s="18"/>
      <c r="F19" s="18"/>
      <c r="G19" s="18"/>
      <c r="H19" s="18"/>
      <c r="I19" s="18"/>
      <c r="J19" s="18"/>
      <c r="K19" s="18"/>
      <c r="L19" s="18"/>
      <c r="M19" s="24"/>
      <c r="N19" s="24"/>
      <c r="O19" s="24"/>
      <c r="P19" s="25"/>
    </row>
    <row r="20" spans="1:16" ht="75" x14ac:dyDescent="0.25">
      <c r="A20" s="14" t="s">
        <v>41</v>
      </c>
      <c r="B20" s="6" t="s">
        <v>30</v>
      </c>
      <c r="C20" s="24"/>
      <c r="D20" s="18">
        <v>0</v>
      </c>
      <c r="E20" s="18">
        <v>0</v>
      </c>
      <c r="F20" s="18">
        <v>0</v>
      </c>
      <c r="G20" s="18"/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24"/>
      <c r="N20" s="24"/>
      <c r="O20" s="24"/>
      <c r="P20" s="25"/>
    </row>
    <row r="21" spans="1:16" x14ac:dyDescent="0.25">
      <c r="A21" s="14" t="s">
        <v>42</v>
      </c>
      <c r="B21" s="6" t="s">
        <v>32</v>
      </c>
      <c r="C21" s="24"/>
      <c r="D21" s="18">
        <v>0</v>
      </c>
      <c r="E21" s="18">
        <v>0</v>
      </c>
      <c r="F21" s="18">
        <v>0</v>
      </c>
      <c r="G21" s="18"/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24"/>
      <c r="N21" s="24"/>
      <c r="O21" s="24"/>
      <c r="P21" s="25"/>
    </row>
    <row r="22" spans="1:16" ht="48.75" customHeight="1" x14ac:dyDescent="0.25">
      <c r="A22" s="13" t="s">
        <v>43</v>
      </c>
      <c r="B22" s="4" t="s">
        <v>44</v>
      </c>
      <c r="C22" s="13"/>
      <c r="D22" s="17">
        <f>D23+D24+D25+D29</f>
        <v>20.348230000000001</v>
      </c>
      <c r="E22" s="17">
        <f t="shared" ref="E22:L22" si="4">E23+E24+E25+E29</f>
        <v>16.253230000000002</v>
      </c>
      <c r="F22" s="17">
        <f t="shared" si="4"/>
        <v>16.253230000000002</v>
      </c>
      <c r="G22" s="17">
        <f t="shared" si="4"/>
        <v>0.255077</v>
      </c>
      <c r="H22" s="17">
        <f t="shared" si="4"/>
        <v>443.73999999999995</v>
      </c>
      <c r="I22" s="17">
        <f t="shared" si="4"/>
        <v>0</v>
      </c>
      <c r="J22" s="17">
        <f t="shared" si="4"/>
        <v>0</v>
      </c>
      <c r="K22" s="17">
        <f t="shared" si="4"/>
        <v>0</v>
      </c>
      <c r="L22" s="17">
        <f t="shared" si="4"/>
        <v>0</v>
      </c>
      <c r="M22" s="13"/>
      <c r="N22" s="13"/>
      <c r="O22" s="13"/>
      <c r="P22" s="5"/>
    </row>
    <row r="23" spans="1:16" x14ac:dyDescent="0.25">
      <c r="A23" s="14" t="s">
        <v>45</v>
      </c>
      <c r="B23" s="6" t="s">
        <v>17</v>
      </c>
      <c r="C23" s="24" t="s">
        <v>46</v>
      </c>
      <c r="D23" s="18">
        <v>0</v>
      </c>
      <c r="E23" s="18">
        <v>0</v>
      </c>
      <c r="F23" s="18">
        <v>0</v>
      </c>
      <c r="G23" s="18"/>
      <c r="H23" s="18">
        <v>439.46</v>
      </c>
      <c r="I23" s="18">
        <v>0</v>
      </c>
      <c r="J23" s="18">
        <v>0</v>
      </c>
      <c r="K23" s="18">
        <v>0</v>
      </c>
      <c r="L23" s="18">
        <v>0</v>
      </c>
      <c r="M23" s="24" t="s">
        <v>47</v>
      </c>
      <c r="N23" s="24">
        <v>2019</v>
      </c>
      <c r="O23" s="24">
        <v>21.39</v>
      </c>
      <c r="P23" s="25" t="s">
        <v>48</v>
      </c>
    </row>
    <row r="24" spans="1:16" ht="45" x14ac:dyDescent="0.25">
      <c r="A24" s="14" t="s">
        <v>49</v>
      </c>
      <c r="B24" s="6" t="s">
        <v>22</v>
      </c>
      <c r="C24" s="24"/>
      <c r="D24" s="18">
        <v>0</v>
      </c>
      <c r="E24" s="18">
        <v>0</v>
      </c>
      <c r="F24" s="18">
        <v>0</v>
      </c>
      <c r="G24" s="18"/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24"/>
      <c r="N24" s="24"/>
      <c r="O24" s="24"/>
      <c r="P24" s="25"/>
    </row>
    <row r="25" spans="1:16" ht="45" x14ac:dyDescent="0.25">
      <c r="A25" s="14" t="s">
        <v>50</v>
      </c>
      <c r="B25" s="6" t="s">
        <v>24</v>
      </c>
      <c r="C25" s="24"/>
      <c r="D25" s="18">
        <f>D26+D27+D28</f>
        <v>20.348230000000001</v>
      </c>
      <c r="E25" s="18">
        <f t="shared" ref="E25:L25" si="5">E26+E27+E28</f>
        <v>16.253230000000002</v>
      </c>
      <c r="F25" s="18">
        <f t="shared" si="5"/>
        <v>16.253230000000002</v>
      </c>
      <c r="G25" s="18">
        <f t="shared" si="5"/>
        <v>0.255077</v>
      </c>
      <c r="H25" s="18">
        <f t="shared" si="5"/>
        <v>4.28</v>
      </c>
      <c r="I25" s="18">
        <f t="shared" si="5"/>
        <v>0</v>
      </c>
      <c r="J25" s="18">
        <f t="shared" si="5"/>
        <v>0</v>
      </c>
      <c r="K25" s="18">
        <f t="shared" si="5"/>
        <v>0</v>
      </c>
      <c r="L25" s="18">
        <f t="shared" si="5"/>
        <v>0</v>
      </c>
      <c r="M25" s="24"/>
      <c r="N25" s="24"/>
      <c r="O25" s="24"/>
      <c r="P25" s="25"/>
    </row>
    <row r="26" spans="1:16" ht="30" x14ac:dyDescent="0.25">
      <c r="A26" s="14" t="s">
        <v>51</v>
      </c>
      <c r="B26" s="6" t="s">
        <v>26</v>
      </c>
      <c r="C26" s="24"/>
      <c r="D26" s="18">
        <v>20.348230000000001</v>
      </c>
      <c r="E26" s="18">
        <f>20.34823-4.095</f>
        <v>16.253230000000002</v>
      </c>
      <c r="F26" s="18">
        <f>20.34823-4.095</f>
        <v>16.253230000000002</v>
      </c>
      <c r="G26" s="18">
        <v>0.255077</v>
      </c>
      <c r="H26" s="18">
        <v>4.28</v>
      </c>
      <c r="I26" s="18">
        <v>0</v>
      </c>
      <c r="J26" s="18">
        <v>0</v>
      </c>
      <c r="K26" s="18">
        <v>0</v>
      </c>
      <c r="L26" s="18">
        <v>0</v>
      </c>
      <c r="M26" s="24"/>
      <c r="N26" s="24"/>
      <c r="O26" s="24"/>
      <c r="P26" s="25"/>
    </row>
    <row r="27" spans="1:16" ht="60" x14ac:dyDescent="0.25">
      <c r="A27" s="14" t="s">
        <v>52</v>
      </c>
      <c r="B27" s="6" t="s">
        <v>28</v>
      </c>
      <c r="C27" s="24"/>
      <c r="D27" s="18"/>
      <c r="E27" s="18"/>
      <c r="F27" s="18"/>
      <c r="G27" s="18"/>
      <c r="H27" s="18"/>
      <c r="I27" s="18"/>
      <c r="J27" s="18"/>
      <c r="K27" s="18"/>
      <c r="L27" s="18"/>
      <c r="M27" s="24"/>
      <c r="N27" s="24"/>
      <c r="O27" s="24"/>
      <c r="P27" s="25"/>
    </row>
    <row r="28" spans="1:16" ht="75" x14ac:dyDescent="0.25">
      <c r="A28" s="14" t="s">
        <v>53</v>
      </c>
      <c r="B28" s="6" t="s">
        <v>30</v>
      </c>
      <c r="C28" s="24"/>
      <c r="D28" s="18">
        <v>0</v>
      </c>
      <c r="E28" s="18">
        <v>0</v>
      </c>
      <c r="F28" s="18">
        <v>0</v>
      </c>
      <c r="G28" s="18"/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24"/>
      <c r="N28" s="24"/>
      <c r="O28" s="24"/>
      <c r="P28" s="25"/>
    </row>
    <row r="29" spans="1:16" x14ac:dyDescent="0.25">
      <c r="A29" s="14" t="s">
        <v>54</v>
      </c>
      <c r="B29" s="6" t="s">
        <v>32</v>
      </c>
      <c r="C29" s="24"/>
      <c r="D29" s="18">
        <v>0</v>
      </c>
      <c r="E29" s="18">
        <v>0</v>
      </c>
      <c r="F29" s="18">
        <v>0</v>
      </c>
      <c r="G29" s="18"/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24"/>
      <c r="N29" s="24"/>
      <c r="O29" s="24"/>
      <c r="P29" s="25"/>
    </row>
    <row r="30" spans="1:16" ht="45" x14ac:dyDescent="0.25">
      <c r="A30" s="13" t="s">
        <v>55</v>
      </c>
      <c r="B30" s="4" t="s">
        <v>56</v>
      </c>
      <c r="C30" s="13"/>
      <c r="D30" s="17">
        <f>D31+D32+D33+D37</f>
        <v>3</v>
      </c>
      <c r="E30" s="17">
        <f t="shared" ref="E30:L30" si="6">E31+E32+E33+E37</f>
        <v>3</v>
      </c>
      <c r="F30" s="17">
        <f t="shared" si="6"/>
        <v>3</v>
      </c>
      <c r="G30" s="17">
        <f t="shared" si="6"/>
        <v>0</v>
      </c>
      <c r="H30" s="17">
        <f t="shared" si="6"/>
        <v>150</v>
      </c>
      <c r="I30" s="17">
        <f t="shared" si="6"/>
        <v>78.42</v>
      </c>
      <c r="J30" s="17">
        <f t="shared" si="6"/>
        <v>0</v>
      </c>
      <c r="K30" s="17">
        <f t="shared" si="6"/>
        <v>0</v>
      </c>
      <c r="L30" s="17">
        <f t="shared" si="6"/>
        <v>0</v>
      </c>
      <c r="M30" s="13"/>
      <c r="N30" s="13"/>
      <c r="O30" s="13"/>
      <c r="P30" s="5"/>
    </row>
    <row r="31" spans="1:16" x14ac:dyDescent="0.25">
      <c r="A31" s="14" t="s">
        <v>57</v>
      </c>
      <c r="B31" s="6" t="s">
        <v>17</v>
      </c>
      <c r="C31" s="24" t="s">
        <v>58</v>
      </c>
      <c r="D31" s="18">
        <v>0</v>
      </c>
      <c r="E31" s="18">
        <v>0</v>
      </c>
      <c r="F31" s="18">
        <v>0</v>
      </c>
      <c r="G31" s="18"/>
      <c r="H31" s="18">
        <v>0</v>
      </c>
      <c r="I31" s="18">
        <v>76.851600000000005</v>
      </c>
      <c r="J31" s="18">
        <v>0</v>
      </c>
      <c r="K31" s="18">
        <v>0</v>
      </c>
      <c r="L31" s="18">
        <v>0</v>
      </c>
      <c r="M31" s="24" t="s">
        <v>19</v>
      </c>
      <c r="N31" s="24">
        <v>2019</v>
      </c>
      <c r="O31" s="24">
        <v>3.8</v>
      </c>
      <c r="P31" s="25" t="s">
        <v>59</v>
      </c>
    </row>
    <row r="32" spans="1:16" ht="45" x14ac:dyDescent="0.25">
      <c r="A32" s="14" t="s">
        <v>60</v>
      </c>
      <c r="B32" s="6" t="s">
        <v>22</v>
      </c>
      <c r="C32" s="24"/>
      <c r="D32" s="18">
        <v>0</v>
      </c>
      <c r="E32" s="18">
        <v>0</v>
      </c>
      <c r="F32" s="18">
        <v>0</v>
      </c>
      <c r="G32" s="18"/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24"/>
      <c r="N32" s="24"/>
      <c r="O32" s="24"/>
      <c r="P32" s="25"/>
    </row>
    <row r="33" spans="1:16" ht="45" x14ac:dyDescent="0.25">
      <c r="A33" s="14" t="s">
        <v>61</v>
      </c>
      <c r="B33" s="6" t="s">
        <v>24</v>
      </c>
      <c r="C33" s="24"/>
      <c r="D33" s="18">
        <f>D34+D35+D36</f>
        <v>3</v>
      </c>
      <c r="E33" s="18">
        <f t="shared" ref="E33:L33" si="7">E34+E35+E36</f>
        <v>3</v>
      </c>
      <c r="F33" s="18">
        <f t="shared" si="7"/>
        <v>3</v>
      </c>
      <c r="G33" s="18">
        <f t="shared" si="7"/>
        <v>0</v>
      </c>
      <c r="H33" s="18">
        <f t="shared" si="7"/>
        <v>150</v>
      </c>
      <c r="I33" s="18">
        <f t="shared" si="7"/>
        <v>1.5684</v>
      </c>
      <c r="J33" s="18">
        <f t="shared" si="7"/>
        <v>0</v>
      </c>
      <c r="K33" s="18">
        <f t="shared" si="7"/>
        <v>0</v>
      </c>
      <c r="L33" s="18">
        <f t="shared" si="7"/>
        <v>0</v>
      </c>
      <c r="M33" s="24"/>
      <c r="N33" s="24"/>
      <c r="O33" s="24"/>
      <c r="P33" s="25"/>
    </row>
    <row r="34" spans="1:16" ht="30" x14ac:dyDescent="0.25">
      <c r="A34" s="14" t="s">
        <v>62</v>
      </c>
      <c r="B34" s="6" t="s">
        <v>26</v>
      </c>
      <c r="C34" s="24"/>
      <c r="D34" s="18">
        <v>3</v>
      </c>
      <c r="E34" s="18">
        <v>3</v>
      </c>
      <c r="F34" s="18">
        <v>3</v>
      </c>
      <c r="G34" s="18"/>
      <c r="H34" s="18">
        <v>150</v>
      </c>
      <c r="I34" s="18">
        <v>1.5684</v>
      </c>
      <c r="J34" s="18">
        <v>0</v>
      </c>
      <c r="K34" s="18">
        <v>0</v>
      </c>
      <c r="L34" s="18">
        <v>0</v>
      </c>
      <c r="M34" s="24"/>
      <c r="N34" s="24"/>
      <c r="O34" s="24"/>
      <c r="P34" s="25"/>
    </row>
    <row r="35" spans="1:16" ht="60" x14ac:dyDescent="0.25">
      <c r="A35" s="14" t="s">
        <v>63</v>
      </c>
      <c r="B35" s="6" t="s">
        <v>28</v>
      </c>
      <c r="C35" s="24"/>
      <c r="D35" s="18"/>
      <c r="E35" s="18"/>
      <c r="F35" s="18"/>
      <c r="G35" s="18"/>
      <c r="H35" s="18"/>
      <c r="I35" s="18"/>
      <c r="J35" s="18"/>
      <c r="K35" s="18"/>
      <c r="L35" s="18"/>
      <c r="M35" s="24"/>
      <c r="N35" s="24"/>
      <c r="O35" s="24"/>
      <c r="P35" s="25"/>
    </row>
    <row r="36" spans="1:16" ht="75" x14ac:dyDescent="0.25">
      <c r="A36" s="14" t="s">
        <v>64</v>
      </c>
      <c r="B36" s="6" t="s">
        <v>30</v>
      </c>
      <c r="C36" s="24"/>
      <c r="D36" s="18">
        <v>0</v>
      </c>
      <c r="E36" s="18">
        <v>0</v>
      </c>
      <c r="F36" s="18">
        <v>0</v>
      </c>
      <c r="G36" s="18"/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24"/>
      <c r="N36" s="24"/>
      <c r="O36" s="24"/>
      <c r="P36" s="25"/>
    </row>
    <row r="37" spans="1:16" x14ac:dyDescent="0.25">
      <c r="A37" s="14" t="s">
        <v>65</v>
      </c>
      <c r="B37" s="6" t="s">
        <v>32</v>
      </c>
      <c r="C37" s="24"/>
      <c r="D37" s="18">
        <v>0</v>
      </c>
      <c r="E37" s="18">
        <v>0</v>
      </c>
      <c r="F37" s="18">
        <v>0</v>
      </c>
      <c r="G37" s="18"/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24"/>
      <c r="N37" s="24"/>
      <c r="O37" s="24"/>
      <c r="P37" s="25"/>
    </row>
    <row r="38" spans="1:16" ht="69" customHeight="1" x14ac:dyDescent="0.25">
      <c r="A38" s="13" t="s">
        <v>66</v>
      </c>
      <c r="B38" s="4" t="s">
        <v>67</v>
      </c>
      <c r="C38" s="13"/>
      <c r="D38" s="17">
        <f>D39+D40+D41+D45</f>
        <v>5</v>
      </c>
      <c r="E38" s="17">
        <f t="shared" ref="E38:L38" si="8">E39+E40+E41+E45</f>
        <v>5</v>
      </c>
      <c r="F38" s="17">
        <f t="shared" si="8"/>
        <v>5</v>
      </c>
      <c r="G38" s="17">
        <f t="shared" si="8"/>
        <v>0</v>
      </c>
      <c r="H38" s="17">
        <f t="shared" si="8"/>
        <v>259</v>
      </c>
      <c r="I38" s="17">
        <f t="shared" si="8"/>
        <v>259</v>
      </c>
      <c r="J38" s="17">
        <f t="shared" si="8"/>
        <v>0</v>
      </c>
      <c r="K38" s="17">
        <f t="shared" si="8"/>
        <v>0</v>
      </c>
      <c r="L38" s="17">
        <f t="shared" si="8"/>
        <v>0</v>
      </c>
      <c r="M38" s="13"/>
      <c r="N38" s="13"/>
      <c r="O38" s="13"/>
      <c r="P38" s="5"/>
    </row>
    <row r="39" spans="1:16" x14ac:dyDescent="0.25">
      <c r="A39" s="14" t="s">
        <v>68</v>
      </c>
      <c r="B39" s="6" t="s">
        <v>17</v>
      </c>
      <c r="C39" s="24" t="s">
        <v>69</v>
      </c>
      <c r="D39" s="18">
        <v>0</v>
      </c>
      <c r="E39" s="18">
        <v>0</v>
      </c>
      <c r="F39" s="18">
        <v>0</v>
      </c>
      <c r="G39" s="18"/>
      <c r="H39" s="18">
        <v>253.82</v>
      </c>
      <c r="I39" s="18">
        <v>253.82</v>
      </c>
      <c r="J39" s="18">
        <v>0</v>
      </c>
      <c r="K39" s="18">
        <v>0</v>
      </c>
      <c r="L39" s="18">
        <v>0</v>
      </c>
      <c r="M39" s="24" t="s">
        <v>19</v>
      </c>
      <c r="N39" s="24">
        <v>2019</v>
      </c>
      <c r="O39" s="24">
        <v>10</v>
      </c>
      <c r="P39" s="25" t="s">
        <v>70</v>
      </c>
    </row>
    <row r="40" spans="1:16" ht="45" x14ac:dyDescent="0.25">
      <c r="A40" s="14" t="s">
        <v>71</v>
      </c>
      <c r="B40" s="6" t="s">
        <v>22</v>
      </c>
      <c r="C40" s="24"/>
      <c r="D40" s="18">
        <v>0</v>
      </c>
      <c r="E40" s="18">
        <v>0</v>
      </c>
      <c r="F40" s="18">
        <v>0</v>
      </c>
      <c r="G40" s="18"/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24"/>
      <c r="N40" s="24"/>
      <c r="O40" s="24"/>
      <c r="P40" s="25"/>
    </row>
    <row r="41" spans="1:16" ht="45" x14ac:dyDescent="0.25">
      <c r="A41" s="14" t="s">
        <v>72</v>
      </c>
      <c r="B41" s="6" t="s">
        <v>24</v>
      </c>
      <c r="C41" s="24"/>
      <c r="D41" s="18">
        <f>D42+D43+D44</f>
        <v>5</v>
      </c>
      <c r="E41" s="18">
        <f t="shared" ref="E41:L41" si="9">E42+E43+E44</f>
        <v>5</v>
      </c>
      <c r="F41" s="18">
        <f t="shared" si="9"/>
        <v>5</v>
      </c>
      <c r="G41" s="18">
        <f t="shared" si="9"/>
        <v>0</v>
      </c>
      <c r="H41" s="18">
        <f t="shared" si="9"/>
        <v>5.18</v>
      </c>
      <c r="I41" s="18">
        <f t="shared" si="9"/>
        <v>5.18</v>
      </c>
      <c r="J41" s="18">
        <f t="shared" si="9"/>
        <v>0</v>
      </c>
      <c r="K41" s="18">
        <f t="shared" si="9"/>
        <v>0</v>
      </c>
      <c r="L41" s="18">
        <f t="shared" si="9"/>
        <v>0</v>
      </c>
      <c r="M41" s="24"/>
      <c r="N41" s="24"/>
      <c r="O41" s="24"/>
      <c r="P41" s="25"/>
    </row>
    <row r="42" spans="1:16" ht="30" x14ac:dyDescent="0.25">
      <c r="A42" s="14" t="s">
        <v>73</v>
      </c>
      <c r="B42" s="6" t="s">
        <v>26</v>
      </c>
      <c r="C42" s="24"/>
      <c r="D42" s="18">
        <v>5</v>
      </c>
      <c r="E42" s="18">
        <v>5</v>
      </c>
      <c r="F42" s="18">
        <v>5</v>
      </c>
      <c r="G42" s="18"/>
      <c r="H42" s="18">
        <v>5.18</v>
      </c>
      <c r="I42" s="18">
        <v>5.18</v>
      </c>
      <c r="J42" s="18">
        <v>0</v>
      </c>
      <c r="K42" s="18">
        <v>0</v>
      </c>
      <c r="L42" s="18">
        <v>0</v>
      </c>
      <c r="M42" s="24"/>
      <c r="N42" s="24"/>
      <c r="O42" s="24"/>
      <c r="P42" s="25"/>
    </row>
    <row r="43" spans="1:16" ht="60" x14ac:dyDescent="0.25">
      <c r="A43" s="14" t="s">
        <v>74</v>
      </c>
      <c r="B43" s="6" t="s">
        <v>28</v>
      </c>
      <c r="C43" s="24"/>
      <c r="D43" s="18"/>
      <c r="E43" s="18"/>
      <c r="F43" s="18"/>
      <c r="G43" s="18"/>
      <c r="H43" s="18"/>
      <c r="I43" s="18"/>
      <c r="J43" s="18"/>
      <c r="K43" s="18"/>
      <c r="L43" s="18"/>
      <c r="M43" s="24"/>
      <c r="N43" s="24"/>
      <c r="O43" s="24"/>
      <c r="P43" s="25"/>
    </row>
    <row r="44" spans="1:16" ht="75" x14ac:dyDescent="0.25">
      <c r="A44" s="14" t="s">
        <v>75</v>
      </c>
      <c r="B44" s="6" t="s">
        <v>30</v>
      </c>
      <c r="C44" s="24"/>
      <c r="D44" s="18">
        <v>0</v>
      </c>
      <c r="E44" s="18">
        <v>0</v>
      </c>
      <c r="F44" s="18">
        <v>0</v>
      </c>
      <c r="G44" s="18"/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24"/>
      <c r="N44" s="24"/>
      <c r="O44" s="24"/>
      <c r="P44" s="25"/>
    </row>
    <row r="45" spans="1:16" x14ac:dyDescent="0.25">
      <c r="A45" s="14" t="s">
        <v>76</v>
      </c>
      <c r="B45" s="6" t="s">
        <v>32</v>
      </c>
      <c r="C45" s="24"/>
      <c r="D45" s="18">
        <v>0</v>
      </c>
      <c r="E45" s="18">
        <v>0</v>
      </c>
      <c r="F45" s="18">
        <v>0</v>
      </c>
      <c r="G45" s="18"/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24"/>
      <c r="N45" s="24"/>
      <c r="O45" s="24"/>
      <c r="P45" s="25"/>
    </row>
    <row r="46" spans="1:16" ht="45" x14ac:dyDescent="0.25">
      <c r="A46" s="13" t="s">
        <v>77</v>
      </c>
      <c r="B46" s="4" t="s">
        <v>78</v>
      </c>
      <c r="C46" s="13"/>
      <c r="D46" s="17">
        <f>D47+D48+D49+D53</f>
        <v>3</v>
      </c>
      <c r="E46" s="17">
        <f t="shared" ref="E46:L46" si="10">E47+E48+E49+E53</f>
        <v>3</v>
      </c>
      <c r="F46" s="17">
        <f t="shared" si="10"/>
        <v>3</v>
      </c>
      <c r="G46" s="17">
        <f t="shared" si="10"/>
        <v>0</v>
      </c>
      <c r="H46" s="17">
        <f t="shared" si="10"/>
        <v>246.76</v>
      </c>
      <c r="I46" s="17">
        <f t="shared" si="10"/>
        <v>0</v>
      </c>
      <c r="J46" s="17">
        <f t="shared" si="10"/>
        <v>0</v>
      </c>
      <c r="K46" s="17">
        <f t="shared" si="10"/>
        <v>0</v>
      </c>
      <c r="L46" s="17">
        <f t="shared" si="10"/>
        <v>0</v>
      </c>
      <c r="M46" s="13"/>
      <c r="N46" s="13"/>
      <c r="O46" s="13"/>
      <c r="P46" s="5"/>
    </row>
    <row r="47" spans="1:16" x14ac:dyDescent="0.25">
      <c r="A47" s="14" t="s">
        <v>79</v>
      </c>
      <c r="B47" s="6" t="s">
        <v>17</v>
      </c>
      <c r="C47" s="24" t="s">
        <v>80</v>
      </c>
      <c r="D47" s="18">
        <v>0</v>
      </c>
      <c r="E47" s="18">
        <v>0</v>
      </c>
      <c r="F47" s="18">
        <v>0</v>
      </c>
      <c r="G47" s="18"/>
      <c r="H47" s="18">
        <v>244.76</v>
      </c>
      <c r="I47" s="18">
        <v>0</v>
      </c>
      <c r="J47" s="18">
        <v>0</v>
      </c>
      <c r="K47" s="18">
        <v>0</v>
      </c>
      <c r="L47" s="18">
        <v>0</v>
      </c>
      <c r="M47" s="24" t="s">
        <v>47</v>
      </c>
      <c r="N47" s="24">
        <v>2018</v>
      </c>
      <c r="O47" s="24">
        <v>0</v>
      </c>
      <c r="P47" s="25" t="s">
        <v>81</v>
      </c>
    </row>
    <row r="48" spans="1:16" ht="45" x14ac:dyDescent="0.25">
      <c r="A48" s="14" t="s">
        <v>82</v>
      </c>
      <c r="B48" s="6" t="s">
        <v>22</v>
      </c>
      <c r="C48" s="24"/>
      <c r="D48" s="18">
        <v>0</v>
      </c>
      <c r="E48" s="18">
        <v>0</v>
      </c>
      <c r="F48" s="18">
        <v>0</v>
      </c>
      <c r="G48" s="18"/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24"/>
      <c r="N48" s="24"/>
      <c r="O48" s="24"/>
      <c r="P48" s="25"/>
    </row>
    <row r="49" spans="1:16" ht="45" x14ac:dyDescent="0.25">
      <c r="A49" s="14" t="s">
        <v>83</v>
      </c>
      <c r="B49" s="6" t="s">
        <v>24</v>
      </c>
      <c r="C49" s="24"/>
      <c r="D49" s="18">
        <f>D50+D51+D52</f>
        <v>3</v>
      </c>
      <c r="E49" s="18">
        <f t="shared" ref="E49:L49" si="11">E50+E51+E52</f>
        <v>3</v>
      </c>
      <c r="F49" s="18">
        <f t="shared" si="11"/>
        <v>3</v>
      </c>
      <c r="G49" s="18">
        <f t="shared" si="11"/>
        <v>0</v>
      </c>
      <c r="H49" s="18">
        <f t="shared" si="11"/>
        <v>2</v>
      </c>
      <c r="I49" s="18">
        <f t="shared" si="11"/>
        <v>0</v>
      </c>
      <c r="J49" s="18">
        <f t="shared" si="11"/>
        <v>0</v>
      </c>
      <c r="K49" s="18">
        <f t="shared" si="11"/>
        <v>0</v>
      </c>
      <c r="L49" s="18">
        <f t="shared" si="11"/>
        <v>0</v>
      </c>
      <c r="M49" s="24"/>
      <c r="N49" s="24"/>
      <c r="O49" s="24"/>
      <c r="P49" s="25"/>
    </row>
    <row r="50" spans="1:16" ht="30" x14ac:dyDescent="0.25">
      <c r="A50" s="14" t="s">
        <v>84</v>
      </c>
      <c r="B50" s="6" t="s">
        <v>26</v>
      </c>
      <c r="C50" s="24"/>
      <c r="D50" s="18">
        <v>3</v>
      </c>
      <c r="E50" s="18">
        <v>3</v>
      </c>
      <c r="F50" s="18">
        <v>3</v>
      </c>
      <c r="G50" s="18"/>
      <c r="H50" s="18">
        <v>2</v>
      </c>
      <c r="I50" s="18">
        <v>0</v>
      </c>
      <c r="J50" s="18">
        <v>0</v>
      </c>
      <c r="K50" s="18">
        <v>0</v>
      </c>
      <c r="L50" s="18">
        <v>0</v>
      </c>
      <c r="M50" s="24"/>
      <c r="N50" s="24"/>
      <c r="O50" s="24"/>
      <c r="P50" s="25"/>
    </row>
    <row r="51" spans="1:16" ht="60" x14ac:dyDescent="0.25">
      <c r="A51" s="14" t="s">
        <v>85</v>
      </c>
      <c r="B51" s="6" t="s">
        <v>28</v>
      </c>
      <c r="C51" s="24"/>
      <c r="D51" s="18"/>
      <c r="E51" s="18"/>
      <c r="F51" s="18"/>
      <c r="G51" s="18"/>
      <c r="H51" s="18"/>
      <c r="I51" s="18"/>
      <c r="J51" s="18"/>
      <c r="K51" s="18"/>
      <c r="L51" s="18"/>
      <c r="M51" s="24"/>
      <c r="N51" s="24"/>
      <c r="O51" s="24"/>
      <c r="P51" s="25"/>
    </row>
    <row r="52" spans="1:16" ht="75" x14ac:dyDescent="0.25">
      <c r="A52" s="14" t="s">
        <v>86</v>
      </c>
      <c r="B52" s="6" t="s">
        <v>30</v>
      </c>
      <c r="C52" s="24"/>
      <c r="D52" s="18">
        <v>0</v>
      </c>
      <c r="E52" s="18">
        <v>0</v>
      </c>
      <c r="F52" s="18">
        <v>0</v>
      </c>
      <c r="G52" s="18"/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24"/>
      <c r="N52" s="24"/>
      <c r="O52" s="24"/>
      <c r="P52" s="25"/>
    </row>
    <row r="53" spans="1:16" x14ac:dyDescent="0.25">
      <c r="A53" s="14" t="s">
        <v>87</v>
      </c>
      <c r="B53" s="6" t="s">
        <v>32</v>
      </c>
      <c r="C53" s="24"/>
      <c r="D53" s="18">
        <v>0</v>
      </c>
      <c r="E53" s="18">
        <v>0</v>
      </c>
      <c r="F53" s="18">
        <v>0</v>
      </c>
      <c r="G53" s="18"/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24"/>
      <c r="N53" s="24"/>
      <c r="O53" s="24"/>
      <c r="P53" s="25"/>
    </row>
    <row r="54" spans="1:16" ht="77.25" customHeight="1" x14ac:dyDescent="0.25">
      <c r="A54" s="13" t="s">
        <v>88</v>
      </c>
      <c r="B54" s="4" t="s">
        <v>89</v>
      </c>
      <c r="C54" s="13"/>
      <c r="D54" s="17">
        <f>D55+D56+D57+D61</f>
        <v>8.65</v>
      </c>
      <c r="E54" s="17">
        <f t="shared" ref="E54:L54" si="12">E55+E56+E57+E61</f>
        <v>8.65</v>
      </c>
      <c r="F54" s="17">
        <f t="shared" si="12"/>
        <v>8.65</v>
      </c>
      <c r="G54" s="17">
        <f t="shared" si="12"/>
        <v>0</v>
      </c>
      <c r="H54" s="17">
        <f t="shared" si="12"/>
        <v>0</v>
      </c>
      <c r="I54" s="17">
        <f t="shared" si="12"/>
        <v>0</v>
      </c>
      <c r="J54" s="17">
        <f t="shared" si="12"/>
        <v>0</v>
      </c>
      <c r="K54" s="17">
        <f t="shared" si="12"/>
        <v>0</v>
      </c>
      <c r="L54" s="17">
        <f t="shared" si="12"/>
        <v>0</v>
      </c>
      <c r="M54" s="13"/>
      <c r="N54" s="13"/>
      <c r="O54" s="13"/>
      <c r="P54" s="5"/>
    </row>
    <row r="55" spans="1:16" x14ac:dyDescent="0.25">
      <c r="A55" s="14" t="s">
        <v>90</v>
      </c>
      <c r="B55" s="6" t="s">
        <v>17</v>
      </c>
      <c r="C55" s="24" t="s">
        <v>58</v>
      </c>
      <c r="D55" s="18">
        <v>0</v>
      </c>
      <c r="E55" s="18">
        <v>0</v>
      </c>
      <c r="F55" s="18">
        <v>0</v>
      </c>
      <c r="G55" s="18"/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24" t="s">
        <v>91</v>
      </c>
      <c r="N55" s="24"/>
      <c r="O55" s="24">
        <v>0</v>
      </c>
      <c r="P55" s="26" t="s">
        <v>92</v>
      </c>
    </row>
    <row r="56" spans="1:16" ht="45" x14ac:dyDescent="0.25">
      <c r="A56" s="14" t="s">
        <v>93</v>
      </c>
      <c r="B56" s="6" t="s">
        <v>22</v>
      </c>
      <c r="C56" s="24"/>
      <c r="D56" s="18">
        <v>0</v>
      </c>
      <c r="E56" s="18">
        <v>0</v>
      </c>
      <c r="F56" s="18">
        <v>0</v>
      </c>
      <c r="G56" s="18"/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24"/>
      <c r="N56" s="24"/>
      <c r="O56" s="24"/>
      <c r="P56" s="25"/>
    </row>
    <row r="57" spans="1:16" ht="45" x14ac:dyDescent="0.25">
      <c r="A57" s="14" t="s">
        <v>94</v>
      </c>
      <c r="B57" s="6" t="s">
        <v>24</v>
      </c>
      <c r="C57" s="24"/>
      <c r="D57" s="18">
        <f>D58+D59+D60</f>
        <v>8.65</v>
      </c>
      <c r="E57" s="18">
        <f t="shared" ref="E57:L57" si="13">E58+E59+E60</f>
        <v>8.65</v>
      </c>
      <c r="F57" s="18">
        <f t="shared" si="13"/>
        <v>8.65</v>
      </c>
      <c r="G57" s="18">
        <f t="shared" si="13"/>
        <v>0</v>
      </c>
      <c r="H57" s="18">
        <f t="shared" si="13"/>
        <v>0</v>
      </c>
      <c r="I57" s="18">
        <f t="shared" si="13"/>
        <v>0</v>
      </c>
      <c r="J57" s="18">
        <f t="shared" si="13"/>
        <v>0</v>
      </c>
      <c r="K57" s="18">
        <f t="shared" si="13"/>
        <v>0</v>
      </c>
      <c r="L57" s="18">
        <f t="shared" si="13"/>
        <v>0</v>
      </c>
      <c r="M57" s="24"/>
      <c r="N57" s="24"/>
      <c r="O57" s="24"/>
      <c r="P57" s="25"/>
    </row>
    <row r="58" spans="1:16" ht="30" x14ac:dyDescent="0.25">
      <c r="A58" s="14" t="s">
        <v>95</v>
      </c>
      <c r="B58" s="6" t="s">
        <v>26</v>
      </c>
      <c r="C58" s="24"/>
      <c r="D58" s="18"/>
      <c r="E58" s="18"/>
      <c r="F58" s="18"/>
      <c r="G58" s="18"/>
      <c r="H58" s="18"/>
      <c r="I58" s="18"/>
      <c r="J58" s="18"/>
      <c r="K58" s="18"/>
      <c r="L58" s="18"/>
      <c r="M58" s="24"/>
      <c r="N58" s="24"/>
      <c r="O58" s="24"/>
      <c r="P58" s="25"/>
    </row>
    <row r="59" spans="1:16" ht="60" x14ac:dyDescent="0.25">
      <c r="A59" s="14" t="s">
        <v>96</v>
      </c>
      <c r="B59" s="6" t="s">
        <v>28</v>
      </c>
      <c r="C59" s="24"/>
      <c r="D59" s="18">
        <v>6.92</v>
      </c>
      <c r="E59" s="18">
        <v>6.92</v>
      </c>
      <c r="F59" s="18">
        <v>6.92</v>
      </c>
      <c r="G59" s="18"/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24"/>
      <c r="N59" s="24"/>
      <c r="O59" s="24"/>
      <c r="P59" s="25"/>
    </row>
    <row r="60" spans="1:16" ht="75" x14ac:dyDescent="0.25">
      <c r="A60" s="14" t="s">
        <v>97</v>
      </c>
      <c r="B60" s="6" t="s">
        <v>30</v>
      </c>
      <c r="C60" s="24"/>
      <c r="D60" s="18">
        <v>1.73</v>
      </c>
      <c r="E60" s="18">
        <v>1.73</v>
      </c>
      <c r="F60" s="18">
        <v>1.73</v>
      </c>
      <c r="G60" s="18"/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24"/>
      <c r="N60" s="24"/>
      <c r="O60" s="24"/>
      <c r="P60" s="25"/>
    </row>
    <row r="61" spans="1:16" x14ac:dyDescent="0.25">
      <c r="A61" s="14" t="s">
        <v>98</v>
      </c>
      <c r="B61" s="6" t="s">
        <v>32</v>
      </c>
      <c r="C61" s="24"/>
      <c r="D61" s="18">
        <v>0</v>
      </c>
      <c r="E61" s="18">
        <v>0</v>
      </c>
      <c r="F61" s="18">
        <v>0</v>
      </c>
      <c r="G61" s="18"/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24"/>
      <c r="N61" s="24"/>
      <c r="O61" s="24"/>
      <c r="P61" s="25"/>
    </row>
    <row r="62" spans="1:16" ht="30" x14ac:dyDescent="0.25">
      <c r="A62" s="13" t="s">
        <v>99</v>
      </c>
      <c r="B62" s="4" t="s">
        <v>100</v>
      </c>
      <c r="C62" s="13"/>
      <c r="D62" s="17">
        <f>D63+D64+D65+D69</f>
        <v>4.0322589999999998</v>
      </c>
      <c r="E62" s="17">
        <f t="shared" ref="E62:L62" si="14">E63+E64+E65+E69</f>
        <v>4.0322589999999998</v>
      </c>
      <c r="F62" s="17">
        <f t="shared" si="14"/>
        <v>4.0322589999999998</v>
      </c>
      <c r="G62" s="17">
        <f t="shared" si="14"/>
        <v>0</v>
      </c>
      <c r="H62" s="17">
        <f t="shared" si="14"/>
        <v>0</v>
      </c>
      <c r="I62" s="17">
        <f t="shared" si="14"/>
        <v>60</v>
      </c>
      <c r="J62" s="17">
        <f t="shared" si="14"/>
        <v>0</v>
      </c>
      <c r="K62" s="17">
        <f t="shared" si="14"/>
        <v>0</v>
      </c>
      <c r="L62" s="17">
        <f t="shared" si="14"/>
        <v>0</v>
      </c>
      <c r="M62" s="13"/>
      <c r="N62" s="13"/>
      <c r="O62" s="13"/>
      <c r="P62" s="5"/>
    </row>
    <row r="63" spans="1:16" x14ac:dyDescent="0.25">
      <c r="A63" s="14" t="s">
        <v>101</v>
      </c>
      <c r="B63" s="6" t="s">
        <v>17</v>
      </c>
      <c r="C63" s="24" t="s">
        <v>102</v>
      </c>
      <c r="D63" s="18">
        <v>0</v>
      </c>
      <c r="E63" s="18">
        <v>0</v>
      </c>
      <c r="F63" s="18">
        <v>0</v>
      </c>
      <c r="G63" s="18"/>
      <c r="H63" s="18">
        <v>0</v>
      </c>
      <c r="I63" s="18">
        <v>58.329599999999999</v>
      </c>
      <c r="J63" s="18">
        <v>0</v>
      </c>
      <c r="K63" s="18">
        <v>0</v>
      </c>
      <c r="L63" s="18">
        <v>0</v>
      </c>
      <c r="M63" s="24" t="s">
        <v>103</v>
      </c>
      <c r="N63" s="24">
        <v>2019</v>
      </c>
      <c r="O63" s="24">
        <v>4.0322579999999997</v>
      </c>
      <c r="P63" s="25" t="s">
        <v>104</v>
      </c>
    </row>
    <row r="64" spans="1:16" ht="45" x14ac:dyDescent="0.25">
      <c r="A64" s="14" t="s">
        <v>105</v>
      </c>
      <c r="B64" s="6" t="s">
        <v>22</v>
      </c>
      <c r="C64" s="24"/>
      <c r="D64" s="18">
        <v>0</v>
      </c>
      <c r="E64" s="18">
        <v>0</v>
      </c>
      <c r="F64" s="18">
        <v>0</v>
      </c>
      <c r="G64" s="18"/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24"/>
      <c r="N64" s="24"/>
      <c r="O64" s="24"/>
      <c r="P64" s="25"/>
    </row>
    <row r="65" spans="1:16" ht="45" x14ac:dyDescent="0.25">
      <c r="A65" s="14" t="s">
        <v>106</v>
      </c>
      <c r="B65" s="6" t="s">
        <v>24</v>
      </c>
      <c r="C65" s="24"/>
      <c r="D65" s="18">
        <f>D66+D67+D68</f>
        <v>4.0322589999999998</v>
      </c>
      <c r="E65" s="18">
        <f t="shared" ref="E65:L65" si="15">E66+E67+E68</f>
        <v>4.0322589999999998</v>
      </c>
      <c r="F65" s="18">
        <f t="shared" si="15"/>
        <v>4.0322589999999998</v>
      </c>
      <c r="G65" s="18">
        <f t="shared" si="15"/>
        <v>0</v>
      </c>
      <c r="H65" s="18">
        <f t="shared" si="15"/>
        <v>0</v>
      </c>
      <c r="I65" s="18">
        <f t="shared" si="15"/>
        <v>1.6703999999999999</v>
      </c>
      <c r="J65" s="18">
        <f t="shared" si="15"/>
        <v>0</v>
      </c>
      <c r="K65" s="18">
        <f t="shared" si="15"/>
        <v>0</v>
      </c>
      <c r="L65" s="18">
        <f t="shared" si="15"/>
        <v>0</v>
      </c>
      <c r="M65" s="24"/>
      <c r="N65" s="24"/>
      <c r="O65" s="24"/>
      <c r="P65" s="25"/>
    </row>
    <row r="66" spans="1:16" ht="30" x14ac:dyDescent="0.25">
      <c r="A66" s="14" t="s">
        <v>107</v>
      </c>
      <c r="B66" s="6" t="s">
        <v>26</v>
      </c>
      <c r="C66" s="24"/>
      <c r="D66" s="18"/>
      <c r="E66" s="18"/>
      <c r="F66" s="18"/>
      <c r="G66" s="18"/>
      <c r="H66" s="18"/>
      <c r="I66" s="18"/>
      <c r="J66" s="18"/>
      <c r="K66" s="18"/>
      <c r="L66" s="18"/>
      <c r="M66" s="24"/>
      <c r="N66" s="24"/>
      <c r="O66" s="24"/>
      <c r="P66" s="25"/>
    </row>
    <row r="67" spans="1:16" ht="60" x14ac:dyDescent="0.25">
      <c r="A67" s="14" t="s">
        <v>108</v>
      </c>
      <c r="B67" s="6" t="s">
        <v>28</v>
      </c>
      <c r="C67" s="24"/>
      <c r="D67" s="18">
        <v>4</v>
      </c>
      <c r="E67" s="18">
        <v>4</v>
      </c>
      <c r="F67" s="18">
        <v>4</v>
      </c>
      <c r="G67" s="18"/>
      <c r="H67" s="18">
        <v>0</v>
      </c>
      <c r="I67" s="18">
        <v>1.1903999999999999</v>
      </c>
      <c r="J67" s="18">
        <v>0</v>
      </c>
      <c r="K67" s="18">
        <v>0</v>
      </c>
      <c r="L67" s="18">
        <v>0</v>
      </c>
      <c r="M67" s="24"/>
      <c r="N67" s="24"/>
      <c r="O67" s="24"/>
      <c r="P67" s="25"/>
    </row>
    <row r="68" spans="1:16" ht="75" x14ac:dyDescent="0.25">
      <c r="A68" s="14" t="s">
        <v>109</v>
      </c>
      <c r="B68" s="6" t="s">
        <v>30</v>
      </c>
      <c r="C68" s="24"/>
      <c r="D68" s="18">
        <v>3.2259000000000003E-2</v>
      </c>
      <c r="E68" s="18">
        <v>3.2259000000000003E-2</v>
      </c>
      <c r="F68" s="18">
        <v>3.2259000000000003E-2</v>
      </c>
      <c r="G68" s="18"/>
      <c r="H68" s="18">
        <v>0</v>
      </c>
      <c r="I68" s="18">
        <v>0.48</v>
      </c>
      <c r="J68" s="18">
        <v>0</v>
      </c>
      <c r="K68" s="18">
        <v>0</v>
      </c>
      <c r="L68" s="18">
        <v>0</v>
      </c>
      <c r="M68" s="24"/>
      <c r="N68" s="24"/>
      <c r="O68" s="24"/>
      <c r="P68" s="25"/>
    </row>
    <row r="69" spans="1:16" x14ac:dyDescent="0.25">
      <c r="A69" s="14" t="s">
        <v>110</v>
      </c>
      <c r="B69" s="6" t="s">
        <v>32</v>
      </c>
      <c r="C69" s="24"/>
      <c r="D69" s="18">
        <v>0</v>
      </c>
      <c r="E69" s="18">
        <v>0</v>
      </c>
      <c r="F69" s="18">
        <v>0</v>
      </c>
      <c r="G69" s="18"/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24"/>
      <c r="N69" s="24"/>
      <c r="O69" s="24"/>
      <c r="P69" s="25"/>
    </row>
    <row r="70" spans="1:16" ht="64.5" customHeight="1" x14ac:dyDescent="0.25">
      <c r="A70" s="13" t="s">
        <v>111</v>
      </c>
      <c r="B70" s="4" t="s">
        <v>112</v>
      </c>
      <c r="C70" s="13"/>
      <c r="D70" s="17">
        <f>D71+D72+D77+D73</f>
        <v>0</v>
      </c>
      <c r="E70" s="17">
        <f t="shared" ref="E70:L70" si="16">E71+E72+E77+E73</f>
        <v>0</v>
      </c>
      <c r="F70" s="17">
        <f t="shared" si="16"/>
        <v>0</v>
      </c>
      <c r="G70" s="17">
        <f t="shared" si="16"/>
        <v>0</v>
      </c>
      <c r="H70" s="17">
        <f t="shared" si="16"/>
        <v>6.5052000000000003</v>
      </c>
      <c r="I70" s="17">
        <f t="shared" si="16"/>
        <v>0</v>
      </c>
      <c r="J70" s="17">
        <f t="shared" si="16"/>
        <v>0</v>
      </c>
      <c r="K70" s="17">
        <f t="shared" si="16"/>
        <v>0</v>
      </c>
      <c r="L70" s="17">
        <f t="shared" si="16"/>
        <v>0</v>
      </c>
      <c r="M70" s="13"/>
      <c r="N70" s="13"/>
      <c r="O70" s="13"/>
      <c r="P70" s="5"/>
    </row>
    <row r="71" spans="1:16" x14ac:dyDescent="0.25">
      <c r="A71" s="14" t="s">
        <v>113</v>
      </c>
      <c r="B71" s="6" t="s">
        <v>17</v>
      </c>
      <c r="C71" s="24" t="s">
        <v>114</v>
      </c>
      <c r="D71" s="18">
        <v>0</v>
      </c>
      <c r="E71" s="18">
        <v>0</v>
      </c>
      <c r="F71" s="18">
        <v>0</v>
      </c>
      <c r="G71" s="18"/>
      <c r="H71" s="18">
        <v>6.5</v>
      </c>
      <c r="I71" s="18">
        <v>0</v>
      </c>
      <c r="J71" s="18">
        <v>0</v>
      </c>
      <c r="K71" s="18">
        <v>0</v>
      </c>
      <c r="L71" s="18">
        <v>0</v>
      </c>
      <c r="M71" s="24" t="s">
        <v>115</v>
      </c>
      <c r="N71" s="24">
        <v>2019</v>
      </c>
      <c r="O71" s="24">
        <v>0.15</v>
      </c>
      <c r="P71" s="25"/>
    </row>
    <row r="72" spans="1:16" ht="45" x14ac:dyDescent="0.25">
      <c r="A72" s="14" t="s">
        <v>116</v>
      </c>
      <c r="B72" s="6" t="s">
        <v>22</v>
      </c>
      <c r="C72" s="24"/>
      <c r="D72" s="18">
        <v>0</v>
      </c>
      <c r="E72" s="18">
        <v>0</v>
      </c>
      <c r="F72" s="18">
        <v>0</v>
      </c>
      <c r="G72" s="18"/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24"/>
      <c r="N72" s="24"/>
      <c r="O72" s="24"/>
      <c r="P72" s="25"/>
    </row>
    <row r="73" spans="1:16" ht="45" x14ac:dyDescent="0.25">
      <c r="A73" s="14" t="s">
        <v>117</v>
      </c>
      <c r="B73" s="6" t="s">
        <v>24</v>
      </c>
      <c r="C73" s="24"/>
      <c r="D73" s="18">
        <f>D74+D75+D76</f>
        <v>0</v>
      </c>
      <c r="E73" s="18">
        <f t="shared" ref="E73:L73" si="17">E74+E75+E76</f>
        <v>0</v>
      </c>
      <c r="F73" s="18">
        <f t="shared" si="17"/>
        <v>0</v>
      </c>
      <c r="G73" s="18">
        <f t="shared" si="17"/>
        <v>0</v>
      </c>
      <c r="H73" s="18">
        <f t="shared" si="17"/>
        <v>5.1999999999999998E-3</v>
      </c>
      <c r="I73" s="18">
        <f t="shared" si="17"/>
        <v>0</v>
      </c>
      <c r="J73" s="18">
        <f t="shared" si="17"/>
        <v>0</v>
      </c>
      <c r="K73" s="18">
        <f t="shared" si="17"/>
        <v>0</v>
      </c>
      <c r="L73" s="18">
        <f t="shared" si="17"/>
        <v>0</v>
      </c>
      <c r="M73" s="24"/>
      <c r="N73" s="24"/>
      <c r="O73" s="24"/>
      <c r="P73" s="25"/>
    </row>
    <row r="74" spans="1:16" ht="30" x14ac:dyDescent="0.25">
      <c r="A74" s="14" t="s">
        <v>118</v>
      </c>
      <c r="B74" s="6" t="s">
        <v>26</v>
      </c>
      <c r="C74" s="24"/>
      <c r="D74" s="18"/>
      <c r="E74" s="18"/>
      <c r="F74" s="18"/>
      <c r="G74" s="18"/>
      <c r="H74" s="18"/>
      <c r="I74" s="18"/>
      <c r="J74" s="18"/>
      <c r="K74" s="18"/>
      <c r="L74" s="18"/>
      <c r="M74" s="24"/>
      <c r="N74" s="24"/>
      <c r="O74" s="24"/>
      <c r="P74" s="25"/>
    </row>
    <row r="75" spans="1:16" ht="60" x14ac:dyDescent="0.25">
      <c r="A75" s="14" t="s">
        <v>119</v>
      </c>
      <c r="B75" s="6" t="s">
        <v>28</v>
      </c>
      <c r="C75" s="24"/>
      <c r="D75" s="18">
        <v>0</v>
      </c>
      <c r="E75" s="18">
        <v>0</v>
      </c>
      <c r="F75" s="18">
        <v>0</v>
      </c>
      <c r="G75" s="18"/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24"/>
      <c r="N75" s="24"/>
      <c r="O75" s="24"/>
      <c r="P75" s="25"/>
    </row>
    <row r="76" spans="1:16" ht="75" x14ac:dyDescent="0.25">
      <c r="A76" s="14" t="s">
        <v>120</v>
      </c>
      <c r="B76" s="6" t="s">
        <v>30</v>
      </c>
      <c r="C76" s="24"/>
      <c r="D76" s="18">
        <v>0</v>
      </c>
      <c r="E76" s="18">
        <v>0</v>
      </c>
      <c r="F76" s="18">
        <v>0</v>
      </c>
      <c r="G76" s="18"/>
      <c r="H76" s="18">
        <v>5.1999999999999998E-3</v>
      </c>
      <c r="I76" s="18">
        <v>0</v>
      </c>
      <c r="J76" s="18">
        <v>0</v>
      </c>
      <c r="K76" s="18">
        <v>0</v>
      </c>
      <c r="L76" s="18">
        <v>0</v>
      </c>
      <c r="M76" s="24"/>
      <c r="N76" s="24"/>
      <c r="O76" s="24"/>
      <c r="P76" s="25"/>
    </row>
    <row r="77" spans="1:16" x14ac:dyDescent="0.25">
      <c r="A77" s="14" t="s">
        <v>121</v>
      </c>
      <c r="B77" s="6" t="s">
        <v>32</v>
      </c>
      <c r="C77" s="24"/>
      <c r="D77" s="18">
        <v>0</v>
      </c>
      <c r="E77" s="18">
        <v>0</v>
      </c>
      <c r="F77" s="18">
        <v>0</v>
      </c>
      <c r="G77" s="18"/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24"/>
      <c r="N77" s="24"/>
      <c r="O77" s="24"/>
      <c r="P77" s="25"/>
    </row>
    <row r="78" spans="1:16" ht="32.25" customHeight="1" x14ac:dyDescent="0.25">
      <c r="A78" s="13" t="s">
        <v>122</v>
      </c>
      <c r="B78" s="4" t="s">
        <v>123</v>
      </c>
      <c r="C78" s="13"/>
      <c r="D78" s="17">
        <f>D79+D80+D81+D85</f>
        <v>10</v>
      </c>
      <c r="E78" s="17">
        <f t="shared" ref="E78:L78" si="18">E79+E80+E81+E85</f>
        <v>10</v>
      </c>
      <c r="F78" s="17">
        <f t="shared" si="18"/>
        <v>10</v>
      </c>
      <c r="G78" s="17">
        <f t="shared" si="18"/>
        <v>0</v>
      </c>
      <c r="H78" s="17">
        <f t="shared" si="18"/>
        <v>89</v>
      </c>
      <c r="I78" s="17">
        <f t="shared" si="18"/>
        <v>88</v>
      </c>
      <c r="J78" s="17">
        <f t="shared" si="18"/>
        <v>0</v>
      </c>
      <c r="K78" s="17">
        <f t="shared" si="18"/>
        <v>0</v>
      </c>
      <c r="L78" s="17">
        <f t="shared" si="18"/>
        <v>0</v>
      </c>
      <c r="M78" s="13"/>
      <c r="N78" s="13"/>
      <c r="O78" s="13"/>
      <c r="P78" s="5"/>
    </row>
    <row r="79" spans="1:16" x14ac:dyDescent="0.25">
      <c r="A79" s="14" t="s">
        <v>124</v>
      </c>
      <c r="B79" s="6" t="s">
        <v>17</v>
      </c>
      <c r="C79" s="24" t="s">
        <v>46</v>
      </c>
      <c r="D79" s="18">
        <v>0</v>
      </c>
      <c r="E79" s="18">
        <v>0</v>
      </c>
      <c r="F79" s="18">
        <v>0</v>
      </c>
      <c r="G79" s="18"/>
      <c r="H79" s="18">
        <v>87.22</v>
      </c>
      <c r="I79" s="18">
        <v>86.24</v>
      </c>
      <c r="J79" s="18">
        <v>0</v>
      </c>
      <c r="K79" s="18">
        <v>0</v>
      </c>
      <c r="L79" s="18">
        <v>0</v>
      </c>
      <c r="M79" s="24" t="s">
        <v>103</v>
      </c>
      <c r="N79" s="24">
        <v>2019</v>
      </c>
      <c r="O79" s="24">
        <v>7</v>
      </c>
      <c r="P79" s="25"/>
    </row>
    <row r="80" spans="1:16" ht="45" x14ac:dyDescent="0.25">
      <c r="A80" s="14" t="s">
        <v>125</v>
      </c>
      <c r="B80" s="6" t="s">
        <v>22</v>
      </c>
      <c r="C80" s="24"/>
      <c r="D80" s="18">
        <v>0</v>
      </c>
      <c r="E80" s="18">
        <v>0</v>
      </c>
      <c r="F80" s="18">
        <v>0</v>
      </c>
      <c r="G80" s="18"/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24"/>
      <c r="N80" s="24"/>
      <c r="O80" s="24"/>
      <c r="P80" s="25"/>
    </row>
    <row r="81" spans="1:16" ht="45" x14ac:dyDescent="0.25">
      <c r="A81" s="14" t="s">
        <v>126</v>
      </c>
      <c r="B81" s="6" t="s">
        <v>24</v>
      </c>
      <c r="C81" s="24"/>
      <c r="D81" s="18">
        <f>D82+D83+D84</f>
        <v>10</v>
      </c>
      <c r="E81" s="18">
        <f t="shared" ref="E81:L81" si="19">E82+E83+E84</f>
        <v>10</v>
      </c>
      <c r="F81" s="18">
        <f t="shared" si="19"/>
        <v>10</v>
      </c>
      <c r="G81" s="18">
        <f t="shared" si="19"/>
        <v>0</v>
      </c>
      <c r="H81" s="18">
        <f t="shared" si="19"/>
        <v>1.78</v>
      </c>
      <c r="I81" s="18">
        <f t="shared" si="19"/>
        <v>1.76</v>
      </c>
      <c r="J81" s="18">
        <f t="shared" si="19"/>
        <v>0</v>
      </c>
      <c r="K81" s="18">
        <f t="shared" si="19"/>
        <v>0</v>
      </c>
      <c r="L81" s="18">
        <f t="shared" si="19"/>
        <v>0</v>
      </c>
      <c r="M81" s="24"/>
      <c r="N81" s="24"/>
      <c r="O81" s="24"/>
      <c r="P81" s="25"/>
    </row>
    <row r="82" spans="1:16" ht="30" x14ac:dyDescent="0.25">
      <c r="A82" s="14" t="s">
        <v>127</v>
      </c>
      <c r="B82" s="6" t="s">
        <v>26</v>
      </c>
      <c r="C82" s="24"/>
      <c r="D82" s="18">
        <v>10</v>
      </c>
      <c r="E82" s="18">
        <v>10</v>
      </c>
      <c r="F82" s="18">
        <v>10</v>
      </c>
      <c r="G82" s="18"/>
      <c r="H82" s="18">
        <v>1.78</v>
      </c>
      <c r="I82" s="18">
        <v>1.76</v>
      </c>
      <c r="J82" s="18">
        <v>0</v>
      </c>
      <c r="K82" s="18">
        <v>0</v>
      </c>
      <c r="L82" s="18">
        <v>0</v>
      </c>
      <c r="M82" s="24"/>
      <c r="N82" s="24"/>
      <c r="O82" s="24"/>
      <c r="P82" s="25"/>
    </row>
    <row r="83" spans="1:16" ht="60" x14ac:dyDescent="0.25">
      <c r="A83" s="14" t="s">
        <v>128</v>
      </c>
      <c r="B83" s="6" t="s">
        <v>28</v>
      </c>
      <c r="C83" s="24"/>
      <c r="D83" s="18"/>
      <c r="E83" s="18"/>
      <c r="F83" s="18"/>
      <c r="G83" s="18"/>
      <c r="H83" s="18"/>
      <c r="I83" s="18"/>
      <c r="J83" s="18"/>
      <c r="K83" s="18"/>
      <c r="L83" s="18"/>
      <c r="M83" s="24"/>
      <c r="N83" s="24"/>
      <c r="O83" s="24"/>
      <c r="P83" s="25"/>
    </row>
    <row r="84" spans="1:16" ht="75" x14ac:dyDescent="0.25">
      <c r="A84" s="14" t="s">
        <v>129</v>
      </c>
      <c r="B84" s="6" t="s">
        <v>30</v>
      </c>
      <c r="C84" s="24"/>
      <c r="D84" s="18">
        <v>0</v>
      </c>
      <c r="E84" s="18">
        <v>0</v>
      </c>
      <c r="F84" s="18">
        <v>0</v>
      </c>
      <c r="G84" s="18"/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24"/>
      <c r="N84" s="24"/>
      <c r="O84" s="24"/>
      <c r="P84" s="25"/>
    </row>
    <row r="85" spans="1:16" x14ac:dyDescent="0.25">
      <c r="A85" s="14" t="s">
        <v>130</v>
      </c>
      <c r="B85" s="6" t="s">
        <v>32</v>
      </c>
      <c r="C85" s="24"/>
      <c r="D85" s="18">
        <v>0</v>
      </c>
      <c r="E85" s="18">
        <v>0</v>
      </c>
      <c r="F85" s="18">
        <v>0</v>
      </c>
      <c r="G85" s="18"/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24"/>
      <c r="N85" s="24"/>
      <c r="O85" s="24"/>
      <c r="P85" s="25"/>
    </row>
    <row r="86" spans="1:16" ht="54" customHeight="1" x14ac:dyDescent="0.25">
      <c r="A86" s="13" t="s">
        <v>131</v>
      </c>
      <c r="B86" s="4" t="s">
        <v>132</v>
      </c>
      <c r="C86" s="13"/>
      <c r="D86" s="17">
        <f>D87+D88+D89+D93</f>
        <v>9</v>
      </c>
      <c r="E86" s="17">
        <f t="shared" ref="E86:L86" si="20">E87+E88+E89+E93</f>
        <v>9</v>
      </c>
      <c r="F86" s="17">
        <f t="shared" si="20"/>
        <v>9</v>
      </c>
      <c r="G86" s="17">
        <f t="shared" si="20"/>
        <v>0</v>
      </c>
      <c r="H86" s="17">
        <f t="shared" si="20"/>
        <v>60</v>
      </c>
      <c r="I86" s="17">
        <f t="shared" si="20"/>
        <v>60</v>
      </c>
      <c r="J86" s="17">
        <f t="shared" si="20"/>
        <v>0</v>
      </c>
      <c r="K86" s="17">
        <f t="shared" si="20"/>
        <v>0</v>
      </c>
      <c r="L86" s="17">
        <f t="shared" si="20"/>
        <v>0</v>
      </c>
      <c r="M86" s="13"/>
      <c r="N86" s="13"/>
      <c r="O86" s="13"/>
      <c r="P86" s="5"/>
    </row>
    <row r="87" spans="1:16" x14ac:dyDescent="0.25">
      <c r="A87" s="14" t="s">
        <v>133</v>
      </c>
      <c r="B87" s="6" t="s">
        <v>17</v>
      </c>
      <c r="C87" s="24" t="s">
        <v>46</v>
      </c>
      <c r="D87" s="18">
        <v>0</v>
      </c>
      <c r="E87" s="18">
        <v>0</v>
      </c>
      <c r="F87" s="18">
        <v>0</v>
      </c>
      <c r="G87" s="18"/>
      <c r="H87" s="18">
        <v>58.8</v>
      </c>
      <c r="I87" s="18">
        <v>58.8</v>
      </c>
      <c r="J87" s="18">
        <v>0</v>
      </c>
      <c r="K87" s="18">
        <v>0</v>
      </c>
      <c r="L87" s="18">
        <v>0</v>
      </c>
      <c r="M87" s="24" t="s">
        <v>103</v>
      </c>
      <c r="N87" s="24">
        <v>2019</v>
      </c>
      <c r="O87" s="24">
        <v>5</v>
      </c>
      <c r="P87" s="25"/>
    </row>
    <row r="88" spans="1:16" ht="45" x14ac:dyDescent="0.25">
      <c r="A88" s="14" t="s">
        <v>134</v>
      </c>
      <c r="B88" s="6" t="s">
        <v>22</v>
      </c>
      <c r="C88" s="24"/>
      <c r="D88" s="18">
        <v>0</v>
      </c>
      <c r="E88" s="18">
        <v>0</v>
      </c>
      <c r="F88" s="18">
        <v>0</v>
      </c>
      <c r="G88" s="18"/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24"/>
      <c r="N88" s="24"/>
      <c r="O88" s="24"/>
      <c r="P88" s="25"/>
    </row>
    <row r="89" spans="1:16" ht="45" x14ac:dyDescent="0.25">
      <c r="A89" s="14" t="s">
        <v>135</v>
      </c>
      <c r="B89" s="6" t="s">
        <v>24</v>
      </c>
      <c r="C89" s="24"/>
      <c r="D89" s="18">
        <f>D90+D91+D92</f>
        <v>9</v>
      </c>
      <c r="E89" s="18">
        <f t="shared" ref="E89:L89" si="21">E90+E91+E92</f>
        <v>9</v>
      </c>
      <c r="F89" s="18">
        <f t="shared" si="21"/>
        <v>9</v>
      </c>
      <c r="G89" s="18">
        <f t="shared" si="21"/>
        <v>0</v>
      </c>
      <c r="H89" s="18">
        <f t="shared" si="21"/>
        <v>1.2</v>
      </c>
      <c r="I89" s="18">
        <f t="shared" si="21"/>
        <v>1.2</v>
      </c>
      <c r="J89" s="18">
        <f t="shared" si="21"/>
        <v>0</v>
      </c>
      <c r="K89" s="18">
        <f t="shared" si="21"/>
        <v>0</v>
      </c>
      <c r="L89" s="18">
        <f t="shared" si="21"/>
        <v>0</v>
      </c>
      <c r="M89" s="24"/>
      <c r="N89" s="24"/>
      <c r="O89" s="24"/>
      <c r="P89" s="25"/>
    </row>
    <row r="90" spans="1:16" ht="30" x14ac:dyDescent="0.25">
      <c r="A90" s="14" t="s">
        <v>136</v>
      </c>
      <c r="B90" s="6" t="s">
        <v>26</v>
      </c>
      <c r="C90" s="24"/>
      <c r="D90" s="18">
        <v>9</v>
      </c>
      <c r="E90" s="18">
        <v>9</v>
      </c>
      <c r="F90" s="18">
        <v>9</v>
      </c>
      <c r="G90" s="18"/>
      <c r="H90" s="18">
        <v>1.2</v>
      </c>
      <c r="I90" s="18">
        <v>1.2</v>
      </c>
      <c r="J90" s="18">
        <v>0</v>
      </c>
      <c r="K90" s="18">
        <v>0</v>
      </c>
      <c r="L90" s="18">
        <v>0</v>
      </c>
      <c r="M90" s="24"/>
      <c r="N90" s="24"/>
      <c r="O90" s="24"/>
      <c r="P90" s="25"/>
    </row>
    <row r="91" spans="1:16" ht="60" x14ac:dyDescent="0.25">
      <c r="A91" s="14" t="s">
        <v>137</v>
      </c>
      <c r="B91" s="6" t="s">
        <v>28</v>
      </c>
      <c r="C91" s="24"/>
      <c r="D91" s="18"/>
      <c r="E91" s="18"/>
      <c r="F91" s="18"/>
      <c r="G91" s="18"/>
      <c r="H91" s="18"/>
      <c r="I91" s="18"/>
      <c r="J91" s="18"/>
      <c r="K91" s="18"/>
      <c r="L91" s="18"/>
      <c r="M91" s="24"/>
      <c r="N91" s="24"/>
      <c r="O91" s="24"/>
      <c r="P91" s="25"/>
    </row>
    <row r="92" spans="1:16" ht="75" x14ac:dyDescent="0.25">
      <c r="A92" s="14" t="s">
        <v>138</v>
      </c>
      <c r="B92" s="6" t="s">
        <v>30</v>
      </c>
      <c r="C92" s="24"/>
      <c r="D92" s="18">
        <v>0</v>
      </c>
      <c r="E92" s="18">
        <v>0</v>
      </c>
      <c r="F92" s="18">
        <v>0</v>
      </c>
      <c r="G92" s="18"/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24"/>
      <c r="N92" s="24"/>
      <c r="O92" s="24"/>
      <c r="P92" s="25"/>
    </row>
    <row r="93" spans="1:16" x14ac:dyDescent="0.25">
      <c r="A93" s="14" t="s">
        <v>139</v>
      </c>
      <c r="B93" s="6" t="s">
        <v>32</v>
      </c>
      <c r="C93" s="24"/>
      <c r="D93" s="18">
        <v>0</v>
      </c>
      <c r="E93" s="18">
        <v>0</v>
      </c>
      <c r="F93" s="18">
        <v>0</v>
      </c>
      <c r="G93" s="18"/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24"/>
      <c r="N93" s="24"/>
      <c r="O93" s="24"/>
      <c r="P93" s="25"/>
    </row>
    <row r="94" spans="1:16" ht="36.75" customHeight="1" x14ac:dyDescent="0.25">
      <c r="A94" s="13" t="s">
        <v>140</v>
      </c>
      <c r="B94" s="4" t="s">
        <v>141</v>
      </c>
      <c r="C94" s="13"/>
      <c r="D94" s="17">
        <f>D95+D96+D97+D101</f>
        <v>18</v>
      </c>
      <c r="E94" s="17">
        <f t="shared" ref="E94:L94" si="22">E95+E96+E97+E101</f>
        <v>18</v>
      </c>
      <c r="F94" s="17">
        <f t="shared" si="22"/>
        <v>18</v>
      </c>
      <c r="G94" s="17">
        <f t="shared" si="22"/>
        <v>0</v>
      </c>
      <c r="H94" s="17">
        <f t="shared" si="22"/>
        <v>172.39999999999998</v>
      </c>
      <c r="I94" s="17">
        <f t="shared" si="22"/>
        <v>172.39999999999998</v>
      </c>
      <c r="J94" s="17">
        <f t="shared" si="22"/>
        <v>0</v>
      </c>
      <c r="K94" s="17">
        <f t="shared" si="22"/>
        <v>0</v>
      </c>
      <c r="L94" s="17">
        <f t="shared" si="22"/>
        <v>0</v>
      </c>
      <c r="M94" s="13"/>
      <c r="N94" s="13"/>
      <c r="O94" s="13"/>
      <c r="P94" s="5"/>
    </row>
    <row r="95" spans="1:16" x14ac:dyDescent="0.25">
      <c r="A95" s="14" t="s">
        <v>142</v>
      </c>
      <c r="B95" s="6" t="s">
        <v>17</v>
      </c>
      <c r="C95" s="24" t="s">
        <v>46</v>
      </c>
      <c r="D95" s="18">
        <v>0</v>
      </c>
      <c r="E95" s="18">
        <v>0</v>
      </c>
      <c r="F95" s="18">
        <v>0</v>
      </c>
      <c r="G95" s="18"/>
      <c r="H95" s="18">
        <v>168.95</v>
      </c>
      <c r="I95" s="18">
        <v>168.95</v>
      </c>
      <c r="J95" s="18">
        <v>0</v>
      </c>
      <c r="K95" s="18">
        <v>0</v>
      </c>
      <c r="L95" s="18">
        <v>0</v>
      </c>
      <c r="M95" s="24" t="s">
        <v>103</v>
      </c>
      <c r="N95" s="24">
        <v>2019</v>
      </c>
      <c r="O95" s="24">
        <v>18</v>
      </c>
      <c r="P95" s="25"/>
    </row>
    <row r="96" spans="1:16" ht="45" x14ac:dyDescent="0.25">
      <c r="A96" s="14" t="s">
        <v>143</v>
      </c>
      <c r="B96" s="6" t="s">
        <v>22</v>
      </c>
      <c r="C96" s="24"/>
      <c r="D96" s="18">
        <v>0</v>
      </c>
      <c r="E96" s="18">
        <v>0</v>
      </c>
      <c r="F96" s="18">
        <v>0</v>
      </c>
      <c r="G96" s="18"/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24"/>
      <c r="N96" s="24"/>
      <c r="O96" s="24"/>
      <c r="P96" s="25"/>
    </row>
    <row r="97" spans="1:16" ht="45" x14ac:dyDescent="0.25">
      <c r="A97" s="14" t="s">
        <v>144</v>
      </c>
      <c r="B97" s="6" t="s">
        <v>24</v>
      </c>
      <c r="C97" s="24"/>
      <c r="D97" s="18">
        <f>D98+D99+D100</f>
        <v>18</v>
      </c>
      <c r="E97" s="18">
        <f t="shared" ref="E97:L97" si="23">E98+E99+E100</f>
        <v>18</v>
      </c>
      <c r="F97" s="18">
        <f t="shared" si="23"/>
        <v>18</v>
      </c>
      <c r="G97" s="18">
        <f t="shared" si="23"/>
        <v>0</v>
      </c>
      <c r="H97" s="18">
        <f t="shared" si="23"/>
        <v>3.45</v>
      </c>
      <c r="I97" s="18">
        <f t="shared" si="23"/>
        <v>3.45</v>
      </c>
      <c r="J97" s="18">
        <f t="shared" si="23"/>
        <v>0</v>
      </c>
      <c r="K97" s="18">
        <f t="shared" si="23"/>
        <v>0</v>
      </c>
      <c r="L97" s="18">
        <f t="shared" si="23"/>
        <v>0</v>
      </c>
      <c r="M97" s="24"/>
      <c r="N97" s="24"/>
      <c r="O97" s="24"/>
      <c r="P97" s="25"/>
    </row>
    <row r="98" spans="1:16" ht="30" x14ac:dyDescent="0.25">
      <c r="A98" s="14" t="s">
        <v>145</v>
      </c>
      <c r="B98" s="6" t="s">
        <v>26</v>
      </c>
      <c r="C98" s="24"/>
      <c r="D98" s="18">
        <v>18</v>
      </c>
      <c r="E98" s="18">
        <v>18</v>
      </c>
      <c r="F98" s="18">
        <v>18</v>
      </c>
      <c r="G98" s="18"/>
      <c r="H98" s="18">
        <v>3.45</v>
      </c>
      <c r="I98" s="18">
        <v>3.45</v>
      </c>
      <c r="J98" s="18">
        <v>0</v>
      </c>
      <c r="K98" s="18">
        <v>0</v>
      </c>
      <c r="L98" s="18">
        <v>0</v>
      </c>
      <c r="M98" s="24"/>
      <c r="N98" s="24"/>
      <c r="O98" s="24"/>
      <c r="P98" s="25"/>
    </row>
    <row r="99" spans="1:16" ht="60" x14ac:dyDescent="0.25">
      <c r="A99" s="14" t="s">
        <v>146</v>
      </c>
      <c r="B99" s="6" t="s">
        <v>28</v>
      </c>
      <c r="C99" s="24"/>
      <c r="D99" s="18"/>
      <c r="E99" s="18"/>
      <c r="F99" s="18"/>
      <c r="G99" s="18"/>
      <c r="H99" s="18"/>
      <c r="I99" s="18"/>
      <c r="J99" s="18"/>
      <c r="K99" s="18"/>
      <c r="L99" s="18"/>
      <c r="M99" s="24"/>
      <c r="N99" s="24"/>
      <c r="O99" s="24"/>
      <c r="P99" s="25"/>
    </row>
    <row r="100" spans="1:16" ht="75" x14ac:dyDescent="0.25">
      <c r="A100" s="14" t="s">
        <v>147</v>
      </c>
      <c r="B100" s="6" t="s">
        <v>30</v>
      </c>
      <c r="C100" s="24"/>
      <c r="D100" s="18">
        <v>0</v>
      </c>
      <c r="E100" s="18">
        <v>0</v>
      </c>
      <c r="F100" s="18">
        <v>0</v>
      </c>
      <c r="G100" s="18"/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24"/>
      <c r="N100" s="24"/>
      <c r="O100" s="24"/>
      <c r="P100" s="25"/>
    </row>
    <row r="101" spans="1:16" x14ac:dyDescent="0.25">
      <c r="A101" s="14" t="s">
        <v>148</v>
      </c>
      <c r="B101" s="6" t="s">
        <v>32</v>
      </c>
      <c r="C101" s="24"/>
      <c r="D101" s="18">
        <v>0</v>
      </c>
      <c r="E101" s="18">
        <v>0</v>
      </c>
      <c r="F101" s="18">
        <v>0</v>
      </c>
      <c r="G101" s="18"/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24"/>
      <c r="N101" s="24"/>
      <c r="O101" s="24"/>
      <c r="P101" s="25"/>
    </row>
    <row r="102" spans="1:16" ht="45" x14ac:dyDescent="0.25">
      <c r="A102" s="13" t="s">
        <v>149</v>
      </c>
      <c r="B102" s="4" t="s">
        <v>150</v>
      </c>
      <c r="C102" s="13"/>
      <c r="D102" s="17">
        <f>D103+D104+D105+D109</f>
        <v>5.05</v>
      </c>
      <c r="E102" s="17">
        <f t="shared" ref="E102:L102" si="24">E103+E104+E105+E109</f>
        <v>5.05</v>
      </c>
      <c r="F102" s="17">
        <f t="shared" si="24"/>
        <v>5.05</v>
      </c>
      <c r="G102" s="17">
        <f t="shared" si="24"/>
        <v>0</v>
      </c>
      <c r="H102" s="17">
        <f t="shared" si="24"/>
        <v>125</v>
      </c>
      <c r="I102" s="17">
        <f t="shared" si="24"/>
        <v>125</v>
      </c>
      <c r="J102" s="17">
        <f t="shared" si="24"/>
        <v>0</v>
      </c>
      <c r="K102" s="17">
        <f t="shared" si="24"/>
        <v>0</v>
      </c>
      <c r="L102" s="17">
        <f t="shared" si="24"/>
        <v>0</v>
      </c>
      <c r="M102" s="13"/>
      <c r="N102" s="13"/>
      <c r="O102" s="13"/>
      <c r="P102" s="5"/>
    </row>
    <row r="103" spans="1:16" x14ac:dyDescent="0.25">
      <c r="A103" s="14" t="s">
        <v>151</v>
      </c>
      <c r="B103" s="6" t="s">
        <v>17</v>
      </c>
      <c r="C103" s="24" t="s">
        <v>80</v>
      </c>
      <c r="D103" s="18">
        <v>0</v>
      </c>
      <c r="E103" s="18">
        <v>0</v>
      </c>
      <c r="F103" s="18">
        <v>0</v>
      </c>
      <c r="G103" s="18"/>
      <c r="H103" s="18">
        <v>123.75</v>
      </c>
      <c r="I103" s="18">
        <v>123.75</v>
      </c>
      <c r="J103" s="18">
        <v>0</v>
      </c>
      <c r="K103" s="18">
        <v>0</v>
      </c>
      <c r="L103" s="18">
        <v>0</v>
      </c>
      <c r="M103" s="24" t="s">
        <v>103</v>
      </c>
      <c r="N103" s="24">
        <v>2019</v>
      </c>
      <c r="O103" s="24">
        <v>5.05</v>
      </c>
      <c r="P103" s="25" t="s">
        <v>152</v>
      </c>
    </row>
    <row r="104" spans="1:16" ht="45" x14ac:dyDescent="0.25">
      <c r="A104" s="14" t="s">
        <v>153</v>
      </c>
      <c r="B104" s="6" t="s">
        <v>22</v>
      </c>
      <c r="C104" s="24"/>
      <c r="D104" s="18">
        <v>0</v>
      </c>
      <c r="E104" s="18">
        <v>0</v>
      </c>
      <c r="F104" s="18">
        <v>0</v>
      </c>
      <c r="G104" s="18"/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24"/>
      <c r="N104" s="24"/>
      <c r="O104" s="24"/>
      <c r="P104" s="25"/>
    </row>
    <row r="105" spans="1:16" ht="45" x14ac:dyDescent="0.25">
      <c r="A105" s="14" t="s">
        <v>154</v>
      </c>
      <c r="B105" s="6" t="s">
        <v>24</v>
      </c>
      <c r="C105" s="24"/>
      <c r="D105" s="18">
        <f>D106+D107+D108</f>
        <v>5.05</v>
      </c>
      <c r="E105" s="18">
        <f t="shared" ref="E105:L105" si="25">E106+E107+E108</f>
        <v>5.05</v>
      </c>
      <c r="F105" s="18">
        <f t="shared" si="25"/>
        <v>5.05</v>
      </c>
      <c r="G105" s="18">
        <f t="shared" si="25"/>
        <v>0</v>
      </c>
      <c r="H105" s="18">
        <f t="shared" si="25"/>
        <v>1.25</v>
      </c>
      <c r="I105" s="18">
        <f t="shared" si="25"/>
        <v>1.25</v>
      </c>
      <c r="J105" s="18">
        <f t="shared" si="25"/>
        <v>0</v>
      </c>
      <c r="K105" s="18">
        <f t="shared" si="25"/>
        <v>0</v>
      </c>
      <c r="L105" s="18">
        <f t="shared" si="25"/>
        <v>0</v>
      </c>
      <c r="M105" s="24"/>
      <c r="N105" s="24"/>
      <c r="O105" s="24"/>
      <c r="P105" s="25"/>
    </row>
    <row r="106" spans="1:16" ht="30" x14ac:dyDescent="0.25">
      <c r="A106" s="14" t="s">
        <v>155</v>
      </c>
      <c r="B106" s="6" t="s">
        <v>26</v>
      </c>
      <c r="C106" s="24"/>
      <c r="D106" s="18"/>
      <c r="E106" s="18"/>
      <c r="F106" s="18"/>
      <c r="G106" s="18"/>
      <c r="H106" s="18"/>
      <c r="I106" s="18"/>
      <c r="J106" s="18"/>
      <c r="K106" s="18"/>
      <c r="L106" s="18"/>
      <c r="M106" s="24"/>
      <c r="N106" s="24"/>
      <c r="O106" s="24"/>
      <c r="P106" s="25"/>
    </row>
    <row r="107" spans="1:16" ht="60" x14ac:dyDescent="0.25">
      <c r="A107" s="14" t="s">
        <v>156</v>
      </c>
      <c r="B107" s="6" t="s">
        <v>28</v>
      </c>
      <c r="C107" s="24"/>
      <c r="D107" s="18">
        <v>5</v>
      </c>
      <c r="E107" s="18">
        <v>5</v>
      </c>
      <c r="F107" s="18">
        <v>5</v>
      </c>
      <c r="G107" s="18"/>
      <c r="H107" s="18">
        <v>1.24</v>
      </c>
      <c r="I107" s="18">
        <v>1.24</v>
      </c>
      <c r="J107" s="18">
        <v>0</v>
      </c>
      <c r="K107" s="18">
        <v>0</v>
      </c>
      <c r="L107" s="18">
        <v>0</v>
      </c>
      <c r="M107" s="24"/>
      <c r="N107" s="24"/>
      <c r="O107" s="24"/>
      <c r="P107" s="25"/>
    </row>
    <row r="108" spans="1:16" ht="75" x14ac:dyDescent="0.25">
      <c r="A108" s="14" t="s">
        <v>157</v>
      </c>
      <c r="B108" s="6" t="s">
        <v>30</v>
      </c>
      <c r="C108" s="24"/>
      <c r="D108" s="18">
        <v>0.05</v>
      </c>
      <c r="E108" s="18">
        <v>0.05</v>
      </c>
      <c r="F108" s="18">
        <v>0.05</v>
      </c>
      <c r="G108" s="18"/>
      <c r="H108" s="18">
        <v>0.01</v>
      </c>
      <c r="I108" s="18">
        <v>0.01</v>
      </c>
      <c r="J108" s="18">
        <v>0</v>
      </c>
      <c r="K108" s="18">
        <v>0</v>
      </c>
      <c r="L108" s="18">
        <v>0</v>
      </c>
      <c r="M108" s="24"/>
      <c r="N108" s="24"/>
      <c r="O108" s="24"/>
      <c r="P108" s="25"/>
    </row>
    <row r="109" spans="1:16" x14ac:dyDescent="0.25">
      <c r="A109" s="14" t="s">
        <v>158</v>
      </c>
      <c r="B109" s="6" t="s">
        <v>32</v>
      </c>
      <c r="C109" s="24"/>
      <c r="D109" s="18">
        <v>0</v>
      </c>
      <c r="E109" s="18">
        <v>0</v>
      </c>
      <c r="F109" s="18">
        <v>0</v>
      </c>
      <c r="G109" s="18"/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24"/>
      <c r="N109" s="24"/>
      <c r="O109" s="24"/>
      <c r="P109" s="25"/>
    </row>
    <row r="110" spans="1:16" ht="21" customHeight="1" x14ac:dyDescent="0.25">
      <c r="A110" s="13" t="s">
        <v>159</v>
      </c>
      <c r="B110" s="4" t="s">
        <v>160</v>
      </c>
      <c r="C110" s="13"/>
      <c r="D110" s="17">
        <f>D111+D112+D113+D117</f>
        <v>8.0645161600000002</v>
      </c>
      <c r="E110" s="17">
        <f t="shared" ref="E110:L110" si="26">E111+E112+E113+E117</f>
        <v>8.0645161600000002</v>
      </c>
      <c r="F110" s="17">
        <f t="shared" si="26"/>
        <v>8.0645161600000002</v>
      </c>
      <c r="G110" s="17">
        <f t="shared" si="26"/>
        <v>0</v>
      </c>
      <c r="H110" s="17">
        <f t="shared" si="26"/>
        <v>126.0081</v>
      </c>
      <c r="I110" s="17">
        <f t="shared" si="26"/>
        <v>126.0081</v>
      </c>
      <c r="J110" s="17">
        <f t="shared" si="26"/>
        <v>0</v>
      </c>
      <c r="K110" s="17">
        <f t="shared" si="26"/>
        <v>0</v>
      </c>
      <c r="L110" s="17">
        <f t="shared" si="26"/>
        <v>0</v>
      </c>
      <c r="M110" s="13"/>
      <c r="N110" s="13"/>
      <c r="O110" s="13"/>
      <c r="P110" s="5"/>
    </row>
    <row r="111" spans="1:16" x14ac:dyDescent="0.25">
      <c r="A111" s="14" t="s">
        <v>161</v>
      </c>
      <c r="B111" s="6" t="s">
        <v>17</v>
      </c>
      <c r="C111" s="24" t="s">
        <v>114</v>
      </c>
      <c r="D111" s="18">
        <v>0</v>
      </c>
      <c r="E111" s="18">
        <v>0</v>
      </c>
      <c r="F111" s="18">
        <v>0</v>
      </c>
      <c r="G111" s="18"/>
      <c r="H111" s="18">
        <v>125</v>
      </c>
      <c r="I111" s="18">
        <v>125</v>
      </c>
      <c r="J111" s="18">
        <v>0</v>
      </c>
      <c r="K111" s="18">
        <v>0</v>
      </c>
      <c r="L111" s="18">
        <v>0</v>
      </c>
      <c r="M111" s="24" t="s">
        <v>103</v>
      </c>
      <c r="N111" s="24">
        <v>2019</v>
      </c>
      <c r="O111" s="24">
        <v>8.0645161299999994</v>
      </c>
      <c r="P111" s="25" t="s">
        <v>162</v>
      </c>
    </row>
    <row r="112" spans="1:16" ht="45" x14ac:dyDescent="0.25">
      <c r="A112" s="14" t="s">
        <v>163</v>
      </c>
      <c r="B112" s="6" t="s">
        <v>22</v>
      </c>
      <c r="C112" s="24"/>
      <c r="D112" s="18">
        <v>0</v>
      </c>
      <c r="E112" s="18">
        <v>0</v>
      </c>
      <c r="F112" s="18">
        <v>0</v>
      </c>
      <c r="G112" s="18"/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24"/>
      <c r="N112" s="24"/>
      <c r="O112" s="24"/>
      <c r="P112" s="25"/>
    </row>
    <row r="113" spans="1:16" ht="45" x14ac:dyDescent="0.25">
      <c r="A113" s="14" t="s">
        <v>164</v>
      </c>
      <c r="B113" s="6" t="s">
        <v>24</v>
      </c>
      <c r="C113" s="24"/>
      <c r="D113" s="18">
        <f>D114+D115+D116</f>
        <v>8.0645161600000002</v>
      </c>
      <c r="E113" s="18">
        <f t="shared" ref="E113:L113" si="27">E114+E115+E116</f>
        <v>8.0645161600000002</v>
      </c>
      <c r="F113" s="18">
        <f t="shared" si="27"/>
        <v>8.0645161600000002</v>
      </c>
      <c r="G113" s="18">
        <f t="shared" si="27"/>
        <v>0</v>
      </c>
      <c r="H113" s="18">
        <f t="shared" si="27"/>
        <v>1.0081</v>
      </c>
      <c r="I113" s="18">
        <f t="shared" si="27"/>
        <v>1.0081</v>
      </c>
      <c r="J113" s="18">
        <f t="shared" si="27"/>
        <v>0</v>
      </c>
      <c r="K113" s="18">
        <f t="shared" si="27"/>
        <v>0</v>
      </c>
      <c r="L113" s="18">
        <f t="shared" si="27"/>
        <v>0</v>
      </c>
      <c r="M113" s="24"/>
      <c r="N113" s="24"/>
      <c r="O113" s="24"/>
      <c r="P113" s="25"/>
    </row>
    <row r="114" spans="1:16" ht="30" x14ac:dyDescent="0.25">
      <c r="A114" s="14" t="s">
        <v>165</v>
      </c>
      <c r="B114" s="6" t="s">
        <v>26</v>
      </c>
      <c r="C114" s="24"/>
      <c r="D114" s="18"/>
      <c r="E114" s="18"/>
      <c r="F114" s="18"/>
      <c r="G114" s="18"/>
      <c r="H114" s="18"/>
      <c r="I114" s="18"/>
      <c r="J114" s="18"/>
      <c r="K114" s="18"/>
      <c r="L114" s="18"/>
      <c r="M114" s="24"/>
      <c r="N114" s="24"/>
      <c r="O114" s="24"/>
      <c r="P114" s="25"/>
    </row>
    <row r="115" spans="1:16" ht="60" x14ac:dyDescent="0.25">
      <c r="A115" s="14" t="s">
        <v>166</v>
      </c>
      <c r="B115" s="6" t="s">
        <v>28</v>
      </c>
      <c r="C115" s="24"/>
      <c r="D115" s="18">
        <v>8</v>
      </c>
      <c r="E115" s="18">
        <v>8</v>
      </c>
      <c r="F115" s="18">
        <v>8</v>
      </c>
      <c r="G115" s="18"/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24"/>
      <c r="N115" s="24"/>
      <c r="O115" s="24"/>
      <c r="P115" s="25"/>
    </row>
    <row r="116" spans="1:16" ht="75" x14ac:dyDescent="0.25">
      <c r="A116" s="14" t="s">
        <v>167</v>
      </c>
      <c r="B116" s="6" t="s">
        <v>30</v>
      </c>
      <c r="C116" s="24"/>
      <c r="D116" s="18">
        <v>6.4516160000000003E-2</v>
      </c>
      <c r="E116" s="18">
        <v>6.4516160000000003E-2</v>
      </c>
      <c r="F116" s="18">
        <v>6.4516160000000003E-2</v>
      </c>
      <c r="G116" s="18"/>
      <c r="H116" s="18">
        <v>1.0081</v>
      </c>
      <c r="I116" s="18">
        <v>1.0081</v>
      </c>
      <c r="J116" s="18">
        <v>0</v>
      </c>
      <c r="K116" s="18">
        <v>0</v>
      </c>
      <c r="L116" s="18">
        <v>0</v>
      </c>
      <c r="M116" s="24"/>
      <c r="N116" s="24"/>
      <c r="O116" s="24"/>
      <c r="P116" s="25"/>
    </row>
    <row r="117" spans="1:16" x14ac:dyDescent="0.25">
      <c r="A117" s="14" t="s">
        <v>168</v>
      </c>
      <c r="B117" s="6" t="s">
        <v>32</v>
      </c>
      <c r="C117" s="24"/>
      <c r="D117" s="18">
        <v>0</v>
      </c>
      <c r="E117" s="18">
        <v>0</v>
      </c>
      <c r="F117" s="18">
        <v>0</v>
      </c>
      <c r="G117" s="18"/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24"/>
      <c r="N117" s="24"/>
      <c r="O117" s="24"/>
      <c r="P117" s="25"/>
    </row>
    <row r="118" spans="1:16" ht="60" x14ac:dyDescent="0.25">
      <c r="A118" s="13" t="s">
        <v>169</v>
      </c>
      <c r="B118" s="4" t="s">
        <v>170</v>
      </c>
      <c r="C118" s="13"/>
      <c r="D118" s="17">
        <f>D119+D120+D121+D125</f>
        <v>2.5</v>
      </c>
      <c r="E118" s="17">
        <f t="shared" ref="E118:L118" si="28">E119+E120+E121+E125</f>
        <v>2.5</v>
      </c>
      <c r="F118" s="17">
        <f t="shared" si="28"/>
        <v>2.5</v>
      </c>
      <c r="G118" s="17">
        <f t="shared" si="28"/>
        <v>0</v>
      </c>
      <c r="H118" s="17">
        <f t="shared" si="28"/>
        <v>15.5</v>
      </c>
      <c r="I118" s="17">
        <f t="shared" si="28"/>
        <v>0</v>
      </c>
      <c r="J118" s="17">
        <f t="shared" si="28"/>
        <v>0</v>
      </c>
      <c r="K118" s="17">
        <f t="shared" si="28"/>
        <v>0</v>
      </c>
      <c r="L118" s="17">
        <f t="shared" si="28"/>
        <v>0</v>
      </c>
      <c r="M118" s="13"/>
      <c r="N118" s="13"/>
      <c r="O118" s="13"/>
      <c r="P118" s="5"/>
    </row>
    <row r="119" spans="1:16" x14ac:dyDescent="0.25">
      <c r="A119" s="14" t="s">
        <v>171</v>
      </c>
      <c r="B119" s="6" t="s">
        <v>17</v>
      </c>
      <c r="C119" s="24" t="s">
        <v>58</v>
      </c>
      <c r="D119" s="18">
        <v>0</v>
      </c>
      <c r="E119" s="18">
        <v>0</v>
      </c>
      <c r="F119" s="18">
        <v>0</v>
      </c>
      <c r="G119" s="18"/>
      <c r="H119" s="18">
        <v>14.85</v>
      </c>
      <c r="I119" s="18">
        <v>0</v>
      </c>
      <c r="J119" s="18">
        <v>0</v>
      </c>
      <c r="K119" s="18">
        <v>0</v>
      </c>
      <c r="L119" s="18">
        <v>0</v>
      </c>
      <c r="M119" s="24" t="s">
        <v>115</v>
      </c>
      <c r="N119" s="24">
        <v>2019</v>
      </c>
      <c r="O119" s="24">
        <v>2.5</v>
      </c>
      <c r="P119" s="25" t="s">
        <v>92</v>
      </c>
    </row>
    <row r="120" spans="1:16" ht="45" x14ac:dyDescent="0.25">
      <c r="A120" s="14" t="s">
        <v>172</v>
      </c>
      <c r="B120" s="6" t="s">
        <v>22</v>
      </c>
      <c r="C120" s="24"/>
      <c r="D120" s="18">
        <v>0</v>
      </c>
      <c r="E120" s="18">
        <v>0</v>
      </c>
      <c r="F120" s="18">
        <v>0</v>
      </c>
      <c r="G120" s="18"/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24"/>
      <c r="N120" s="24"/>
      <c r="O120" s="24"/>
      <c r="P120" s="25"/>
    </row>
    <row r="121" spans="1:16" ht="45" x14ac:dyDescent="0.25">
      <c r="A121" s="14" t="s">
        <v>173</v>
      </c>
      <c r="B121" s="6" t="s">
        <v>24</v>
      </c>
      <c r="C121" s="24"/>
      <c r="D121" s="18">
        <f>D122+D123+D124</f>
        <v>2.5</v>
      </c>
      <c r="E121" s="18">
        <f t="shared" ref="E121:L121" si="29">E122+E123+E124</f>
        <v>2.5</v>
      </c>
      <c r="F121" s="18">
        <f t="shared" si="29"/>
        <v>2.5</v>
      </c>
      <c r="G121" s="18">
        <f t="shared" si="29"/>
        <v>0</v>
      </c>
      <c r="H121" s="18">
        <f t="shared" si="29"/>
        <v>0.65</v>
      </c>
      <c r="I121" s="18">
        <f t="shared" si="29"/>
        <v>0</v>
      </c>
      <c r="J121" s="18">
        <f t="shared" si="29"/>
        <v>0</v>
      </c>
      <c r="K121" s="18">
        <f t="shared" si="29"/>
        <v>0</v>
      </c>
      <c r="L121" s="18">
        <f t="shared" si="29"/>
        <v>0</v>
      </c>
      <c r="M121" s="24"/>
      <c r="N121" s="24"/>
      <c r="O121" s="24"/>
      <c r="P121" s="25"/>
    </row>
    <row r="122" spans="1:16" ht="30" x14ac:dyDescent="0.25">
      <c r="A122" s="14" t="s">
        <v>174</v>
      </c>
      <c r="B122" s="6" t="s">
        <v>26</v>
      </c>
      <c r="C122" s="24"/>
      <c r="D122" s="18"/>
      <c r="E122" s="18"/>
      <c r="F122" s="18"/>
      <c r="G122" s="18"/>
      <c r="H122" s="18"/>
      <c r="I122" s="18"/>
      <c r="J122" s="18"/>
      <c r="K122" s="18"/>
      <c r="L122" s="18"/>
      <c r="M122" s="24"/>
      <c r="N122" s="24"/>
      <c r="O122" s="24"/>
      <c r="P122" s="25"/>
    </row>
    <row r="123" spans="1:16" ht="60" x14ac:dyDescent="0.25">
      <c r="A123" s="14" t="s">
        <v>175</v>
      </c>
      <c r="B123" s="6" t="s">
        <v>28</v>
      </c>
      <c r="C123" s="24"/>
      <c r="D123" s="18">
        <v>2</v>
      </c>
      <c r="E123" s="18">
        <v>2</v>
      </c>
      <c r="F123" s="18">
        <v>2</v>
      </c>
      <c r="G123" s="18"/>
      <c r="H123" s="18">
        <v>0.15</v>
      </c>
      <c r="I123" s="18">
        <v>0</v>
      </c>
      <c r="J123" s="18">
        <v>0</v>
      </c>
      <c r="K123" s="18">
        <v>0</v>
      </c>
      <c r="L123" s="18">
        <v>0</v>
      </c>
      <c r="M123" s="24"/>
      <c r="N123" s="24"/>
      <c r="O123" s="24"/>
      <c r="P123" s="25"/>
    </row>
    <row r="124" spans="1:16" ht="75" x14ac:dyDescent="0.25">
      <c r="A124" s="14" t="s">
        <v>176</v>
      </c>
      <c r="B124" s="6" t="s">
        <v>30</v>
      </c>
      <c r="C124" s="24"/>
      <c r="D124" s="18">
        <v>0.5</v>
      </c>
      <c r="E124" s="18">
        <v>0.5</v>
      </c>
      <c r="F124" s="18">
        <v>0.5</v>
      </c>
      <c r="G124" s="18"/>
      <c r="H124" s="18">
        <v>0.5</v>
      </c>
      <c r="I124" s="18">
        <v>0</v>
      </c>
      <c r="J124" s="18">
        <v>0</v>
      </c>
      <c r="K124" s="18">
        <v>0</v>
      </c>
      <c r="L124" s="18">
        <v>0</v>
      </c>
      <c r="M124" s="24"/>
      <c r="N124" s="24"/>
      <c r="O124" s="24"/>
      <c r="P124" s="25"/>
    </row>
    <row r="125" spans="1:16" x14ac:dyDescent="0.25">
      <c r="A125" s="14" t="s">
        <v>177</v>
      </c>
      <c r="B125" s="6" t="s">
        <v>32</v>
      </c>
      <c r="C125" s="24"/>
      <c r="D125" s="18">
        <v>0</v>
      </c>
      <c r="E125" s="18">
        <v>0</v>
      </c>
      <c r="F125" s="18">
        <v>0</v>
      </c>
      <c r="G125" s="18"/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24"/>
      <c r="N125" s="24"/>
      <c r="O125" s="24"/>
      <c r="P125" s="25"/>
    </row>
    <row r="126" spans="1:16" ht="60" x14ac:dyDescent="0.25">
      <c r="A126" s="13" t="s">
        <v>178</v>
      </c>
      <c r="B126" s="4" t="s">
        <v>179</v>
      </c>
      <c r="C126" s="13"/>
      <c r="D126" s="17">
        <f>D127+D128+D129+D133</f>
        <v>3.2</v>
      </c>
      <c r="E126" s="17">
        <f t="shared" ref="E126:L126" si="30">E127+E128+E129+E133</f>
        <v>3.2</v>
      </c>
      <c r="F126" s="17">
        <f t="shared" si="30"/>
        <v>3.2</v>
      </c>
      <c r="G126" s="17">
        <f t="shared" si="30"/>
        <v>0</v>
      </c>
      <c r="H126" s="17">
        <f t="shared" si="30"/>
        <v>27.75</v>
      </c>
      <c r="I126" s="17">
        <f t="shared" si="30"/>
        <v>27.75</v>
      </c>
      <c r="J126" s="17">
        <f t="shared" si="30"/>
        <v>0</v>
      </c>
      <c r="K126" s="17">
        <f t="shared" si="30"/>
        <v>0</v>
      </c>
      <c r="L126" s="17">
        <f t="shared" si="30"/>
        <v>0</v>
      </c>
      <c r="M126" s="13"/>
      <c r="N126" s="13"/>
      <c r="O126" s="13"/>
      <c r="P126" s="5"/>
    </row>
    <row r="127" spans="1:16" x14ac:dyDescent="0.25">
      <c r="A127" s="14" t="s">
        <v>180</v>
      </c>
      <c r="B127" s="6" t="s">
        <v>17</v>
      </c>
      <c r="C127" s="24" t="s">
        <v>181</v>
      </c>
      <c r="D127" s="18">
        <v>0</v>
      </c>
      <c r="E127" s="18">
        <v>0</v>
      </c>
      <c r="F127" s="18">
        <v>0</v>
      </c>
      <c r="G127" s="18"/>
      <c r="H127" s="18">
        <v>27.059024999999998</v>
      </c>
      <c r="I127" s="18">
        <v>27.059024999999998</v>
      </c>
      <c r="J127" s="18">
        <v>0</v>
      </c>
      <c r="K127" s="18">
        <v>0</v>
      </c>
      <c r="L127" s="18">
        <v>0</v>
      </c>
      <c r="M127" s="24" t="s">
        <v>103</v>
      </c>
      <c r="N127" s="24">
        <v>2019</v>
      </c>
      <c r="O127" s="24">
        <v>3.2</v>
      </c>
      <c r="P127" s="25" t="s">
        <v>182</v>
      </c>
    </row>
    <row r="128" spans="1:16" ht="45" x14ac:dyDescent="0.25">
      <c r="A128" s="14" t="s">
        <v>183</v>
      </c>
      <c r="B128" s="6" t="s">
        <v>22</v>
      </c>
      <c r="C128" s="24"/>
      <c r="D128" s="18">
        <v>0</v>
      </c>
      <c r="E128" s="18">
        <v>0</v>
      </c>
      <c r="F128" s="18">
        <v>0</v>
      </c>
      <c r="G128" s="18"/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24"/>
      <c r="N128" s="24"/>
      <c r="O128" s="24"/>
      <c r="P128" s="25"/>
    </row>
    <row r="129" spans="1:16" ht="45" x14ac:dyDescent="0.25">
      <c r="A129" s="14" t="s">
        <v>184</v>
      </c>
      <c r="B129" s="6" t="s">
        <v>24</v>
      </c>
      <c r="C129" s="24"/>
      <c r="D129" s="18">
        <f>D130+D131+D132</f>
        <v>3.2</v>
      </c>
      <c r="E129" s="18">
        <f t="shared" ref="E129:L129" si="31">E130+E131+E132</f>
        <v>3.2</v>
      </c>
      <c r="F129" s="18">
        <f t="shared" si="31"/>
        <v>3.2</v>
      </c>
      <c r="G129" s="18">
        <f t="shared" si="31"/>
        <v>0</v>
      </c>
      <c r="H129" s="18">
        <f t="shared" si="31"/>
        <v>0.69097500000000001</v>
      </c>
      <c r="I129" s="18">
        <f t="shared" si="31"/>
        <v>0.69097500000000001</v>
      </c>
      <c r="J129" s="18">
        <f t="shared" si="31"/>
        <v>0</v>
      </c>
      <c r="K129" s="18">
        <f t="shared" si="31"/>
        <v>0</v>
      </c>
      <c r="L129" s="18">
        <f t="shared" si="31"/>
        <v>0</v>
      </c>
      <c r="M129" s="24"/>
      <c r="N129" s="24"/>
      <c r="O129" s="24"/>
      <c r="P129" s="25"/>
    </row>
    <row r="130" spans="1:16" ht="30" x14ac:dyDescent="0.25">
      <c r="A130" s="14" t="s">
        <v>185</v>
      </c>
      <c r="B130" s="6" t="s">
        <v>26</v>
      </c>
      <c r="C130" s="24"/>
      <c r="D130" s="18"/>
      <c r="E130" s="18"/>
      <c r="F130" s="18"/>
      <c r="G130" s="18"/>
      <c r="H130" s="18"/>
      <c r="I130" s="18"/>
      <c r="J130" s="18"/>
      <c r="K130" s="18"/>
      <c r="L130" s="18"/>
      <c r="M130" s="24"/>
      <c r="N130" s="24"/>
      <c r="O130" s="24"/>
      <c r="P130" s="25"/>
    </row>
    <row r="131" spans="1:16" ht="60" x14ac:dyDescent="0.25">
      <c r="A131" s="14" t="s">
        <v>186</v>
      </c>
      <c r="B131" s="6" t="s">
        <v>28</v>
      </c>
      <c r="C131" s="24"/>
      <c r="D131" s="18">
        <v>3</v>
      </c>
      <c r="E131" s="18">
        <v>3</v>
      </c>
      <c r="F131" s="18">
        <v>3</v>
      </c>
      <c r="G131" s="18"/>
      <c r="H131" s="18">
        <v>0.55222499999999997</v>
      </c>
      <c r="I131" s="18">
        <v>0.55222499999999997</v>
      </c>
      <c r="J131" s="18">
        <v>0</v>
      </c>
      <c r="K131" s="18">
        <v>0</v>
      </c>
      <c r="L131" s="18">
        <v>0</v>
      </c>
      <c r="M131" s="24"/>
      <c r="N131" s="24"/>
      <c r="O131" s="24"/>
      <c r="P131" s="25"/>
    </row>
    <row r="132" spans="1:16" ht="75" x14ac:dyDescent="0.25">
      <c r="A132" s="14" t="s">
        <v>187</v>
      </c>
      <c r="B132" s="6" t="s">
        <v>30</v>
      </c>
      <c r="C132" s="24"/>
      <c r="D132" s="18">
        <v>0.2</v>
      </c>
      <c r="E132" s="18">
        <v>0.2</v>
      </c>
      <c r="F132" s="18">
        <v>0.2</v>
      </c>
      <c r="G132" s="18"/>
      <c r="H132" s="18">
        <v>0.13875000000000001</v>
      </c>
      <c r="I132" s="18">
        <v>0.13875000000000001</v>
      </c>
      <c r="J132" s="18">
        <v>0</v>
      </c>
      <c r="K132" s="18">
        <v>0</v>
      </c>
      <c r="L132" s="18">
        <v>0</v>
      </c>
      <c r="M132" s="24"/>
      <c r="N132" s="24"/>
      <c r="O132" s="24"/>
      <c r="P132" s="25"/>
    </row>
    <row r="133" spans="1:16" x14ac:dyDescent="0.25">
      <c r="A133" s="14" t="s">
        <v>188</v>
      </c>
      <c r="B133" s="6" t="s">
        <v>32</v>
      </c>
      <c r="C133" s="24"/>
      <c r="D133" s="18">
        <v>0</v>
      </c>
      <c r="E133" s="18">
        <v>0</v>
      </c>
      <c r="F133" s="18">
        <v>0</v>
      </c>
      <c r="G133" s="18"/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24"/>
      <c r="N133" s="24"/>
      <c r="O133" s="24"/>
      <c r="P133" s="25"/>
    </row>
    <row r="134" spans="1:16" ht="45" x14ac:dyDescent="0.25">
      <c r="A134" s="13" t="s">
        <v>189</v>
      </c>
      <c r="B134" s="4" t="s">
        <v>190</v>
      </c>
      <c r="C134" s="13"/>
      <c r="D134" s="17">
        <f>D135+D136+D137+D141</f>
        <v>3.0150749999999999</v>
      </c>
      <c r="E134" s="17">
        <f t="shared" ref="E134:L134" si="32">E135+E136+E137+E141</f>
        <v>3.0150749999999999</v>
      </c>
      <c r="F134" s="17">
        <f t="shared" si="32"/>
        <v>3.0150749999999999</v>
      </c>
      <c r="G134" s="17">
        <f t="shared" si="32"/>
        <v>0</v>
      </c>
      <c r="H134" s="17">
        <f t="shared" si="32"/>
        <v>0</v>
      </c>
      <c r="I134" s="17">
        <f t="shared" si="32"/>
        <v>62.613</v>
      </c>
      <c r="J134" s="17">
        <f t="shared" si="32"/>
        <v>0</v>
      </c>
      <c r="K134" s="17">
        <f t="shared" si="32"/>
        <v>0</v>
      </c>
      <c r="L134" s="17">
        <f t="shared" si="32"/>
        <v>0</v>
      </c>
      <c r="M134" s="13"/>
      <c r="N134" s="13"/>
      <c r="O134" s="13"/>
      <c r="P134" s="5"/>
    </row>
    <row r="135" spans="1:16" x14ac:dyDescent="0.25">
      <c r="A135" s="14" t="s">
        <v>191</v>
      </c>
      <c r="B135" s="6" t="s">
        <v>17</v>
      </c>
      <c r="C135" s="24" t="s">
        <v>192</v>
      </c>
      <c r="D135" s="18">
        <v>0</v>
      </c>
      <c r="E135" s="18">
        <v>0</v>
      </c>
      <c r="F135" s="18">
        <v>0</v>
      </c>
      <c r="G135" s="18"/>
      <c r="H135" s="18">
        <v>0</v>
      </c>
      <c r="I135" s="18">
        <v>61.36</v>
      </c>
      <c r="J135" s="18">
        <v>0</v>
      </c>
      <c r="K135" s="18">
        <v>0</v>
      </c>
      <c r="L135" s="18">
        <v>0</v>
      </c>
      <c r="M135" s="24" t="s">
        <v>103</v>
      </c>
      <c r="N135" s="24">
        <v>2019</v>
      </c>
      <c r="O135" s="24">
        <v>3.0150749999999999</v>
      </c>
      <c r="P135" s="25" t="s">
        <v>193</v>
      </c>
    </row>
    <row r="136" spans="1:16" ht="45" x14ac:dyDescent="0.25">
      <c r="A136" s="14" t="s">
        <v>194</v>
      </c>
      <c r="B136" s="6" t="s">
        <v>22</v>
      </c>
      <c r="C136" s="24"/>
      <c r="D136" s="18">
        <v>0</v>
      </c>
      <c r="E136" s="18">
        <v>0</v>
      </c>
      <c r="F136" s="18">
        <v>0</v>
      </c>
      <c r="G136" s="18"/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24"/>
      <c r="N136" s="24"/>
      <c r="O136" s="24"/>
      <c r="P136" s="25"/>
    </row>
    <row r="137" spans="1:16" ht="45" x14ac:dyDescent="0.25">
      <c r="A137" s="14" t="s">
        <v>195</v>
      </c>
      <c r="B137" s="6" t="s">
        <v>24</v>
      </c>
      <c r="C137" s="24"/>
      <c r="D137" s="18">
        <f>D138+D139+D140</f>
        <v>3.0150749999999999</v>
      </c>
      <c r="E137" s="18">
        <f t="shared" ref="E137:L137" si="33">E138+E139+E140</f>
        <v>3.0150749999999999</v>
      </c>
      <c r="F137" s="18">
        <f t="shared" si="33"/>
        <v>3.0150749999999999</v>
      </c>
      <c r="G137" s="18">
        <f t="shared" si="33"/>
        <v>0</v>
      </c>
      <c r="H137" s="18">
        <f t="shared" si="33"/>
        <v>0</v>
      </c>
      <c r="I137" s="18">
        <f t="shared" si="33"/>
        <v>1.2529999999999999</v>
      </c>
      <c r="J137" s="18">
        <f t="shared" si="33"/>
        <v>0</v>
      </c>
      <c r="K137" s="18">
        <f t="shared" si="33"/>
        <v>0</v>
      </c>
      <c r="L137" s="18">
        <f t="shared" si="33"/>
        <v>0</v>
      </c>
      <c r="M137" s="24"/>
      <c r="N137" s="24"/>
      <c r="O137" s="24"/>
      <c r="P137" s="25"/>
    </row>
    <row r="138" spans="1:16" ht="30" x14ac:dyDescent="0.25">
      <c r="A138" s="14" t="s">
        <v>196</v>
      </c>
      <c r="B138" s="6" t="s">
        <v>26</v>
      </c>
      <c r="C138" s="24"/>
      <c r="D138" s="18"/>
      <c r="E138" s="18"/>
      <c r="F138" s="18"/>
      <c r="G138" s="18"/>
      <c r="H138" s="18"/>
      <c r="I138" s="18"/>
      <c r="J138" s="18"/>
      <c r="K138" s="18"/>
      <c r="L138" s="18"/>
      <c r="M138" s="24"/>
      <c r="N138" s="24"/>
      <c r="O138" s="24"/>
      <c r="P138" s="25"/>
    </row>
    <row r="139" spans="1:16" ht="60" x14ac:dyDescent="0.25">
      <c r="A139" s="14" t="s">
        <v>197</v>
      </c>
      <c r="B139" s="6" t="s">
        <v>28</v>
      </c>
      <c r="C139" s="24"/>
      <c r="D139" s="18">
        <v>3</v>
      </c>
      <c r="E139" s="18">
        <v>3</v>
      </c>
      <c r="F139" s="18">
        <v>3</v>
      </c>
      <c r="G139" s="18"/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24"/>
      <c r="N139" s="24"/>
      <c r="O139" s="24"/>
      <c r="P139" s="25"/>
    </row>
    <row r="140" spans="1:16" ht="75" x14ac:dyDescent="0.25">
      <c r="A140" s="14" t="s">
        <v>198</v>
      </c>
      <c r="B140" s="6" t="s">
        <v>30</v>
      </c>
      <c r="C140" s="24"/>
      <c r="D140" s="18">
        <v>1.5075E-2</v>
      </c>
      <c r="E140" s="18">
        <v>1.5075E-2</v>
      </c>
      <c r="F140" s="18">
        <v>1.5075E-2</v>
      </c>
      <c r="G140" s="18"/>
      <c r="H140" s="18">
        <v>0</v>
      </c>
      <c r="I140" s="18">
        <v>1.2529999999999999</v>
      </c>
      <c r="J140" s="18">
        <v>0</v>
      </c>
      <c r="K140" s="18">
        <v>0</v>
      </c>
      <c r="L140" s="18">
        <v>0</v>
      </c>
      <c r="M140" s="24"/>
      <c r="N140" s="24"/>
      <c r="O140" s="24"/>
      <c r="P140" s="25"/>
    </row>
    <row r="141" spans="1:16" x14ac:dyDescent="0.25">
      <c r="A141" s="14" t="s">
        <v>199</v>
      </c>
      <c r="B141" s="6" t="s">
        <v>32</v>
      </c>
      <c r="C141" s="24"/>
      <c r="D141" s="18">
        <v>0</v>
      </c>
      <c r="E141" s="18">
        <v>0</v>
      </c>
      <c r="F141" s="18">
        <v>0</v>
      </c>
      <c r="G141" s="18"/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24"/>
      <c r="N141" s="24"/>
      <c r="O141" s="24"/>
      <c r="P141" s="25"/>
    </row>
    <row r="142" spans="1:16" ht="45" x14ac:dyDescent="0.25">
      <c r="A142" s="13" t="s">
        <v>200</v>
      </c>
      <c r="B142" s="4" t="s">
        <v>201</v>
      </c>
      <c r="C142" s="13"/>
      <c r="D142" s="17">
        <f>D143+D144+D145+D149</f>
        <v>14.773999999999999</v>
      </c>
      <c r="E142" s="17">
        <f t="shared" ref="E142:L142" si="34">E143+E144+E145+E149</f>
        <v>14.773999999999999</v>
      </c>
      <c r="F142" s="17">
        <f t="shared" si="34"/>
        <v>14.773999999999999</v>
      </c>
      <c r="G142" s="17">
        <f t="shared" si="34"/>
        <v>4.3094039999999998</v>
      </c>
      <c r="H142" s="17">
        <f t="shared" si="34"/>
        <v>0</v>
      </c>
      <c r="I142" s="17">
        <f t="shared" si="34"/>
        <v>0</v>
      </c>
      <c r="J142" s="17">
        <f t="shared" si="34"/>
        <v>0</v>
      </c>
      <c r="K142" s="17">
        <f t="shared" si="34"/>
        <v>0</v>
      </c>
      <c r="L142" s="17">
        <f t="shared" si="34"/>
        <v>0</v>
      </c>
      <c r="M142" s="13"/>
      <c r="N142" s="13"/>
      <c r="O142" s="13"/>
      <c r="P142" s="5"/>
    </row>
    <row r="143" spans="1:16" x14ac:dyDescent="0.25">
      <c r="A143" s="14" t="s">
        <v>202</v>
      </c>
      <c r="B143" s="6" t="s">
        <v>17</v>
      </c>
      <c r="C143" s="24" t="s">
        <v>46</v>
      </c>
      <c r="D143" s="18">
        <v>0</v>
      </c>
      <c r="E143" s="18">
        <v>0</v>
      </c>
      <c r="F143" s="18">
        <v>0</v>
      </c>
      <c r="G143" s="18"/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24" t="s">
        <v>203</v>
      </c>
      <c r="N143" s="24"/>
      <c r="O143" s="24">
        <v>0</v>
      </c>
      <c r="P143" s="26" t="s">
        <v>204</v>
      </c>
    </row>
    <row r="144" spans="1:16" ht="45" x14ac:dyDescent="0.25">
      <c r="A144" s="14" t="s">
        <v>205</v>
      </c>
      <c r="B144" s="6" t="s">
        <v>22</v>
      </c>
      <c r="C144" s="24"/>
      <c r="D144" s="18">
        <v>0</v>
      </c>
      <c r="E144" s="18">
        <v>0</v>
      </c>
      <c r="F144" s="18">
        <v>0</v>
      </c>
      <c r="G144" s="18"/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24"/>
      <c r="N144" s="24"/>
      <c r="O144" s="24"/>
      <c r="P144" s="25"/>
    </row>
    <row r="145" spans="1:16" ht="45" x14ac:dyDescent="0.25">
      <c r="A145" s="14" t="s">
        <v>206</v>
      </c>
      <c r="B145" s="6" t="s">
        <v>24</v>
      </c>
      <c r="C145" s="24"/>
      <c r="D145" s="18">
        <f>D146+D147+D148</f>
        <v>14.773999999999999</v>
      </c>
      <c r="E145" s="18">
        <f t="shared" ref="E145:L145" si="35">E146+E147+E148</f>
        <v>14.773999999999999</v>
      </c>
      <c r="F145" s="18">
        <f t="shared" si="35"/>
        <v>14.773999999999999</v>
      </c>
      <c r="G145" s="18">
        <f t="shared" si="35"/>
        <v>4.3094039999999998</v>
      </c>
      <c r="H145" s="18">
        <f t="shared" si="35"/>
        <v>0</v>
      </c>
      <c r="I145" s="18">
        <f t="shared" si="35"/>
        <v>0</v>
      </c>
      <c r="J145" s="18">
        <f t="shared" si="35"/>
        <v>0</v>
      </c>
      <c r="K145" s="18">
        <f t="shared" si="35"/>
        <v>0</v>
      </c>
      <c r="L145" s="18">
        <f t="shared" si="35"/>
        <v>0</v>
      </c>
      <c r="M145" s="24"/>
      <c r="N145" s="24"/>
      <c r="O145" s="24"/>
      <c r="P145" s="25"/>
    </row>
    <row r="146" spans="1:16" ht="30" x14ac:dyDescent="0.25">
      <c r="A146" s="14" t="s">
        <v>207</v>
      </c>
      <c r="B146" s="6" t="s">
        <v>26</v>
      </c>
      <c r="C146" s="24"/>
      <c r="D146" s="18">
        <v>14.773999999999999</v>
      </c>
      <c r="E146" s="18">
        <v>14.773999999999999</v>
      </c>
      <c r="F146" s="18">
        <v>14.773999999999999</v>
      </c>
      <c r="G146" s="18">
        <v>4.3094039999999998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24"/>
      <c r="N146" s="24"/>
      <c r="O146" s="24"/>
      <c r="P146" s="25"/>
    </row>
    <row r="147" spans="1:16" ht="60" x14ac:dyDescent="0.25">
      <c r="A147" s="14" t="s">
        <v>208</v>
      </c>
      <c r="B147" s="6" t="s">
        <v>28</v>
      </c>
      <c r="C147" s="24"/>
      <c r="D147" s="18"/>
      <c r="E147" s="18"/>
      <c r="F147" s="18"/>
      <c r="G147" s="18"/>
      <c r="H147" s="18"/>
      <c r="I147" s="18"/>
      <c r="J147" s="18"/>
      <c r="K147" s="18"/>
      <c r="L147" s="18"/>
      <c r="M147" s="24"/>
      <c r="N147" s="24"/>
      <c r="O147" s="24"/>
      <c r="P147" s="25"/>
    </row>
    <row r="148" spans="1:16" ht="75" x14ac:dyDescent="0.25">
      <c r="A148" s="14" t="s">
        <v>209</v>
      </c>
      <c r="B148" s="6" t="s">
        <v>30</v>
      </c>
      <c r="C148" s="24"/>
      <c r="D148" s="18">
        <v>0</v>
      </c>
      <c r="E148" s="18">
        <v>0</v>
      </c>
      <c r="F148" s="18">
        <v>0</v>
      </c>
      <c r="G148" s="18"/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24"/>
      <c r="N148" s="24"/>
      <c r="O148" s="24"/>
      <c r="P148" s="25"/>
    </row>
    <row r="149" spans="1:16" x14ac:dyDescent="0.25">
      <c r="A149" s="14" t="s">
        <v>210</v>
      </c>
      <c r="B149" s="6" t="s">
        <v>32</v>
      </c>
      <c r="C149" s="24"/>
      <c r="D149" s="18">
        <v>0</v>
      </c>
      <c r="E149" s="18">
        <v>0</v>
      </c>
      <c r="F149" s="18">
        <v>0</v>
      </c>
      <c r="G149" s="18"/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24"/>
      <c r="N149" s="24"/>
      <c r="O149" s="24"/>
      <c r="P149" s="25"/>
    </row>
    <row r="150" spans="1:16" ht="30" x14ac:dyDescent="0.25">
      <c r="A150" s="13" t="s">
        <v>211</v>
      </c>
      <c r="B150" s="4" t="s">
        <v>212</v>
      </c>
      <c r="C150" s="13"/>
      <c r="D150" s="17">
        <f>D151+D152+D153+D157</f>
        <v>3.5167899999999999</v>
      </c>
      <c r="E150" s="17">
        <f t="shared" ref="E150:L150" si="36">E151+E152+E153+E157</f>
        <v>3.5167899999999999</v>
      </c>
      <c r="F150" s="17">
        <f t="shared" si="36"/>
        <v>3.5167899999999999</v>
      </c>
      <c r="G150" s="17">
        <f t="shared" si="36"/>
        <v>0</v>
      </c>
      <c r="H150" s="17">
        <f t="shared" si="36"/>
        <v>50</v>
      </c>
      <c r="I150" s="17">
        <f t="shared" si="36"/>
        <v>0</v>
      </c>
      <c r="J150" s="17">
        <f t="shared" si="36"/>
        <v>0</v>
      </c>
      <c r="K150" s="17">
        <f t="shared" si="36"/>
        <v>0</v>
      </c>
      <c r="L150" s="17">
        <f t="shared" si="36"/>
        <v>0</v>
      </c>
      <c r="M150" s="13"/>
      <c r="N150" s="13"/>
      <c r="O150" s="13"/>
      <c r="P150" s="5"/>
    </row>
    <row r="151" spans="1:16" x14ac:dyDescent="0.25">
      <c r="A151" s="14" t="s">
        <v>213</v>
      </c>
      <c r="B151" s="6" t="s">
        <v>17</v>
      </c>
      <c r="C151" s="24" t="s">
        <v>214</v>
      </c>
      <c r="D151" s="18">
        <v>0</v>
      </c>
      <c r="E151" s="18">
        <v>0</v>
      </c>
      <c r="F151" s="18">
        <v>0</v>
      </c>
      <c r="G151" s="18"/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24" t="s">
        <v>115</v>
      </c>
      <c r="N151" s="24">
        <v>2019</v>
      </c>
      <c r="O151" s="24">
        <v>3.33169</v>
      </c>
      <c r="P151" s="26" t="s">
        <v>215</v>
      </c>
    </row>
    <row r="152" spans="1:16" ht="45" x14ac:dyDescent="0.25">
      <c r="A152" s="14" t="s">
        <v>216</v>
      </c>
      <c r="B152" s="6" t="s">
        <v>22</v>
      </c>
      <c r="C152" s="24"/>
      <c r="D152" s="18">
        <v>0</v>
      </c>
      <c r="E152" s="18">
        <v>0</v>
      </c>
      <c r="F152" s="18">
        <v>0</v>
      </c>
      <c r="G152" s="18"/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24"/>
      <c r="N152" s="24"/>
      <c r="O152" s="24"/>
      <c r="P152" s="25"/>
    </row>
    <row r="153" spans="1:16" ht="45" x14ac:dyDescent="0.25">
      <c r="A153" s="14" t="s">
        <v>217</v>
      </c>
      <c r="B153" s="6" t="s">
        <v>24</v>
      </c>
      <c r="C153" s="24"/>
      <c r="D153" s="18">
        <f>D154+D155+D156</f>
        <v>3.5167899999999999</v>
      </c>
      <c r="E153" s="18">
        <f t="shared" ref="E153:L153" si="37">E154+E155+E156</f>
        <v>3.5167899999999999</v>
      </c>
      <c r="F153" s="18">
        <f t="shared" si="37"/>
        <v>3.5167899999999999</v>
      </c>
      <c r="G153" s="18">
        <f t="shared" si="37"/>
        <v>0</v>
      </c>
      <c r="H153" s="18">
        <f t="shared" si="37"/>
        <v>50</v>
      </c>
      <c r="I153" s="18">
        <f t="shared" si="37"/>
        <v>0</v>
      </c>
      <c r="J153" s="18">
        <f t="shared" si="37"/>
        <v>0</v>
      </c>
      <c r="K153" s="18">
        <f t="shared" si="37"/>
        <v>0</v>
      </c>
      <c r="L153" s="18">
        <f t="shared" si="37"/>
        <v>0</v>
      </c>
      <c r="M153" s="24"/>
      <c r="N153" s="24"/>
      <c r="O153" s="24"/>
      <c r="P153" s="25"/>
    </row>
    <row r="154" spans="1:16" ht="30" x14ac:dyDescent="0.25">
      <c r="A154" s="14" t="s">
        <v>218</v>
      </c>
      <c r="B154" s="6" t="s">
        <v>26</v>
      </c>
      <c r="C154" s="24"/>
      <c r="D154" s="18"/>
      <c r="E154" s="18"/>
      <c r="F154" s="18"/>
      <c r="G154" s="18"/>
      <c r="H154" s="18"/>
      <c r="I154" s="18"/>
      <c r="J154" s="18"/>
      <c r="K154" s="18"/>
      <c r="L154" s="18"/>
      <c r="M154" s="24"/>
      <c r="N154" s="24"/>
      <c r="O154" s="24"/>
      <c r="P154" s="25"/>
    </row>
    <row r="155" spans="1:16" ht="60" x14ac:dyDescent="0.25">
      <c r="A155" s="14" t="s">
        <v>219</v>
      </c>
      <c r="B155" s="6" t="s">
        <v>28</v>
      </c>
      <c r="C155" s="24"/>
      <c r="D155" s="18">
        <v>3.5</v>
      </c>
      <c r="E155" s="18">
        <v>3.5</v>
      </c>
      <c r="F155" s="18">
        <v>3.5</v>
      </c>
      <c r="G155" s="18"/>
      <c r="H155" s="18">
        <v>49</v>
      </c>
      <c r="I155" s="18">
        <v>0</v>
      </c>
      <c r="J155" s="18">
        <v>0</v>
      </c>
      <c r="K155" s="18">
        <v>0</v>
      </c>
      <c r="L155" s="18">
        <v>0</v>
      </c>
      <c r="M155" s="24"/>
      <c r="N155" s="24"/>
      <c r="O155" s="24"/>
      <c r="P155" s="25"/>
    </row>
    <row r="156" spans="1:16" ht="75" x14ac:dyDescent="0.25">
      <c r="A156" s="14" t="s">
        <v>220</v>
      </c>
      <c r="B156" s="6" t="s">
        <v>30</v>
      </c>
      <c r="C156" s="24"/>
      <c r="D156" s="18">
        <v>1.6789999999999999E-2</v>
      </c>
      <c r="E156" s="18">
        <v>1.6789999999999999E-2</v>
      </c>
      <c r="F156" s="18">
        <v>1.6789999999999999E-2</v>
      </c>
      <c r="G156" s="18"/>
      <c r="H156" s="18">
        <v>1</v>
      </c>
      <c r="I156" s="18">
        <v>0</v>
      </c>
      <c r="J156" s="18">
        <v>0</v>
      </c>
      <c r="K156" s="18">
        <v>0</v>
      </c>
      <c r="L156" s="18">
        <v>0</v>
      </c>
      <c r="M156" s="24"/>
      <c r="N156" s="24"/>
      <c r="O156" s="24"/>
      <c r="P156" s="25"/>
    </row>
    <row r="157" spans="1:16" x14ac:dyDescent="0.25">
      <c r="A157" s="14" t="s">
        <v>221</v>
      </c>
      <c r="B157" s="6" t="s">
        <v>32</v>
      </c>
      <c r="C157" s="24"/>
      <c r="D157" s="18">
        <v>0</v>
      </c>
      <c r="E157" s="18">
        <v>0</v>
      </c>
      <c r="F157" s="18">
        <v>0</v>
      </c>
      <c r="G157" s="18"/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24"/>
      <c r="N157" s="24"/>
      <c r="O157" s="24"/>
      <c r="P157" s="25"/>
    </row>
    <row r="158" spans="1:16" ht="60" x14ac:dyDescent="0.25">
      <c r="A158" s="13" t="s">
        <v>222</v>
      </c>
      <c r="B158" s="4" t="s">
        <v>223</v>
      </c>
      <c r="C158" s="13"/>
      <c r="D158" s="17">
        <f>D159+D160+D161+D165</f>
        <v>0.34170800000000001</v>
      </c>
      <c r="E158" s="17">
        <f t="shared" ref="E158:L158" si="38">E159+E160+E161+E165</f>
        <v>0.34170800000000001</v>
      </c>
      <c r="F158" s="17">
        <f t="shared" si="38"/>
        <v>0.34170800000000001</v>
      </c>
      <c r="G158" s="17">
        <f t="shared" si="38"/>
        <v>0</v>
      </c>
      <c r="H158" s="17">
        <f t="shared" si="38"/>
        <v>16.463999999999999</v>
      </c>
      <c r="I158" s="17">
        <f t="shared" si="38"/>
        <v>0</v>
      </c>
      <c r="J158" s="17">
        <f t="shared" si="38"/>
        <v>0</v>
      </c>
      <c r="K158" s="17">
        <f t="shared" si="38"/>
        <v>0</v>
      </c>
      <c r="L158" s="17">
        <f t="shared" si="38"/>
        <v>0</v>
      </c>
      <c r="M158" s="13"/>
      <c r="N158" s="13"/>
      <c r="O158" s="13"/>
      <c r="P158" s="5"/>
    </row>
    <row r="159" spans="1:16" x14ac:dyDescent="0.25">
      <c r="A159" s="14" t="s">
        <v>224</v>
      </c>
      <c r="B159" s="6" t="s">
        <v>17</v>
      </c>
      <c r="C159" s="24" t="s">
        <v>225</v>
      </c>
      <c r="D159" s="18">
        <v>0</v>
      </c>
      <c r="E159" s="18">
        <v>0</v>
      </c>
      <c r="F159" s="18">
        <v>0</v>
      </c>
      <c r="G159" s="18"/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24" t="s">
        <v>115</v>
      </c>
      <c r="N159" s="24">
        <v>2019</v>
      </c>
      <c r="O159" s="24">
        <v>0.34170800000000001</v>
      </c>
      <c r="P159" s="25" t="s">
        <v>226</v>
      </c>
    </row>
    <row r="160" spans="1:16" ht="45" x14ac:dyDescent="0.25">
      <c r="A160" s="14" t="s">
        <v>227</v>
      </c>
      <c r="B160" s="6" t="s">
        <v>22</v>
      </c>
      <c r="C160" s="24"/>
      <c r="D160" s="18">
        <v>0</v>
      </c>
      <c r="E160" s="18">
        <v>0</v>
      </c>
      <c r="F160" s="18">
        <v>0</v>
      </c>
      <c r="G160" s="18"/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24"/>
      <c r="N160" s="24"/>
      <c r="O160" s="24"/>
      <c r="P160" s="25"/>
    </row>
    <row r="161" spans="1:16" ht="45" x14ac:dyDescent="0.25">
      <c r="A161" s="14" t="s">
        <v>228</v>
      </c>
      <c r="B161" s="6" t="s">
        <v>24</v>
      </c>
      <c r="C161" s="24"/>
      <c r="D161" s="18">
        <f>D162+D163+D164</f>
        <v>0.34170800000000001</v>
      </c>
      <c r="E161" s="18">
        <f t="shared" ref="E161:L161" si="39">E162+E163+E164</f>
        <v>0.34170800000000001</v>
      </c>
      <c r="F161" s="18">
        <f t="shared" si="39"/>
        <v>0.34170800000000001</v>
      </c>
      <c r="G161" s="18">
        <f t="shared" si="39"/>
        <v>0</v>
      </c>
      <c r="H161" s="18">
        <f t="shared" si="39"/>
        <v>16.463999999999999</v>
      </c>
      <c r="I161" s="18">
        <f t="shared" si="39"/>
        <v>0</v>
      </c>
      <c r="J161" s="18">
        <f t="shared" si="39"/>
        <v>0</v>
      </c>
      <c r="K161" s="18">
        <f t="shared" si="39"/>
        <v>0</v>
      </c>
      <c r="L161" s="18">
        <f t="shared" si="39"/>
        <v>0</v>
      </c>
      <c r="M161" s="24"/>
      <c r="N161" s="24"/>
      <c r="O161" s="24"/>
      <c r="P161" s="25"/>
    </row>
    <row r="162" spans="1:16" ht="30" x14ac:dyDescent="0.25">
      <c r="A162" s="14" t="s">
        <v>229</v>
      </c>
      <c r="B162" s="6" t="s">
        <v>26</v>
      </c>
      <c r="C162" s="24"/>
      <c r="D162" s="18"/>
      <c r="E162" s="18"/>
      <c r="F162" s="18"/>
      <c r="G162" s="18"/>
      <c r="H162" s="18"/>
      <c r="I162" s="18"/>
      <c r="J162" s="18"/>
      <c r="K162" s="18"/>
      <c r="L162" s="18"/>
      <c r="M162" s="24"/>
      <c r="N162" s="24"/>
      <c r="O162" s="24"/>
      <c r="P162" s="25"/>
    </row>
    <row r="163" spans="1:16" ht="60" x14ac:dyDescent="0.25">
      <c r="A163" s="14" t="s">
        <v>230</v>
      </c>
      <c r="B163" s="6" t="s">
        <v>28</v>
      </c>
      <c r="C163" s="24"/>
      <c r="D163" s="18">
        <v>0.34</v>
      </c>
      <c r="E163" s="18">
        <v>0.34</v>
      </c>
      <c r="F163" s="18">
        <v>0.34</v>
      </c>
      <c r="G163" s="18"/>
      <c r="H163" s="18">
        <v>16.381679999999999</v>
      </c>
      <c r="I163" s="18">
        <v>0</v>
      </c>
      <c r="J163" s="18">
        <v>0</v>
      </c>
      <c r="K163" s="18">
        <v>0</v>
      </c>
      <c r="L163" s="18">
        <v>0</v>
      </c>
      <c r="M163" s="24"/>
      <c r="N163" s="24"/>
      <c r="O163" s="24"/>
      <c r="P163" s="25"/>
    </row>
    <row r="164" spans="1:16" ht="75" x14ac:dyDescent="0.25">
      <c r="A164" s="14" t="s">
        <v>231</v>
      </c>
      <c r="B164" s="6" t="s">
        <v>30</v>
      </c>
      <c r="C164" s="24"/>
      <c r="D164" s="18">
        <v>1.7080000000000001E-3</v>
      </c>
      <c r="E164" s="18">
        <v>1.7080000000000001E-3</v>
      </c>
      <c r="F164" s="18">
        <v>1.7080000000000001E-3</v>
      </c>
      <c r="G164" s="18"/>
      <c r="H164" s="18">
        <v>8.2320000000000004E-2</v>
      </c>
      <c r="I164" s="18">
        <v>0</v>
      </c>
      <c r="J164" s="18">
        <v>0</v>
      </c>
      <c r="K164" s="18">
        <v>0</v>
      </c>
      <c r="L164" s="18">
        <v>0</v>
      </c>
      <c r="M164" s="24"/>
      <c r="N164" s="24"/>
      <c r="O164" s="24"/>
      <c r="P164" s="25"/>
    </row>
    <row r="165" spans="1:16" x14ac:dyDescent="0.25">
      <c r="A165" s="14" t="s">
        <v>232</v>
      </c>
      <c r="B165" s="6" t="s">
        <v>32</v>
      </c>
      <c r="C165" s="24"/>
      <c r="D165" s="18">
        <v>0</v>
      </c>
      <c r="E165" s="18">
        <v>0</v>
      </c>
      <c r="F165" s="18">
        <v>0</v>
      </c>
      <c r="G165" s="18"/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24"/>
      <c r="N165" s="24"/>
      <c r="O165" s="24"/>
      <c r="P165" s="25"/>
    </row>
    <row r="166" spans="1:16" ht="60" x14ac:dyDescent="0.25">
      <c r="A166" s="13" t="s">
        <v>233</v>
      </c>
      <c r="B166" s="4" t="s">
        <v>234</v>
      </c>
      <c r="C166" s="13"/>
      <c r="D166" s="17">
        <f>D167+D168+D169+D173</f>
        <v>2.010081</v>
      </c>
      <c r="E166" s="17">
        <f t="shared" ref="E166:L166" si="40">E167+E168+E169+E173</f>
        <v>2.010081</v>
      </c>
      <c r="F166" s="17">
        <f t="shared" si="40"/>
        <v>2.010081</v>
      </c>
      <c r="G166" s="17">
        <f t="shared" si="40"/>
        <v>0</v>
      </c>
      <c r="H166" s="17">
        <f t="shared" si="40"/>
        <v>46</v>
      </c>
      <c r="I166" s="17">
        <f t="shared" si="40"/>
        <v>0</v>
      </c>
      <c r="J166" s="17">
        <f t="shared" si="40"/>
        <v>0</v>
      </c>
      <c r="K166" s="17">
        <f t="shared" si="40"/>
        <v>0</v>
      </c>
      <c r="L166" s="17">
        <f t="shared" si="40"/>
        <v>0</v>
      </c>
      <c r="M166" s="13"/>
      <c r="N166" s="13"/>
      <c r="O166" s="13"/>
      <c r="P166" s="5"/>
    </row>
    <row r="167" spans="1:16" x14ac:dyDescent="0.25">
      <c r="A167" s="14" t="s">
        <v>235</v>
      </c>
      <c r="B167" s="6" t="s">
        <v>17</v>
      </c>
      <c r="C167" s="24" t="s">
        <v>236</v>
      </c>
      <c r="D167" s="18">
        <v>0</v>
      </c>
      <c r="E167" s="18">
        <v>0</v>
      </c>
      <c r="F167" s="18">
        <v>0</v>
      </c>
      <c r="G167" s="18"/>
      <c r="H167" s="18">
        <v>45.08</v>
      </c>
      <c r="I167" s="18">
        <v>0</v>
      </c>
      <c r="J167" s="18">
        <v>0</v>
      </c>
      <c r="K167" s="18">
        <v>0</v>
      </c>
      <c r="L167" s="18">
        <v>0</v>
      </c>
      <c r="M167" s="24" t="s">
        <v>115</v>
      </c>
      <c r="N167" s="24">
        <v>2019</v>
      </c>
      <c r="O167" s="24">
        <v>2.010081</v>
      </c>
      <c r="P167" s="25" t="s">
        <v>237</v>
      </c>
    </row>
    <row r="168" spans="1:16" ht="45" x14ac:dyDescent="0.25">
      <c r="A168" s="14" t="s">
        <v>238</v>
      </c>
      <c r="B168" s="6" t="s">
        <v>22</v>
      </c>
      <c r="C168" s="24"/>
      <c r="D168" s="18">
        <v>0</v>
      </c>
      <c r="E168" s="18">
        <v>0</v>
      </c>
      <c r="F168" s="18">
        <v>0</v>
      </c>
      <c r="G168" s="18"/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24"/>
      <c r="N168" s="24"/>
      <c r="O168" s="24"/>
      <c r="P168" s="25"/>
    </row>
    <row r="169" spans="1:16" ht="45" x14ac:dyDescent="0.25">
      <c r="A169" s="14" t="s">
        <v>239</v>
      </c>
      <c r="B169" s="6" t="s">
        <v>24</v>
      </c>
      <c r="C169" s="24"/>
      <c r="D169" s="18">
        <f>D170+D171+D172</f>
        <v>2.010081</v>
      </c>
      <c r="E169" s="18">
        <f t="shared" ref="E169:L169" si="41">E170+E171+E172</f>
        <v>2.010081</v>
      </c>
      <c r="F169" s="18">
        <f t="shared" si="41"/>
        <v>2.010081</v>
      </c>
      <c r="G169" s="18">
        <f t="shared" si="41"/>
        <v>0</v>
      </c>
      <c r="H169" s="18">
        <f t="shared" si="41"/>
        <v>0.92</v>
      </c>
      <c r="I169" s="18">
        <f t="shared" si="41"/>
        <v>0</v>
      </c>
      <c r="J169" s="18">
        <f t="shared" si="41"/>
        <v>0</v>
      </c>
      <c r="K169" s="18">
        <f t="shared" si="41"/>
        <v>0</v>
      </c>
      <c r="L169" s="18">
        <f t="shared" si="41"/>
        <v>0</v>
      </c>
      <c r="M169" s="24"/>
      <c r="N169" s="24"/>
      <c r="O169" s="24"/>
      <c r="P169" s="25"/>
    </row>
    <row r="170" spans="1:16" ht="30" x14ac:dyDescent="0.25">
      <c r="A170" s="14" t="s">
        <v>240</v>
      </c>
      <c r="B170" s="6" t="s">
        <v>26</v>
      </c>
      <c r="C170" s="24"/>
      <c r="D170" s="18"/>
      <c r="E170" s="18"/>
      <c r="F170" s="18"/>
      <c r="G170" s="18"/>
      <c r="H170" s="18"/>
      <c r="I170" s="18"/>
      <c r="J170" s="18"/>
      <c r="K170" s="18"/>
      <c r="L170" s="18"/>
      <c r="M170" s="24"/>
      <c r="N170" s="24"/>
      <c r="O170" s="24"/>
      <c r="P170" s="25"/>
    </row>
    <row r="171" spans="1:16" ht="60" x14ac:dyDescent="0.25">
      <c r="A171" s="14" t="s">
        <v>241</v>
      </c>
      <c r="B171" s="6" t="s">
        <v>28</v>
      </c>
      <c r="C171" s="24"/>
      <c r="D171" s="18">
        <v>2</v>
      </c>
      <c r="E171" s="18">
        <v>2</v>
      </c>
      <c r="F171" s="18">
        <v>2</v>
      </c>
      <c r="G171" s="18"/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24"/>
      <c r="N171" s="24"/>
      <c r="O171" s="24"/>
      <c r="P171" s="25"/>
    </row>
    <row r="172" spans="1:16" ht="75" x14ac:dyDescent="0.25">
      <c r="A172" s="14" t="s">
        <v>242</v>
      </c>
      <c r="B172" s="6" t="s">
        <v>30</v>
      </c>
      <c r="C172" s="24"/>
      <c r="D172" s="18">
        <v>1.0081E-2</v>
      </c>
      <c r="E172" s="18">
        <v>1.0081E-2</v>
      </c>
      <c r="F172" s="18">
        <v>1.0081E-2</v>
      </c>
      <c r="G172" s="18"/>
      <c r="H172" s="18">
        <v>0.92</v>
      </c>
      <c r="I172" s="18">
        <v>0</v>
      </c>
      <c r="J172" s="18">
        <v>0</v>
      </c>
      <c r="K172" s="18">
        <v>0</v>
      </c>
      <c r="L172" s="18">
        <v>0</v>
      </c>
      <c r="M172" s="24"/>
      <c r="N172" s="24"/>
      <c r="O172" s="24"/>
      <c r="P172" s="25"/>
    </row>
    <row r="173" spans="1:16" x14ac:dyDescent="0.25">
      <c r="A173" s="14" t="s">
        <v>243</v>
      </c>
      <c r="B173" s="6" t="s">
        <v>32</v>
      </c>
      <c r="C173" s="24"/>
      <c r="D173" s="18">
        <v>0</v>
      </c>
      <c r="E173" s="18">
        <v>0</v>
      </c>
      <c r="F173" s="18">
        <v>0</v>
      </c>
      <c r="G173" s="18"/>
      <c r="H173" s="18">
        <v>0</v>
      </c>
      <c r="I173" s="18">
        <v>0</v>
      </c>
      <c r="J173" s="18">
        <v>0</v>
      </c>
      <c r="K173" s="18">
        <v>0</v>
      </c>
      <c r="L173" s="18">
        <v>0</v>
      </c>
      <c r="M173" s="24"/>
      <c r="N173" s="24"/>
      <c r="O173" s="24"/>
      <c r="P173" s="25"/>
    </row>
    <row r="174" spans="1:16" ht="60" x14ac:dyDescent="0.25">
      <c r="A174" s="13" t="s">
        <v>244</v>
      </c>
      <c r="B174" s="4" t="s">
        <v>245</v>
      </c>
      <c r="C174" s="13"/>
      <c r="D174" s="17">
        <f>D175+D176+D177+D181</f>
        <v>11.557</v>
      </c>
      <c r="E174" s="17">
        <f t="shared" ref="E174:L174" si="42">E175+E176+E177+E181</f>
        <v>11.557</v>
      </c>
      <c r="F174" s="17">
        <f t="shared" si="42"/>
        <v>11.557</v>
      </c>
      <c r="G174" s="17">
        <f t="shared" si="42"/>
        <v>0</v>
      </c>
      <c r="H174" s="17">
        <f t="shared" si="42"/>
        <v>30.05</v>
      </c>
      <c r="I174" s="17">
        <f t="shared" si="42"/>
        <v>35</v>
      </c>
      <c r="J174" s="17">
        <f t="shared" si="42"/>
        <v>35</v>
      </c>
      <c r="K174" s="17">
        <f t="shared" si="42"/>
        <v>0</v>
      </c>
      <c r="L174" s="17">
        <f t="shared" si="42"/>
        <v>0</v>
      </c>
      <c r="M174" s="13"/>
      <c r="N174" s="13"/>
      <c r="O174" s="13"/>
      <c r="P174" s="5"/>
    </row>
    <row r="175" spans="1:16" x14ac:dyDescent="0.25">
      <c r="A175" s="14" t="s">
        <v>246</v>
      </c>
      <c r="B175" s="6" t="s">
        <v>17</v>
      </c>
      <c r="C175" s="24" t="s">
        <v>214</v>
      </c>
      <c r="D175" s="18">
        <v>0</v>
      </c>
      <c r="E175" s="18">
        <v>0</v>
      </c>
      <c r="F175" s="18">
        <v>0</v>
      </c>
      <c r="G175" s="18"/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24" t="s">
        <v>247</v>
      </c>
      <c r="N175" s="24">
        <v>2019</v>
      </c>
      <c r="O175" s="24">
        <v>11.398949999999999</v>
      </c>
      <c r="P175" s="26" t="s">
        <v>215</v>
      </c>
    </row>
    <row r="176" spans="1:16" ht="45" x14ac:dyDescent="0.25">
      <c r="A176" s="14" t="s">
        <v>248</v>
      </c>
      <c r="B176" s="6" t="s">
        <v>22</v>
      </c>
      <c r="C176" s="24"/>
      <c r="D176" s="18">
        <v>0</v>
      </c>
      <c r="E176" s="18">
        <v>0</v>
      </c>
      <c r="F176" s="18">
        <v>0</v>
      </c>
      <c r="G176" s="18"/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24"/>
      <c r="N176" s="24"/>
      <c r="O176" s="24"/>
      <c r="P176" s="25"/>
    </row>
    <row r="177" spans="1:16" ht="45" x14ac:dyDescent="0.25">
      <c r="A177" s="14" t="s">
        <v>249</v>
      </c>
      <c r="B177" s="6" t="s">
        <v>24</v>
      </c>
      <c r="C177" s="24"/>
      <c r="D177" s="18">
        <f>D178+D179+D180</f>
        <v>11.557</v>
      </c>
      <c r="E177" s="18">
        <f t="shared" ref="E177:L177" si="43">E178+E179+E180</f>
        <v>11.557</v>
      </c>
      <c r="F177" s="18">
        <f t="shared" si="43"/>
        <v>11.557</v>
      </c>
      <c r="G177" s="18">
        <f t="shared" si="43"/>
        <v>0</v>
      </c>
      <c r="H177" s="18">
        <f t="shared" si="43"/>
        <v>30.05</v>
      </c>
      <c r="I177" s="18">
        <f t="shared" si="43"/>
        <v>35</v>
      </c>
      <c r="J177" s="18">
        <f t="shared" si="43"/>
        <v>35</v>
      </c>
      <c r="K177" s="18">
        <f t="shared" si="43"/>
        <v>0</v>
      </c>
      <c r="L177" s="18">
        <f t="shared" si="43"/>
        <v>0</v>
      </c>
      <c r="M177" s="24"/>
      <c r="N177" s="24"/>
      <c r="O177" s="24"/>
      <c r="P177" s="25"/>
    </row>
    <row r="178" spans="1:16" ht="30" x14ac:dyDescent="0.25">
      <c r="A178" s="14" t="s">
        <v>250</v>
      </c>
      <c r="B178" s="6" t="s">
        <v>26</v>
      </c>
      <c r="C178" s="24"/>
      <c r="D178" s="18"/>
      <c r="E178" s="18"/>
      <c r="F178" s="18"/>
      <c r="G178" s="18"/>
      <c r="H178" s="18"/>
      <c r="I178" s="18"/>
      <c r="J178" s="18"/>
      <c r="K178" s="18"/>
      <c r="L178" s="18"/>
      <c r="M178" s="24"/>
      <c r="N178" s="24"/>
      <c r="O178" s="24"/>
      <c r="P178" s="25"/>
    </row>
    <row r="179" spans="1:16" ht="60" x14ac:dyDescent="0.25">
      <c r="A179" s="14" t="s">
        <v>251</v>
      </c>
      <c r="B179" s="6" t="s">
        <v>28</v>
      </c>
      <c r="C179" s="24"/>
      <c r="D179" s="18">
        <v>11.5</v>
      </c>
      <c r="E179" s="18">
        <v>11.5</v>
      </c>
      <c r="F179" s="18">
        <v>11.5</v>
      </c>
      <c r="G179" s="18"/>
      <c r="H179" s="18">
        <v>29.7</v>
      </c>
      <c r="I179" s="18">
        <v>34.65</v>
      </c>
      <c r="J179" s="18">
        <v>34.65</v>
      </c>
      <c r="K179" s="18">
        <v>0</v>
      </c>
      <c r="L179" s="18">
        <v>0</v>
      </c>
      <c r="M179" s="24"/>
      <c r="N179" s="24"/>
      <c r="O179" s="24"/>
      <c r="P179" s="25"/>
    </row>
    <row r="180" spans="1:16" ht="75" x14ac:dyDescent="0.25">
      <c r="A180" s="14" t="s">
        <v>252</v>
      </c>
      <c r="B180" s="6" t="s">
        <v>30</v>
      </c>
      <c r="C180" s="24"/>
      <c r="D180" s="18">
        <v>5.7000000000000002E-2</v>
      </c>
      <c r="E180" s="18">
        <v>5.7000000000000002E-2</v>
      </c>
      <c r="F180" s="18">
        <v>5.7000000000000002E-2</v>
      </c>
      <c r="G180" s="18"/>
      <c r="H180" s="18">
        <v>0.35</v>
      </c>
      <c r="I180" s="18">
        <v>0.35</v>
      </c>
      <c r="J180" s="18">
        <v>0.35</v>
      </c>
      <c r="K180" s="18">
        <v>0</v>
      </c>
      <c r="L180" s="18">
        <v>0</v>
      </c>
      <c r="M180" s="24"/>
      <c r="N180" s="24"/>
      <c r="O180" s="24"/>
      <c r="P180" s="25"/>
    </row>
    <row r="181" spans="1:16" x14ac:dyDescent="0.25">
      <c r="A181" s="14" t="s">
        <v>253</v>
      </c>
      <c r="B181" s="6" t="s">
        <v>32</v>
      </c>
      <c r="C181" s="24"/>
      <c r="D181" s="18">
        <v>0</v>
      </c>
      <c r="E181" s="18">
        <v>0</v>
      </c>
      <c r="F181" s="18">
        <v>0</v>
      </c>
      <c r="G181" s="18"/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24"/>
      <c r="N181" s="24"/>
      <c r="O181" s="24"/>
      <c r="P181" s="25"/>
    </row>
    <row r="182" spans="1:16" ht="35.25" customHeight="1" x14ac:dyDescent="0.25">
      <c r="A182" s="13" t="s">
        <v>254</v>
      </c>
      <c r="B182" s="4" t="s">
        <v>255</v>
      </c>
      <c r="C182" s="13"/>
      <c r="D182" s="17">
        <f>D183+D184+D185+D189</f>
        <v>1.00806452</v>
      </c>
      <c r="E182" s="17">
        <f t="shared" ref="E182:L182" si="44">E183+E184+E185+E189</f>
        <v>1.00806452</v>
      </c>
      <c r="F182" s="17">
        <f t="shared" si="44"/>
        <v>1.00806452</v>
      </c>
      <c r="G182" s="17">
        <f t="shared" si="44"/>
        <v>0</v>
      </c>
      <c r="H182" s="17">
        <f t="shared" si="44"/>
        <v>0</v>
      </c>
      <c r="I182" s="17">
        <f t="shared" si="44"/>
        <v>20.161300000000001</v>
      </c>
      <c r="J182" s="17">
        <f t="shared" si="44"/>
        <v>0</v>
      </c>
      <c r="K182" s="17">
        <f t="shared" si="44"/>
        <v>0</v>
      </c>
      <c r="L182" s="17">
        <f t="shared" si="44"/>
        <v>0</v>
      </c>
      <c r="M182" s="13"/>
      <c r="N182" s="13"/>
      <c r="O182" s="13"/>
      <c r="P182" s="5"/>
    </row>
    <row r="183" spans="1:16" x14ac:dyDescent="0.25">
      <c r="A183" s="14" t="s">
        <v>256</v>
      </c>
      <c r="B183" s="6" t="s">
        <v>17</v>
      </c>
      <c r="C183" s="24" t="s">
        <v>114</v>
      </c>
      <c r="D183" s="18">
        <v>0</v>
      </c>
      <c r="E183" s="18">
        <v>0</v>
      </c>
      <c r="F183" s="18">
        <v>0</v>
      </c>
      <c r="G183" s="18"/>
      <c r="H183" s="18">
        <v>0</v>
      </c>
      <c r="I183" s="18">
        <v>17.600000000000001</v>
      </c>
      <c r="J183" s="18">
        <v>0</v>
      </c>
      <c r="K183" s="18">
        <v>0</v>
      </c>
      <c r="L183" s="18">
        <v>0</v>
      </c>
      <c r="M183" s="24" t="s">
        <v>103</v>
      </c>
      <c r="N183" s="24">
        <v>2019</v>
      </c>
      <c r="O183" s="24">
        <v>1.00806452</v>
      </c>
      <c r="P183" s="25" t="s">
        <v>257</v>
      </c>
    </row>
    <row r="184" spans="1:16" ht="45" x14ac:dyDescent="0.25">
      <c r="A184" s="14" t="s">
        <v>258</v>
      </c>
      <c r="B184" s="6" t="s">
        <v>22</v>
      </c>
      <c r="C184" s="24"/>
      <c r="D184" s="18">
        <v>0</v>
      </c>
      <c r="E184" s="18">
        <v>0</v>
      </c>
      <c r="F184" s="18">
        <v>0</v>
      </c>
      <c r="G184" s="18"/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24"/>
      <c r="N184" s="24"/>
      <c r="O184" s="24"/>
      <c r="P184" s="25"/>
    </row>
    <row r="185" spans="1:16" ht="45" x14ac:dyDescent="0.25">
      <c r="A185" s="14" t="s">
        <v>259</v>
      </c>
      <c r="B185" s="6" t="s">
        <v>24</v>
      </c>
      <c r="C185" s="24"/>
      <c r="D185" s="18">
        <f>D186+D187+D188</f>
        <v>1.00806452</v>
      </c>
      <c r="E185" s="18">
        <f t="shared" ref="E185:L185" si="45">E186+E187+E188</f>
        <v>1.00806452</v>
      </c>
      <c r="F185" s="18">
        <f t="shared" si="45"/>
        <v>1.00806452</v>
      </c>
      <c r="G185" s="18">
        <f t="shared" si="45"/>
        <v>0</v>
      </c>
      <c r="H185" s="18">
        <f t="shared" si="45"/>
        <v>0</v>
      </c>
      <c r="I185" s="18">
        <f t="shared" si="45"/>
        <v>2.5613000000000001</v>
      </c>
      <c r="J185" s="18">
        <f t="shared" si="45"/>
        <v>0</v>
      </c>
      <c r="K185" s="18">
        <f t="shared" si="45"/>
        <v>0</v>
      </c>
      <c r="L185" s="18">
        <f t="shared" si="45"/>
        <v>0</v>
      </c>
      <c r="M185" s="24"/>
      <c r="N185" s="24"/>
      <c r="O185" s="24"/>
      <c r="P185" s="25"/>
    </row>
    <row r="186" spans="1:16" ht="30" x14ac:dyDescent="0.25">
      <c r="A186" s="14" t="s">
        <v>260</v>
      </c>
      <c r="B186" s="6" t="s">
        <v>26</v>
      </c>
      <c r="C186" s="24"/>
      <c r="D186" s="18"/>
      <c r="E186" s="18"/>
      <c r="F186" s="18"/>
      <c r="G186" s="18"/>
      <c r="H186" s="18"/>
      <c r="I186" s="18"/>
      <c r="J186" s="18"/>
      <c r="K186" s="18"/>
      <c r="L186" s="18"/>
      <c r="M186" s="24"/>
      <c r="N186" s="24"/>
      <c r="O186" s="24"/>
      <c r="P186" s="25"/>
    </row>
    <row r="187" spans="1:16" ht="60" x14ac:dyDescent="0.25">
      <c r="A187" s="14" t="s">
        <v>261</v>
      </c>
      <c r="B187" s="6" t="s">
        <v>28</v>
      </c>
      <c r="C187" s="24"/>
      <c r="D187" s="18">
        <v>1</v>
      </c>
      <c r="E187" s="18">
        <v>1</v>
      </c>
      <c r="F187" s="18">
        <v>1</v>
      </c>
      <c r="G187" s="18"/>
      <c r="H187" s="18">
        <v>0</v>
      </c>
      <c r="I187" s="18">
        <v>2.4</v>
      </c>
      <c r="J187" s="18">
        <v>0</v>
      </c>
      <c r="K187" s="18">
        <v>0</v>
      </c>
      <c r="L187" s="18">
        <v>0</v>
      </c>
      <c r="M187" s="24"/>
      <c r="N187" s="24"/>
      <c r="O187" s="24"/>
      <c r="P187" s="25"/>
    </row>
    <row r="188" spans="1:16" ht="75" x14ac:dyDescent="0.25">
      <c r="A188" s="14" t="s">
        <v>262</v>
      </c>
      <c r="B188" s="6" t="s">
        <v>30</v>
      </c>
      <c r="C188" s="24"/>
      <c r="D188" s="18">
        <v>8.0645200000000004E-3</v>
      </c>
      <c r="E188" s="18">
        <v>8.0645200000000004E-3</v>
      </c>
      <c r="F188" s="18">
        <v>8.0645200000000004E-3</v>
      </c>
      <c r="G188" s="18"/>
      <c r="H188" s="18">
        <v>0</v>
      </c>
      <c r="I188" s="18">
        <v>0.1613</v>
      </c>
      <c r="J188" s="18">
        <v>0</v>
      </c>
      <c r="K188" s="18">
        <v>0</v>
      </c>
      <c r="L188" s="18">
        <v>0</v>
      </c>
      <c r="M188" s="24"/>
      <c r="N188" s="24"/>
      <c r="O188" s="24"/>
      <c r="P188" s="25"/>
    </row>
    <row r="189" spans="1:16" x14ac:dyDescent="0.25">
      <c r="A189" s="14" t="s">
        <v>263</v>
      </c>
      <c r="B189" s="6" t="s">
        <v>32</v>
      </c>
      <c r="C189" s="24"/>
      <c r="D189" s="18">
        <v>0</v>
      </c>
      <c r="E189" s="18">
        <v>0</v>
      </c>
      <c r="F189" s="18">
        <v>0</v>
      </c>
      <c r="G189" s="18"/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24"/>
      <c r="N189" s="24"/>
      <c r="O189" s="24"/>
      <c r="P189" s="25"/>
    </row>
    <row r="190" spans="1:16" ht="30" x14ac:dyDescent="0.25">
      <c r="A190" s="13" t="s">
        <v>264</v>
      </c>
      <c r="B190" s="4" t="s">
        <v>265</v>
      </c>
      <c r="C190" s="13"/>
      <c r="D190" s="17">
        <f>D191+D192+D193+D197</f>
        <v>6.98</v>
      </c>
      <c r="E190" s="17">
        <f t="shared" ref="E190:L190" si="46">E191+E192+E193+E197</f>
        <v>6.98</v>
      </c>
      <c r="F190" s="17">
        <f t="shared" si="46"/>
        <v>6.98</v>
      </c>
      <c r="G190" s="17">
        <f t="shared" si="46"/>
        <v>0</v>
      </c>
      <c r="H190" s="17">
        <f t="shared" si="46"/>
        <v>40</v>
      </c>
      <c r="I190" s="17">
        <f t="shared" si="46"/>
        <v>40</v>
      </c>
      <c r="J190" s="17">
        <f t="shared" si="46"/>
        <v>0</v>
      </c>
      <c r="K190" s="17">
        <f t="shared" si="46"/>
        <v>0</v>
      </c>
      <c r="L190" s="17">
        <f t="shared" si="46"/>
        <v>0</v>
      </c>
      <c r="M190" s="13"/>
      <c r="N190" s="13"/>
      <c r="O190" s="13"/>
      <c r="P190" s="5"/>
    </row>
    <row r="191" spans="1:16" x14ac:dyDescent="0.25">
      <c r="A191" s="14" t="s">
        <v>266</v>
      </c>
      <c r="B191" s="6" t="s">
        <v>17</v>
      </c>
      <c r="C191" s="24" t="s">
        <v>18</v>
      </c>
      <c r="D191" s="18">
        <v>0</v>
      </c>
      <c r="E191" s="18">
        <v>0</v>
      </c>
      <c r="F191" s="18">
        <v>0</v>
      </c>
      <c r="G191" s="18"/>
      <c r="H191" s="18">
        <v>39.1611136</v>
      </c>
      <c r="I191" s="18">
        <v>39.1611136</v>
      </c>
      <c r="J191" s="18">
        <v>0</v>
      </c>
      <c r="K191" s="18">
        <v>0</v>
      </c>
      <c r="L191" s="18">
        <v>0</v>
      </c>
      <c r="M191" s="24" t="s">
        <v>103</v>
      </c>
      <c r="N191" s="24">
        <v>2019</v>
      </c>
      <c r="O191" s="24">
        <v>6.98</v>
      </c>
      <c r="P191" s="25" t="s">
        <v>267</v>
      </c>
    </row>
    <row r="192" spans="1:16" ht="45" x14ac:dyDescent="0.25">
      <c r="A192" s="14" t="s">
        <v>268</v>
      </c>
      <c r="B192" s="6" t="s">
        <v>22</v>
      </c>
      <c r="C192" s="24"/>
      <c r="D192" s="18">
        <v>0</v>
      </c>
      <c r="E192" s="18">
        <v>0</v>
      </c>
      <c r="F192" s="18">
        <v>0</v>
      </c>
      <c r="G192" s="18"/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24"/>
      <c r="N192" s="24"/>
      <c r="O192" s="24"/>
      <c r="P192" s="25"/>
    </row>
    <row r="193" spans="1:16" ht="45" x14ac:dyDescent="0.25">
      <c r="A193" s="14" t="s">
        <v>269</v>
      </c>
      <c r="B193" s="6" t="s">
        <v>24</v>
      </c>
      <c r="C193" s="24"/>
      <c r="D193" s="18">
        <f>D194+D195+D196</f>
        <v>6.98</v>
      </c>
      <c r="E193" s="18">
        <f t="shared" ref="E193:L193" si="47">E194+E195+E196</f>
        <v>6.98</v>
      </c>
      <c r="F193" s="18">
        <f t="shared" si="47"/>
        <v>6.98</v>
      </c>
      <c r="G193" s="18">
        <f t="shared" si="47"/>
        <v>0</v>
      </c>
      <c r="H193" s="18">
        <f t="shared" si="47"/>
        <v>0.83888640000000003</v>
      </c>
      <c r="I193" s="18">
        <f t="shared" si="47"/>
        <v>0.83888640000000003</v>
      </c>
      <c r="J193" s="18">
        <f t="shared" si="47"/>
        <v>0</v>
      </c>
      <c r="K193" s="18">
        <f t="shared" si="47"/>
        <v>0</v>
      </c>
      <c r="L193" s="18">
        <f t="shared" si="47"/>
        <v>0</v>
      </c>
      <c r="M193" s="24"/>
      <c r="N193" s="24"/>
      <c r="O193" s="24"/>
      <c r="P193" s="25"/>
    </row>
    <row r="194" spans="1:16" ht="30" x14ac:dyDescent="0.25">
      <c r="A194" s="14" t="s">
        <v>270</v>
      </c>
      <c r="B194" s="6" t="s">
        <v>26</v>
      </c>
      <c r="C194" s="24"/>
      <c r="D194" s="18"/>
      <c r="E194" s="18"/>
      <c r="F194" s="18"/>
      <c r="G194" s="18"/>
      <c r="H194" s="18"/>
      <c r="I194" s="18"/>
      <c r="J194" s="18"/>
      <c r="K194" s="18"/>
      <c r="L194" s="18"/>
      <c r="M194" s="24"/>
      <c r="N194" s="24"/>
      <c r="O194" s="24"/>
      <c r="P194" s="25"/>
    </row>
    <row r="195" spans="1:16" ht="60" x14ac:dyDescent="0.25">
      <c r="A195" s="14" t="s">
        <v>271</v>
      </c>
      <c r="B195" s="6" t="s">
        <v>28</v>
      </c>
      <c r="C195" s="24"/>
      <c r="D195" s="18">
        <v>6</v>
      </c>
      <c r="E195" s="18">
        <v>6</v>
      </c>
      <c r="F195" s="18">
        <v>6</v>
      </c>
      <c r="G195" s="18"/>
      <c r="H195" s="18">
        <v>0.79920639999999998</v>
      </c>
      <c r="I195" s="18">
        <v>0.79920639999999998</v>
      </c>
      <c r="J195" s="18">
        <v>0</v>
      </c>
      <c r="K195" s="18">
        <v>0</v>
      </c>
      <c r="L195" s="18">
        <v>0</v>
      </c>
      <c r="M195" s="24"/>
      <c r="N195" s="24"/>
      <c r="O195" s="24"/>
      <c r="P195" s="25"/>
    </row>
    <row r="196" spans="1:16" ht="75" x14ac:dyDescent="0.25">
      <c r="A196" s="14" t="s">
        <v>272</v>
      </c>
      <c r="B196" s="6" t="s">
        <v>30</v>
      </c>
      <c r="C196" s="24"/>
      <c r="D196" s="18">
        <v>0.98</v>
      </c>
      <c r="E196" s="18">
        <v>0.98</v>
      </c>
      <c r="F196" s="18">
        <v>0.98</v>
      </c>
      <c r="G196" s="18"/>
      <c r="H196" s="18">
        <v>3.968E-2</v>
      </c>
      <c r="I196" s="18">
        <v>3.968E-2</v>
      </c>
      <c r="J196" s="18">
        <v>0</v>
      </c>
      <c r="K196" s="18">
        <v>0</v>
      </c>
      <c r="L196" s="18">
        <v>0</v>
      </c>
      <c r="M196" s="24"/>
      <c r="N196" s="24"/>
      <c r="O196" s="24"/>
      <c r="P196" s="25"/>
    </row>
    <row r="197" spans="1:16" x14ac:dyDescent="0.25">
      <c r="A197" s="14" t="s">
        <v>273</v>
      </c>
      <c r="B197" s="6" t="s">
        <v>32</v>
      </c>
      <c r="C197" s="24"/>
      <c r="D197" s="18">
        <v>0</v>
      </c>
      <c r="E197" s="18">
        <v>0</v>
      </c>
      <c r="F197" s="18">
        <v>0</v>
      </c>
      <c r="G197" s="18"/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24"/>
      <c r="N197" s="24"/>
      <c r="O197" s="24"/>
      <c r="P197" s="25"/>
    </row>
    <row r="198" spans="1:16" ht="45" x14ac:dyDescent="0.25">
      <c r="A198" s="13" t="s">
        <v>274</v>
      </c>
      <c r="B198" s="4" t="s">
        <v>275</v>
      </c>
      <c r="C198" s="13"/>
      <c r="D198" s="17">
        <f>D199+D200+D201+D205</f>
        <v>3.1</v>
      </c>
      <c r="E198" s="17">
        <f t="shared" ref="E198:L198" si="48">E199+E200+E201+E205</f>
        <v>3.1</v>
      </c>
      <c r="F198" s="17">
        <f t="shared" si="48"/>
        <v>3.1</v>
      </c>
      <c r="G198" s="17">
        <f t="shared" si="48"/>
        <v>0</v>
      </c>
      <c r="H198" s="17">
        <f t="shared" si="48"/>
        <v>0</v>
      </c>
      <c r="I198" s="17">
        <f t="shared" si="48"/>
        <v>94</v>
      </c>
      <c r="J198" s="17">
        <f t="shared" si="48"/>
        <v>94</v>
      </c>
      <c r="K198" s="17">
        <f t="shared" si="48"/>
        <v>0</v>
      </c>
      <c r="L198" s="17">
        <f t="shared" si="48"/>
        <v>0</v>
      </c>
      <c r="M198" s="13"/>
      <c r="N198" s="13"/>
      <c r="O198" s="13"/>
      <c r="P198" s="5"/>
    </row>
    <row r="199" spans="1:16" x14ac:dyDescent="0.25">
      <c r="A199" s="14" t="s">
        <v>276</v>
      </c>
      <c r="B199" s="6" t="s">
        <v>17</v>
      </c>
      <c r="C199" s="24" t="s">
        <v>277</v>
      </c>
      <c r="D199" s="18">
        <v>0</v>
      </c>
      <c r="E199" s="18">
        <v>0</v>
      </c>
      <c r="F199" s="18">
        <v>0</v>
      </c>
      <c r="G199" s="18"/>
      <c r="H199" s="18">
        <v>0</v>
      </c>
      <c r="I199" s="18">
        <v>93.248000000000005</v>
      </c>
      <c r="J199" s="18">
        <v>93.248000000000005</v>
      </c>
      <c r="K199" s="18">
        <v>0</v>
      </c>
      <c r="L199" s="18">
        <v>0</v>
      </c>
      <c r="M199" s="24" t="s">
        <v>247</v>
      </c>
      <c r="N199" s="24">
        <v>2019</v>
      </c>
      <c r="O199" s="24">
        <v>3.1</v>
      </c>
      <c r="P199" s="25" t="s">
        <v>278</v>
      </c>
    </row>
    <row r="200" spans="1:16" ht="45" x14ac:dyDescent="0.25">
      <c r="A200" s="14" t="s">
        <v>279</v>
      </c>
      <c r="B200" s="6" t="s">
        <v>22</v>
      </c>
      <c r="C200" s="24"/>
      <c r="D200" s="18">
        <v>0</v>
      </c>
      <c r="E200" s="18">
        <v>0</v>
      </c>
      <c r="F200" s="18">
        <v>0</v>
      </c>
      <c r="G200" s="18"/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24"/>
      <c r="N200" s="24"/>
      <c r="O200" s="24"/>
      <c r="P200" s="25"/>
    </row>
    <row r="201" spans="1:16" ht="45" x14ac:dyDescent="0.25">
      <c r="A201" s="14" t="s">
        <v>280</v>
      </c>
      <c r="B201" s="6" t="s">
        <v>24</v>
      </c>
      <c r="C201" s="24"/>
      <c r="D201" s="18">
        <f>D202+D203+D204</f>
        <v>3.1</v>
      </c>
      <c r="E201" s="18">
        <f t="shared" ref="E201:L201" si="49">E202+E203+E204</f>
        <v>3.1</v>
      </c>
      <c r="F201" s="18">
        <f t="shared" si="49"/>
        <v>3.1</v>
      </c>
      <c r="G201" s="18">
        <f t="shared" si="49"/>
        <v>0</v>
      </c>
      <c r="H201" s="18">
        <f t="shared" si="49"/>
        <v>0</v>
      </c>
      <c r="I201" s="18">
        <f t="shared" si="49"/>
        <v>0.752</v>
      </c>
      <c r="J201" s="18">
        <f t="shared" si="49"/>
        <v>0.752</v>
      </c>
      <c r="K201" s="18">
        <f t="shared" si="49"/>
        <v>0</v>
      </c>
      <c r="L201" s="18">
        <f t="shared" si="49"/>
        <v>0</v>
      </c>
      <c r="M201" s="24"/>
      <c r="N201" s="24"/>
      <c r="O201" s="24"/>
      <c r="P201" s="25"/>
    </row>
    <row r="202" spans="1:16" ht="30" x14ac:dyDescent="0.25">
      <c r="A202" s="14" t="s">
        <v>281</v>
      </c>
      <c r="B202" s="6" t="s">
        <v>26</v>
      </c>
      <c r="C202" s="24"/>
      <c r="D202" s="18"/>
      <c r="E202" s="18"/>
      <c r="F202" s="18"/>
      <c r="G202" s="18"/>
      <c r="H202" s="18"/>
      <c r="I202" s="18"/>
      <c r="J202" s="18"/>
      <c r="K202" s="18"/>
      <c r="L202" s="18"/>
      <c r="M202" s="24"/>
      <c r="N202" s="24"/>
      <c r="O202" s="24"/>
      <c r="P202" s="25"/>
    </row>
    <row r="203" spans="1:16" ht="60" x14ac:dyDescent="0.25">
      <c r="A203" s="14" t="s">
        <v>282</v>
      </c>
      <c r="B203" s="6" t="s">
        <v>28</v>
      </c>
      <c r="C203" s="24"/>
      <c r="D203" s="18">
        <v>3</v>
      </c>
      <c r="E203" s="18">
        <v>3</v>
      </c>
      <c r="F203" s="18">
        <v>3</v>
      </c>
      <c r="G203" s="18"/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24"/>
      <c r="N203" s="24"/>
      <c r="O203" s="24"/>
      <c r="P203" s="25"/>
    </row>
    <row r="204" spans="1:16" ht="75" x14ac:dyDescent="0.25">
      <c r="A204" s="14" t="s">
        <v>283</v>
      </c>
      <c r="B204" s="6" t="s">
        <v>30</v>
      </c>
      <c r="C204" s="24"/>
      <c r="D204" s="18">
        <v>0.1</v>
      </c>
      <c r="E204" s="18">
        <v>0.1</v>
      </c>
      <c r="F204" s="18">
        <v>0.1</v>
      </c>
      <c r="G204" s="18"/>
      <c r="H204" s="18">
        <v>0</v>
      </c>
      <c r="I204" s="18">
        <v>0.752</v>
      </c>
      <c r="J204" s="18">
        <v>0.752</v>
      </c>
      <c r="K204" s="18">
        <v>0</v>
      </c>
      <c r="L204" s="18">
        <v>0</v>
      </c>
      <c r="M204" s="24"/>
      <c r="N204" s="24"/>
      <c r="O204" s="24"/>
      <c r="P204" s="25"/>
    </row>
    <row r="205" spans="1:16" x14ac:dyDescent="0.25">
      <c r="A205" s="14" t="s">
        <v>284</v>
      </c>
      <c r="B205" s="6" t="s">
        <v>32</v>
      </c>
      <c r="C205" s="24"/>
      <c r="D205" s="18">
        <v>0</v>
      </c>
      <c r="E205" s="18">
        <v>0</v>
      </c>
      <c r="F205" s="18">
        <v>0</v>
      </c>
      <c r="G205" s="18"/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24"/>
      <c r="N205" s="24"/>
      <c r="O205" s="24"/>
      <c r="P205" s="25"/>
    </row>
    <row r="206" spans="1:16" ht="60" x14ac:dyDescent="0.25">
      <c r="A206" s="13" t="s">
        <v>285</v>
      </c>
      <c r="B206" s="4" t="s">
        <v>286</v>
      </c>
      <c r="C206" s="13"/>
      <c r="D206" s="17">
        <f>D207+D208+D209+D213</f>
        <v>10.101000000000001</v>
      </c>
      <c r="E206" s="17">
        <f t="shared" ref="E206:L206" si="50">E207+E208+E209+E213</f>
        <v>10.101000000000001</v>
      </c>
      <c r="F206" s="17">
        <f t="shared" si="50"/>
        <v>10.101000000000001</v>
      </c>
      <c r="G206" s="17">
        <f t="shared" si="50"/>
        <v>0</v>
      </c>
      <c r="H206" s="17">
        <f t="shared" si="50"/>
        <v>120</v>
      </c>
      <c r="I206" s="17">
        <f t="shared" si="50"/>
        <v>120</v>
      </c>
      <c r="J206" s="17">
        <f t="shared" si="50"/>
        <v>0</v>
      </c>
      <c r="K206" s="17">
        <f t="shared" si="50"/>
        <v>0</v>
      </c>
      <c r="L206" s="17">
        <f t="shared" si="50"/>
        <v>0</v>
      </c>
      <c r="M206" s="13"/>
      <c r="N206" s="13"/>
      <c r="O206" s="13"/>
      <c r="P206" s="5"/>
    </row>
    <row r="207" spans="1:16" x14ac:dyDescent="0.25">
      <c r="A207" s="14" t="s">
        <v>287</v>
      </c>
      <c r="B207" s="6" t="s">
        <v>17</v>
      </c>
      <c r="C207" s="24" t="s">
        <v>69</v>
      </c>
      <c r="D207" s="18">
        <v>0</v>
      </c>
      <c r="E207" s="18">
        <v>0</v>
      </c>
      <c r="F207" s="18">
        <v>0</v>
      </c>
      <c r="G207" s="18"/>
      <c r="H207" s="18">
        <v>118.8</v>
      </c>
      <c r="I207" s="18">
        <v>118.8</v>
      </c>
      <c r="J207" s="18">
        <v>0</v>
      </c>
      <c r="K207" s="18">
        <v>0</v>
      </c>
      <c r="L207" s="18">
        <v>0</v>
      </c>
      <c r="M207" s="24" t="s">
        <v>103</v>
      </c>
      <c r="N207" s="24">
        <v>2019</v>
      </c>
      <c r="O207" s="24">
        <v>10.101000000000001</v>
      </c>
      <c r="P207" s="25" t="s">
        <v>288</v>
      </c>
    </row>
    <row r="208" spans="1:16" ht="45" x14ac:dyDescent="0.25">
      <c r="A208" s="14" t="s">
        <v>289</v>
      </c>
      <c r="B208" s="6" t="s">
        <v>22</v>
      </c>
      <c r="C208" s="24"/>
      <c r="D208" s="18">
        <v>0</v>
      </c>
      <c r="E208" s="18">
        <v>0</v>
      </c>
      <c r="F208" s="18">
        <v>0</v>
      </c>
      <c r="G208" s="18"/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24"/>
      <c r="N208" s="24"/>
      <c r="O208" s="24"/>
      <c r="P208" s="25"/>
    </row>
    <row r="209" spans="1:16" ht="45" x14ac:dyDescent="0.25">
      <c r="A209" s="14" t="s">
        <v>290</v>
      </c>
      <c r="B209" s="6" t="s">
        <v>24</v>
      </c>
      <c r="C209" s="24"/>
      <c r="D209" s="18">
        <f>D210+D211+D212</f>
        <v>10.101000000000001</v>
      </c>
      <c r="E209" s="18">
        <f t="shared" ref="E209:L209" si="51">E210+E211+E212</f>
        <v>10.101000000000001</v>
      </c>
      <c r="F209" s="18">
        <f t="shared" si="51"/>
        <v>10.101000000000001</v>
      </c>
      <c r="G209" s="18">
        <f t="shared" si="51"/>
        <v>0</v>
      </c>
      <c r="H209" s="18">
        <f t="shared" si="51"/>
        <v>1.2</v>
      </c>
      <c r="I209" s="18">
        <f t="shared" si="51"/>
        <v>1.2</v>
      </c>
      <c r="J209" s="18">
        <f t="shared" si="51"/>
        <v>0</v>
      </c>
      <c r="K209" s="18">
        <f t="shared" si="51"/>
        <v>0</v>
      </c>
      <c r="L209" s="18">
        <f t="shared" si="51"/>
        <v>0</v>
      </c>
      <c r="M209" s="24"/>
      <c r="N209" s="24"/>
      <c r="O209" s="24"/>
      <c r="P209" s="25"/>
    </row>
    <row r="210" spans="1:16" ht="30" x14ac:dyDescent="0.25">
      <c r="A210" s="14" t="s">
        <v>291</v>
      </c>
      <c r="B210" s="6" t="s">
        <v>26</v>
      </c>
      <c r="C210" s="24"/>
      <c r="D210" s="18"/>
      <c r="E210" s="18"/>
      <c r="F210" s="18"/>
      <c r="G210" s="18"/>
      <c r="H210" s="18"/>
      <c r="I210" s="18"/>
      <c r="J210" s="18"/>
      <c r="K210" s="18"/>
      <c r="L210" s="18"/>
      <c r="M210" s="24"/>
      <c r="N210" s="24"/>
      <c r="O210" s="24"/>
      <c r="P210" s="25"/>
    </row>
    <row r="211" spans="1:16" ht="60" x14ac:dyDescent="0.25">
      <c r="A211" s="14" t="s">
        <v>292</v>
      </c>
      <c r="B211" s="6" t="s">
        <v>28</v>
      </c>
      <c r="C211" s="24"/>
      <c r="D211" s="18">
        <v>10</v>
      </c>
      <c r="E211" s="18">
        <v>10</v>
      </c>
      <c r="F211" s="18">
        <v>10</v>
      </c>
      <c r="G211" s="18"/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24"/>
      <c r="N211" s="24"/>
      <c r="O211" s="24"/>
      <c r="P211" s="25"/>
    </row>
    <row r="212" spans="1:16" ht="75" x14ac:dyDescent="0.25">
      <c r="A212" s="14" t="s">
        <v>293</v>
      </c>
      <c r="B212" s="6" t="s">
        <v>30</v>
      </c>
      <c r="C212" s="24"/>
      <c r="D212" s="18">
        <v>0.10100000000000001</v>
      </c>
      <c r="E212" s="18">
        <v>0.10100000000000001</v>
      </c>
      <c r="F212" s="18">
        <v>0.10100000000000001</v>
      </c>
      <c r="G212" s="18"/>
      <c r="H212" s="18">
        <v>1.2</v>
      </c>
      <c r="I212" s="18">
        <v>1.2</v>
      </c>
      <c r="J212" s="18">
        <v>0</v>
      </c>
      <c r="K212" s="18">
        <v>0</v>
      </c>
      <c r="L212" s="18">
        <v>0</v>
      </c>
      <c r="M212" s="24"/>
      <c r="N212" s="24"/>
      <c r="O212" s="24"/>
      <c r="P212" s="25"/>
    </row>
    <row r="213" spans="1:16" x14ac:dyDescent="0.25">
      <c r="A213" s="14" t="s">
        <v>294</v>
      </c>
      <c r="B213" s="6" t="s">
        <v>32</v>
      </c>
      <c r="C213" s="24"/>
      <c r="D213" s="18">
        <v>0</v>
      </c>
      <c r="E213" s="18">
        <v>0</v>
      </c>
      <c r="F213" s="18">
        <v>0</v>
      </c>
      <c r="G213" s="18"/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24"/>
      <c r="N213" s="24"/>
      <c r="O213" s="24"/>
      <c r="P213" s="25"/>
    </row>
    <row r="214" spans="1:16" ht="45" x14ac:dyDescent="0.25">
      <c r="A214" s="13" t="s">
        <v>295</v>
      </c>
      <c r="B214" s="4" t="s">
        <v>296</v>
      </c>
      <c r="C214" s="13"/>
      <c r="D214" s="17">
        <f>D215+D216+D217+D221</f>
        <v>5.6451599999999997</v>
      </c>
      <c r="E214" s="17">
        <f t="shared" ref="E214:L214" si="52">E215+E216+E217+E221</f>
        <v>5.6451599999999997</v>
      </c>
      <c r="F214" s="17">
        <f t="shared" si="52"/>
        <v>5.6451599999999997</v>
      </c>
      <c r="G214" s="17">
        <f t="shared" si="52"/>
        <v>0</v>
      </c>
      <c r="H214" s="17">
        <f t="shared" si="52"/>
        <v>75</v>
      </c>
      <c r="I214" s="17">
        <f t="shared" si="52"/>
        <v>75</v>
      </c>
      <c r="J214" s="17">
        <f t="shared" si="52"/>
        <v>0</v>
      </c>
      <c r="K214" s="17">
        <f t="shared" si="52"/>
        <v>0</v>
      </c>
      <c r="L214" s="17">
        <f t="shared" si="52"/>
        <v>0</v>
      </c>
      <c r="M214" s="13"/>
      <c r="N214" s="13"/>
      <c r="O214" s="13"/>
      <c r="P214" s="5"/>
    </row>
    <row r="215" spans="1:16" x14ac:dyDescent="0.25">
      <c r="A215" s="14" t="s">
        <v>297</v>
      </c>
      <c r="B215" s="6" t="s">
        <v>17</v>
      </c>
      <c r="C215" s="24" t="s">
        <v>298</v>
      </c>
      <c r="D215" s="18">
        <v>0</v>
      </c>
      <c r="E215" s="18">
        <v>0</v>
      </c>
      <c r="F215" s="18">
        <v>0</v>
      </c>
      <c r="G215" s="18"/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24" t="s">
        <v>103</v>
      </c>
      <c r="N215" s="24">
        <v>2019</v>
      </c>
      <c r="O215" s="24">
        <v>5.6451599999999997</v>
      </c>
      <c r="P215" s="26" t="s">
        <v>299</v>
      </c>
    </row>
    <row r="216" spans="1:16" ht="45" x14ac:dyDescent="0.25">
      <c r="A216" s="14" t="s">
        <v>300</v>
      </c>
      <c r="B216" s="6" t="s">
        <v>22</v>
      </c>
      <c r="C216" s="24"/>
      <c r="D216" s="18">
        <v>0</v>
      </c>
      <c r="E216" s="18">
        <v>0</v>
      </c>
      <c r="F216" s="18">
        <v>0</v>
      </c>
      <c r="G216" s="18"/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24"/>
      <c r="N216" s="24"/>
      <c r="O216" s="24"/>
      <c r="P216" s="25"/>
    </row>
    <row r="217" spans="1:16" ht="45" x14ac:dyDescent="0.25">
      <c r="A217" s="14" t="s">
        <v>301</v>
      </c>
      <c r="B217" s="6" t="s">
        <v>24</v>
      </c>
      <c r="C217" s="24"/>
      <c r="D217" s="18">
        <f>D218+D219+D220</f>
        <v>5.6451599999999997</v>
      </c>
      <c r="E217" s="18">
        <f t="shared" ref="E217:L217" si="53">E218+E219+E220</f>
        <v>5.6451599999999997</v>
      </c>
      <c r="F217" s="18">
        <f t="shared" si="53"/>
        <v>5.6451599999999997</v>
      </c>
      <c r="G217" s="18">
        <f t="shared" si="53"/>
        <v>0</v>
      </c>
      <c r="H217" s="18">
        <f t="shared" si="53"/>
        <v>75</v>
      </c>
      <c r="I217" s="18">
        <f t="shared" si="53"/>
        <v>75</v>
      </c>
      <c r="J217" s="18">
        <f t="shared" si="53"/>
        <v>0</v>
      </c>
      <c r="K217" s="18">
        <f t="shared" si="53"/>
        <v>0</v>
      </c>
      <c r="L217" s="18">
        <f t="shared" si="53"/>
        <v>0</v>
      </c>
      <c r="M217" s="24"/>
      <c r="N217" s="24"/>
      <c r="O217" s="24"/>
      <c r="P217" s="25"/>
    </row>
    <row r="218" spans="1:16" ht="30" x14ac:dyDescent="0.25">
      <c r="A218" s="14" t="s">
        <v>302</v>
      </c>
      <c r="B218" s="6" t="s">
        <v>26</v>
      </c>
      <c r="C218" s="24"/>
      <c r="D218" s="18"/>
      <c r="E218" s="18"/>
      <c r="F218" s="18"/>
      <c r="G218" s="18"/>
      <c r="H218" s="18"/>
      <c r="I218" s="18"/>
      <c r="J218" s="18"/>
      <c r="K218" s="18"/>
      <c r="L218" s="18"/>
      <c r="M218" s="24"/>
      <c r="N218" s="24"/>
      <c r="O218" s="24"/>
      <c r="P218" s="25"/>
    </row>
    <row r="219" spans="1:16" ht="60" x14ac:dyDescent="0.25">
      <c r="A219" s="14" t="s">
        <v>303</v>
      </c>
      <c r="B219" s="6" t="s">
        <v>28</v>
      </c>
      <c r="C219" s="24"/>
      <c r="D219" s="18">
        <v>5.6</v>
      </c>
      <c r="E219" s="18">
        <v>5.6</v>
      </c>
      <c r="F219" s="18">
        <v>5.6</v>
      </c>
      <c r="G219" s="18"/>
      <c r="H219" s="18">
        <v>74.400000000000006</v>
      </c>
      <c r="I219" s="18">
        <v>74.400000000000006</v>
      </c>
      <c r="J219" s="18">
        <v>0</v>
      </c>
      <c r="K219" s="18">
        <v>0</v>
      </c>
      <c r="L219" s="18">
        <v>0</v>
      </c>
      <c r="M219" s="24"/>
      <c r="N219" s="24"/>
      <c r="O219" s="24"/>
      <c r="P219" s="25"/>
    </row>
    <row r="220" spans="1:16" ht="75" x14ac:dyDescent="0.25">
      <c r="A220" s="14" t="s">
        <v>304</v>
      </c>
      <c r="B220" s="6" t="s">
        <v>30</v>
      </c>
      <c r="C220" s="24"/>
      <c r="D220" s="18">
        <v>4.5159999999999999E-2</v>
      </c>
      <c r="E220" s="18">
        <v>4.5159999999999999E-2</v>
      </c>
      <c r="F220" s="18">
        <v>4.5159999999999999E-2</v>
      </c>
      <c r="G220" s="18"/>
      <c r="H220" s="18">
        <v>0.6</v>
      </c>
      <c r="I220" s="18">
        <v>0.6</v>
      </c>
      <c r="J220" s="18">
        <v>0</v>
      </c>
      <c r="K220" s="18">
        <v>0</v>
      </c>
      <c r="L220" s="18">
        <v>0</v>
      </c>
      <c r="M220" s="24"/>
      <c r="N220" s="24"/>
      <c r="O220" s="24"/>
      <c r="P220" s="25"/>
    </row>
    <row r="221" spans="1:16" x14ac:dyDescent="0.25">
      <c r="A221" s="14" t="s">
        <v>305</v>
      </c>
      <c r="B221" s="6" t="s">
        <v>32</v>
      </c>
      <c r="C221" s="24"/>
      <c r="D221" s="18">
        <v>0</v>
      </c>
      <c r="E221" s="18">
        <v>0</v>
      </c>
      <c r="F221" s="18">
        <v>0</v>
      </c>
      <c r="G221" s="18"/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24"/>
      <c r="N221" s="24"/>
      <c r="O221" s="24"/>
      <c r="P221" s="25"/>
    </row>
    <row r="222" spans="1:16" ht="30" x14ac:dyDescent="0.25">
      <c r="A222" s="13" t="s">
        <v>306</v>
      </c>
      <c r="B222" s="4" t="s">
        <v>307</v>
      </c>
      <c r="C222" s="13"/>
      <c r="D222" s="17">
        <f>D223+D224+D225+D229</f>
        <v>5.6449999999999996</v>
      </c>
      <c r="E222" s="17">
        <f t="shared" ref="E222:L222" si="54">E223+E224+E225+E229</f>
        <v>5.6449999999999996</v>
      </c>
      <c r="F222" s="17">
        <f t="shared" si="54"/>
        <v>5.6449999999999996</v>
      </c>
      <c r="G222" s="17">
        <f t="shared" si="54"/>
        <v>0</v>
      </c>
      <c r="H222" s="17">
        <f t="shared" si="54"/>
        <v>69.599999999999994</v>
      </c>
      <c r="I222" s="17">
        <f t="shared" si="54"/>
        <v>0</v>
      </c>
      <c r="J222" s="17">
        <f t="shared" si="54"/>
        <v>0</v>
      </c>
      <c r="K222" s="17">
        <f t="shared" si="54"/>
        <v>0</v>
      </c>
      <c r="L222" s="17">
        <f t="shared" si="54"/>
        <v>0</v>
      </c>
      <c r="M222" s="13"/>
      <c r="N222" s="13"/>
      <c r="O222" s="13"/>
      <c r="P222" s="5"/>
    </row>
    <row r="223" spans="1:16" x14ac:dyDescent="0.25">
      <c r="A223" s="14" t="s">
        <v>308</v>
      </c>
      <c r="B223" s="6" t="s">
        <v>17</v>
      </c>
      <c r="C223" s="24" t="s">
        <v>309</v>
      </c>
      <c r="D223" s="18">
        <v>0</v>
      </c>
      <c r="E223" s="18">
        <v>0</v>
      </c>
      <c r="F223" s="18">
        <v>0</v>
      </c>
      <c r="G223" s="18"/>
      <c r="H223" s="18">
        <v>62.72</v>
      </c>
      <c r="I223" s="18">
        <v>0</v>
      </c>
      <c r="J223" s="18">
        <v>0</v>
      </c>
      <c r="K223" s="18">
        <v>0</v>
      </c>
      <c r="L223" s="18">
        <v>0</v>
      </c>
      <c r="M223" s="24" t="s">
        <v>115</v>
      </c>
      <c r="N223" s="24">
        <v>2019</v>
      </c>
      <c r="O223" s="24">
        <v>5.6451599999999997</v>
      </c>
      <c r="P223" s="25" t="s">
        <v>310</v>
      </c>
    </row>
    <row r="224" spans="1:16" ht="45" x14ac:dyDescent="0.25">
      <c r="A224" s="14" t="s">
        <v>311</v>
      </c>
      <c r="B224" s="6" t="s">
        <v>22</v>
      </c>
      <c r="C224" s="24"/>
      <c r="D224" s="18">
        <v>0</v>
      </c>
      <c r="E224" s="18">
        <v>0</v>
      </c>
      <c r="F224" s="18">
        <v>0</v>
      </c>
      <c r="G224" s="18"/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24"/>
      <c r="N224" s="24"/>
      <c r="O224" s="24"/>
      <c r="P224" s="25"/>
    </row>
    <row r="225" spans="1:16" ht="45" x14ac:dyDescent="0.25">
      <c r="A225" s="14" t="s">
        <v>312</v>
      </c>
      <c r="B225" s="6" t="s">
        <v>24</v>
      </c>
      <c r="C225" s="24"/>
      <c r="D225" s="18">
        <f>D226+D227+D228</f>
        <v>5.6449999999999996</v>
      </c>
      <c r="E225" s="18">
        <f t="shared" ref="E225:L225" si="55">E226+E227+E228</f>
        <v>5.6449999999999996</v>
      </c>
      <c r="F225" s="18">
        <f t="shared" si="55"/>
        <v>5.6449999999999996</v>
      </c>
      <c r="G225" s="18">
        <f t="shared" si="55"/>
        <v>0</v>
      </c>
      <c r="H225" s="18">
        <f t="shared" si="55"/>
        <v>6.8800000000000008</v>
      </c>
      <c r="I225" s="18">
        <f t="shared" si="55"/>
        <v>0</v>
      </c>
      <c r="J225" s="18">
        <f t="shared" si="55"/>
        <v>0</v>
      </c>
      <c r="K225" s="18">
        <f t="shared" si="55"/>
        <v>0</v>
      </c>
      <c r="L225" s="18">
        <f t="shared" si="55"/>
        <v>0</v>
      </c>
      <c r="M225" s="24"/>
      <c r="N225" s="24"/>
      <c r="O225" s="24"/>
      <c r="P225" s="25"/>
    </row>
    <row r="226" spans="1:16" ht="30" x14ac:dyDescent="0.25">
      <c r="A226" s="14" t="s">
        <v>313</v>
      </c>
      <c r="B226" s="6" t="s">
        <v>26</v>
      </c>
      <c r="C226" s="24"/>
      <c r="D226" s="18"/>
      <c r="E226" s="18"/>
      <c r="F226" s="18"/>
      <c r="G226" s="18"/>
      <c r="H226" s="18"/>
      <c r="I226" s="18"/>
      <c r="J226" s="18"/>
      <c r="K226" s="18"/>
      <c r="L226" s="18"/>
      <c r="M226" s="24"/>
      <c r="N226" s="24"/>
      <c r="O226" s="24"/>
      <c r="P226" s="25"/>
    </row>
    <row r="227" spans="1:16" ht="60" x14ac:dyDescent="0.25">
      <c r="A227" s="14" t="s">
        <v>314</v>
      </c>
      <c r="B227" s="6" t="s">
        <v>28</v>
      </c>
      <c r="C227" s="24"/>
      <c r="D227" s="18">
        <v>5.6</v>
      </c>
      <c r="E227" s="18">
        <v>5.6</v>
      </c>
      <c r="F227" s="18">
        <v>5.6</v>
      </c>
      <c r="G227" s="18"/>
      <c r="H227" s="18">
        <v>6.32</v>
      </c>
      <c r="I227" s="18">
        <v>0</v>
      </c>
      <c r="J227" s="18">
        <v>0</v>
      </c>
      <c r="K227" s="18">
        <v>0</v>
      </c>
      <c r="L227" s="18">
        <v>0</v>
      </c>
      <c r="M227" s="24"/>
      <c r="N227" s="24"/>
      <c r="O227" s="24"/>
      <c r="P227" s="25"/>
    </row>
    <row r="228" spans="1:16" ht="75" x14ac:dyDescent="0.25">
      <c r="A228" s="14" t="s">
        <v>315</v>
      </c>
      <c r="B228" s="6" t="s">
        <v>30</v>
      </c>
      <c r="C228" s="24"/>
      <c r="D228" s="18">
        <v>4.4999999999999998E-2</v>
      </c>
      <c r="E228" s="18">
        <v>4.4999999999999998E-2</v>
      </c>
      <c r="F228" s="18">
        <v>4.4999999999999998E-2</v>
      </c>
      <c r="G228" s="18"/>
      <c r="H228" s="18">
        <v>0.56000000000000005</v>
      </c>
      <c r="I228" s="18">
        <v>0</v>
      </c>
      <c r="J228" s="18">
        <v>0</v>
      </c>
      <c r="K228" s="18">
        <v>0</v>
      </c>
      <c r="L228" s="18">
        <v>0</v>
      </c>
      <c r="M228" s="24"/>
      <c r="N228" s="24"/>
      <c r="O228" s="24"/>
      <c r="P228" s="25"/>
    </row>
    <row r="229" spans="1:16" x14ac:dyDescent="0.25">
      <c r="A229" s="14" t="s">
        <v>316</v>
      </c>
      <c r="B229" s="6" t="s">
        <v>32</v>
      </c>
      <c r="C229" s="24"/>
      <c r="D229" s="18">
        <v>0</v>
      </c>
      <c r="E229" s="18">
        <v>0</v>
      </c>
      <c r="F229" s="18">
        <v>0</v>
      </c>
      <c r="G229" s="18"/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24"/>
      <c r="N229" s="24"/>
      <c r="O229" s="24"/>
      <c r="P229" s="25"/>
    </row>
    <row r="230" spans="1:16" ht="45" x14ac:dyDescent="0.25">
      <c r="A230" s="13" t="s">
        <v>317</v>
      </c>
      <c r="B230" s="4" t="s">
        <v>318</v>
      </c>
      <c r="C230" s="13"/>
      <c r="D230" s="17">
        <f>D231+D232+D233+D237</f>
        <v>1.1004800000000001</v>
      </c>
      <c r="E230" s="17">
        <f t="shared" ref="E230:L230" si="56">E231+E232+E233+E237</f>
        <v>1.1004800000000001</v>
      </c>
      <c r="F230" s="17">
        <f t="shared" si="56"/>
        <v>1.1004800000000001</v>
      </c>
      <c r="G230" s="17">
        <f t="shared" si="56"/>
        <v>0</v>
      </c>
      <c r="H230" s="17">
        <f t="shared" si="56"/>
        <v>0</v>
      </c>
      <c r="I230" s="17">
        <f t="shared" si="56"/>
        <v>0</v>
      </c>
      <c r="J230" s="17">
        <f t="shared" si="56"/>
        <v>0</v>
      </c>
      <c r="K230" s="17">
        <f t="shared" si="56"/>
        <v>0</v>
      </c>
      <c r="L230" s="17">
        <f t="shared" si="56"/>
        <v>0</v>
      </c>
      <c r="M230" s="13"/>
      <c r="N230" s="13"/>
      <c r="O230" s="13"/>
      <c r="P230" s="5"/>
    </row>
    <row r="231" spans="1:16" x14ac:dyDescent="0.25">
      <c r="A231" s="14" t="s">
        <v>319</v>
      </c>
      <c r="B231" s="6" t="s">
        <v>17</v>
      </c>
      <c r="C231" s="24" t="s">
        <v>320</v>
      </c>
      <c r="D231" s="18">
        <v>0</v>
      </c>
      <c r="E231" s="18">
        <v>0</v>
      </c>
      <c r="F231" s="18">
        <v>0</v>
      </c>
      <c r="G231" s="18"/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24" t="s">
        <v>203</v>
      </c>
      <c r="N231" s="24"/>
      <c r="O231" s="24">
        <v>0</v>
      </c>
      <c r="P231" s="26" t="s">
        <v>321</v>
      </c>
    </row>
    <row r="232" spans="1:16" ht="45" x14ac:dyDescent="0.25">
      <c r="A232" s="14" t="s">
        <v>322</v>
      </c>
      <c r="B232" s="6" t="s">
        <v>22</v>
      </c>
      <c r="C232" s="24"/>
      <c r="D232" s="18">
        <v>0</v>
      </c>
      <c r="E232" s="18">
        <v>0</v>
      </c>
      <c r="F232" s="18">
        <v>0</v>
      </c>
      <c r="G232" s="18"/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24"/>
      <c r="N232" s="24"/>
      <c r="O232" s="24"/>
      <c r="P232" s="25"/>
    </row>
    <row r="233" spans="1:16" ht="45" x14ac:dyDescent="0.25">
      <c r="A233" s="14" t="s">
        <v>323</v>
      </c>
      <c r="B233" s="6" t="s">
        <v>24</v>
      </c>
      <c r="C233" s="24"/>
      <c r="D233" s="18">
        <f>D234+D235+D236</f>
        <v>1.1004800000000001</v>
      </c>
      <c r="E233" s="18">
        <f t="shared" ref="E233:L233" si="57">E234+E235+E236</f>
        <v>1.1004800000000001</v>
      </c>
      <c r="F233" s="18">
        <f t="shared" si="57"/>
        <v>1.1004800000000001</v>
      </c>
      <c r="G233" s="18">
        <f t="shared" si="57"/>
        <v>0</v>
      </c>
      <c r="H233" s="18">
        <f t="shared" si="57"/>
        <v>0</v>
      </c>
      <c r="I233" s="18">
        <f t="shared" si="57"/>
        <v>0</v>
      </c>
      <c r="J233" s="18">
        <f t="shared" si="57"/>
        <v>0</v>
      </c>
      <c r="K233" s="18">
        <f t="shared" si="57"/>
        <v>0</v>
      </c>
      <c r="L233" s="18">
        <f t="shared" si="57"/>
        <v>0</v>
      </c>
      <c r="M233" s="24"/>
      <c r="N233" s="24"/>
      <c r="O233" s="24"/>
      <c r="P233" s="25"/>
    </row>
    <row r="234" spans="1:16" ht="30" x14ac:dyDescent="0.25">
      <c r="A234" s="14" t="s">
        <v>324</v>
      </c>
      <c r="B234" s="6" t="s">
        <v>26</v>
      </c>
      <c r="C234" s="24"/>
      <c r="D234" s="18"/>
      <c r="E234" s="18"/>
      <c r="F234" s="18"/>
      <c r="G234" s="18"/>
      <c r="H234" s="18"/>
      <c r="I234" s="18"/>
      <c r="J234" s="18"/>
      <c r="K234" s="18"/>
      <c r="L234" s="18"/>
      <c r="M234" s="24"/>
      <c r="N234" s="24"/>
      <c r="O234" s="24"/>
      <c r="P234" s="25"/>
    </row>
    <row r="235" spans="1:16" ht="60" x14ac:dyDescent="0.25">
      <c r="A235" s="14" t="s">
        <v>325</v>
      </c>
      <c r="B235" s="6" t="s">
        <v>28</v>
      </c>
      <c r="C235" s="24"/>
      <c r="D235" s="18">
        <v>0.86048000000000002</v>
      </c>
      <c r="E235" s="18">
        <v>0.86048000000000002</v>
      </c>
      <c r="F235" s="18">
        <v>0.86048000000000002</v>
      </c>
      <c r="G235" s="18"/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24"/>
      <c r="N235" s="24"/>
      <c r="O235" s="24"/>
      <c r="P235" s="25"/>
    </row>
    <row r="236" spans="1:16" ht="75" x14ac:dyDescent="0.25">
      <c r="A236" s="14" t="s">
        <v>326</v>
      </c>
      <c r="B236" s="6" t="s">
        <v>30</v>
      </c>
      <c r="C236" s="24"/>
      <c r="D236" s="18">
        <v>0.24</v>
      </c>
      <c r="E236" s="18">
        <v>0.24</v>
      </c>
      <c r="F236" s="18">
        <v>0.24</v>
      </c>
      <c r="G236" s="18"/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24"/>
      <c r="N236" s="24"/>
      <c r="O236" s="24"/>
      <c r="P236" s="25"/>
    </row>
    <row r="237" spans="1:16" x14ac:dyDescent="0.25">
      <c r="A237" s="14" t="s">
        <v>327</v>
      </c>
      <c r="B237" s="6" t="s">
        <v>32</v>
      </c>
      <c r="C237" s="24"/>
      <c r="D237" s="18">
        <v>0</v>
      </c>
      <c r="E237" s="18">
        <v>0</v>
      </c>
      <c r="F237" s="18">
        <v>0</v>
      </c>
      <c r="G237" s="18"/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24"/>
      <c r="N237" s="24"/>
      <c r="O237" s="24"/>
      <c r="P237" s="25"/>
    </row>
    <row r="238" spans="1:16" ht="45" x14ac:dyDescent="0.25">
      <c r="A238" s="13" t="s">
        <v>328</v>
      </c>
      <c r="B238" s="4" t="s">
        <v>329</v>
      </c>
      <c r="C238" s="13"/>
      <c r="D238" s="17">
        <f>D239+D240+D241+D245</f>
        <v>21.781700000000001</v>
      </c>
      <c r="E238" s="17">
        <f t="shared" ref="E238:L238" si="58">E239+E240+E241+E245</f>
        <v>21.781700000000001</v>
      </c>
      <c r="F238" s="17">
        <f t="shared" si="58"/>
        <v>21.781700000000001</v>
      </c>
      <c r="G238" s="17">
        <f t="shared" si="58"/>
        <v>0</v>
      </c>
      <c r="H238" s="17">
        <f t="shared" si="58"/>
        <v>0</v>
      </c>
      <c r="I238" s="17">
        <f t="shared" si="58"/>
        <v>0</v>
      </c>
      <c r="J238" s="17">
        <f t="shared" si="58"/>
        <v>0</v>
      </c>
      <c r="K238" s="17">
        <f t="shared" si="58"/>
        <v>0</v>
      </c>
      <c r="L238" s="17">
        <f t="shared" si="58"/>
        <v>0</v>
      </c>
      <c r="M238" s="13"/>
      <c r="N238" s="13"/>
      <c r="O238" s="13"/>
      <c r="P238" s="5"/>
    </row>
    <row r="239" spans="1:16" x14ac:dyDescent="0.25">
      <c r="A239" s="14" t="s">
        <v>330</v>
      </c>
      <c r="B239" s="6" t="s">
        <v>17</v>
      </c>
      <c r="C239" s="24" t="s">
        <v>331</v>
      </c>
      <c r="D239" s="18">
        <v>0</v>
      </c>
      <c r="E239" s="18">
        <v>0</v>
      </c>
      <c r="F239" s="18">
        <v>0</v>
      </c>
      <c r="G239" s="18"/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24" t="s">
        <v>203</v>
      </c>
      <c r="N239" s="24"/>
      <c r="O239" s="24">
        <v>0</v>
      </c>
      <c r="P239" s="26" t="s">
        <v>332</v>
      </c>
    </row>
    <row r="240" spans="1:16" ht="45" x14ac:dyDescent="0.25">
      <c r="A240" s="14" t="s">
        <v>333</v>
      </c>
      <c r="B240" s="6" t="s">
        <v>22</v>
      </c>
      <c r="C240" s="24"/>
      <c r="D240" s="18">
        <v>0</v>
      </c>
      <c r="E240" s="18">
        <v>0</v>
      </c>
      <c r="F240" s="18">
        <v>0</v>
      </c>
      <c r="G240" s="18"/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24"/>
      <c r="N240" s="24"/>
      <c r="O240" s="24"/>
      <c r="P240" s="25"/>
    </row>
    <row r="241" spans="1:16" ht="45" x14ac:dyDescent="0.25">
      <c r="A241" s="14" t="s">
        <v>334</v>
      </c>
      <c r="B241" s="6" t="s">
        <v>24</v>
      </c>
      <c r="C241" s="24"/>
      <c r="D241" s="18">
        <f>D242+D243+D244</f>
        <v>21.781700000000001</v>
      </c>
      <c r="E241" s="18">
        <f t="shared" ref="E241:L241" si="59">E242+E243+E244</f>
        <v>21.781700000000001</v>
      </c>
      <c r="F241" s="18">
        <f t="shared" si="59"/>
        <v>21.781700000000001</v>
      </c>
      <c r="G241" s="18">
        <f t="shared" si="59"/>
        <v>0</v>
      </c>
      <c r="H241" s="18">
        <f t="shared" si="59"/>
        <v>0</v>
      </c>
      <c r="I241" s="18">
        <f t="shared" si="59"/>
        <v>0</v>
      </c>
      <c r="J241" s="18">
        <f t="shared" si="59"/>
        <v>0</v>
      </c>
      <c r="K241" s="18">
        <f t="shared" si="59"/>
        <v>0</v>
      </c>
      <c r="L241" s="18">
        <f t="shared" si="59"/>
        <v>0</v>
      </c>
      <c r="M241" s="24"/>
      <c r="N241" s="24"/>
      <c r="O241" s="24"/>
      <c r="P241" s="25"/>
    </row>
    <row r="242" spans="1:16" ht="30" x14ac:dyDescent="0.25">
      <c r="A242" s="14" t="s">
        <v>335</v>
      </c>
      <c r="B242" s="6" t="s">
        <v>26</v>
      </c>
      <c r="C242" s="24"/>
      <c r="D242" s="18"/>
      <c r="E242" s="18"/>
      <c r="F242" s="18"/>
      <c r="G242" s="18"/>
      <c r="H242" s="18"/>
      <c r="I242" s="18"/>
      <c r="J242" s="18"/>
      <c r="K242" s="18"/>
      <c r="L242" s="18"/>
      <c r="M242" s="24"/>
      <c r="N242" s="24"/>
      <c r="O242" s="24"/>
      <c r="P242" s="25"/>
    </row>
    <row r="243" spans="1:16" ht="60" x14ac:dyDescent="0.25">
      <c r="A243" s="14" t="s">
        <v>336</v>
      </c>
      <c r="B243" s="6" t="s">
        <v>28</v>
      </c>
      <c r="C243" s="24"/>
      <c r="D243" s="18">
        <v>16.425699999999999</v>
      </c>
      <c r="E243" s="18">
        <v>16.425699999999999</v>
      </c>
      <c r="F243" s="18">
        <v>16.425699999999999</v>
      </c>
      <c r="G243" s="18"/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24"/>
      <c r="N243" s="24"/>
      <c r="O243" s="24"/>
      <c r="P243" s="25"/>
    </row>
    <row r="244" spans="1:16" ht="75" x14ac:dyDescent="0.25">
      <c r="A244" s="14" t="s">
        <v>337</v>
      </c>
      <c r="B244" s="6" t="s">
        <v>30</v>
      </c>
      <c r="C244" s="24"/>
      <c r="D244" s="18">
        <v>5.3559999999999999</v>
      </c>
      <c r="E244" s="18">
        <v>5.3559999999999999</v>
      </c>
      <c r="F244" s="18">
        <v>5.3559999999999999</v>
      </c>
      <c r="G244" s="18"/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24"/>
      <c r="N244" s="24"/>
      <c r="O244" s="24"/>
      <c r="P244" s="25"/>
    </row>
    <row r="245" spans="1:16" x14ac:dyDescent="0.25">
      <c r="A245" s="14" t="s">
        <v>338</v>
      </c>
      <c r="B245" s="6" t="s">
        <v>32</v>
      </c>
      <c r="C245" s="24"/>
      <c r="D245" s="18">
        <v>0</v>
      </c>
      <c r="E245" s="18">
        <v>0</v>
      </c>
      <c r="F245" s="18">
        <v>0</v>
      </c>
      <c r="G245" s="18"/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24"/>
      <c r="N245" s="24"/>
      <c r="O245" s="24"/>
      <c r="P245" s="25"/>
    </row>
    <row r="246" spans="1:16" ht="60" x14ac:dyDescent="0.25">
      <c r="A246" s="13" t="s">
        <v>339</v>
      </c>
      <c r="B246" s="4" t="s">
        <v>340</v>
      </c>
      <c r="C246" s="13"/>
      <c r="D246" s="17">
        <f>D247+D248+D249+D253</f>
        <v>7.0351759999999999</v>
      </c>
      <c r="E246" s="17">
        <f t="shared" ref="E246:L246" si="60">E247+E248+E249+E253</f>
        <v>7.0351759999999999</v>
      </c>
      <c r="F246" s="17">
        <f t="shared" si="60"/>
        <v>7.0351759999999999</v>
      </c>
      <c r="G246" s="17">
        <f t="shared" si="60"/>
        <v>0</v>
      </c>
      <c r="H246" s="17">
        <f t="shared" si="60"/>
        <v>100</v>
      </c>
      <c r="I246" s="17">
        <f t="shared" si="60"/>
        <v>0</v>
      </c>
      <c r="J246" s="17">
        <f t="shared" si="60"/>
        <v>0</v>
      </c>
      <c r="K246" s="17">
        <f t="shared" si="60"/>
        <v>0</v>
      </c>
      <c r="L246" s="17">
        <f t="shared" si="60"/>
        <v>0</v>
      </c>
      <c r="M246" s="13"/>
      <c r="N246" s="13"/>
      <c r="O246" s="13"/>
      <c r="P246" s="5"/>
    </row>
    <row r="247" spans="1:16" x14ac:dyDescent="0.25">
      <c r="A247" s="14" t="s">
        <v>341</v>
      </c>
      <c r="B247" s="6" t="s">
        <v>17</v>
      </c>
      <c r="C247" s="24" t="s">
        <v>320</v>
      </c>
      <c r="D247" s="18">
        <v>0</v>
      </c>
      <c r="E247" s="18">
        <v>0</v>
      </c>
      <c r="F247" s="18">
        <v>0</v>
      </c>
      <c r="G247" s="18"/>
      <c r="H247" s="18">
        <v>99</v>
      </c>
      <c r="I247" s="18">
        <v>0</v>
      </c>
      <c r="J247" s="18">
        <v>0</v>
      </c>
      <c r="K247" s="18">
        <v>0</v>
      </c>
      <c r="L247" s="18">
        <v>0</v>
      </c>
      <c r="M247" s="24" t="s">
        <v>115</v>
      </c>
      <c r="N247" s="24">
        <v>2019</v>
      </c>
      <c r="O247" s="24">
        <v>7.0351759999999999</v>
      </c>
      <c r="P247" s="25" t="s">
        <v>342</v>
      </c>
    </row>
    <row r="248" spans="1:16" ht="45" x14ac:dyDescent="0.25">
      <c r="A248" s="14" t="s">
        <v>343</v>
      </c>
      <c r="B248" s="6" t="s">
        <v>22</v>
      </c>
      <c r="C248" s="24"/>
      <c r="D248" s="18">
        <v>0</v>
      </c>
      <c r="E248" s="18">
        <v>0</v>
      </c>
      <c r="F248" s="18">
        <v>0</v>
      </c>
      <c r="G248" s="18"/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24"/>
      <c r="N248" s="24"/>
      <c r="O248" s="24"/>
      <c r="P248" s="25"/>
    </row>
    <row r="249" spans="1:16" ht="45" x14ac:dyDescent="0.25">
      <c r="A249" s="14" t="s">
        <v>344</v>
      </c>
      <c r="B249" s="6" t="s">
        <v>24</v>
      </c>
      <c r="C249" s="24"/>
      <c r="D249" s="18">
        <f>D250+D251+D252</f>
        <v>7.0351759999999999</v>
      </c>
      <c r="E249" s="18">
        <f t="shared" ref="E249:L249" si="61">E250+E251+E252</f>
        <v>7.0351759999999999</v>
      </c>
      <c r="F249" s="18">
        <f t="shared" si="61"/>
        <v>7.0351759999999999</v>
      </c>
      <c r="G249" s="18">
        <f t="shared" si="61"/>
        <v>0</v>
      </c>
      <c r="H249" s="18">
        <f t="shared" si="61"/>
        <v>1</v>
      </c>
      <c r="I249" s="18">
        <f t="shared" si="61"/>
        <v>0</v>
      </c>
      <c r="J249" s="18">
        <f t="shared" si="61"/>
        <v>0</v>
      </c>
      <c r="K249" s="18">
        <f t="shared" si="61"/>
        <v>0</v>
      </c>
      <c r="L249" s="18">
        <f t="shared" si="61"/>
        <v>0</v>
      </c>
      <c r="M249" s="24"/>
      <c r="N249" s="24"/>
      <c r="O249" s="24"/>
      <c r="P249" s="25"/>
    </row>
    <row r="250" spans="1:16" ht="30" x14ac:dyDescent="0.25">
      <c r="A250" s="14" t="s">
        <v>345</v>
      </c>
      <c r="B250" s="6" t="s">
        <v>26</v>
      </c>
      <c r="C250" s="24"/>
      <c r="D250" s="18"/>
      <c r="E250" s="18"/>
      <c r="F250" s="18"/>
      <c r="G250" s="18"/>
      <c r="H250" s="18"/>
      <c r="I250" s="18"/>
      <c r="J250" s="18"/>
      <c r="K250" s="18"/>
      <c r="L250" s="18"/>
      <c r="M250" s="24"/>
      <c r="N250" s="24"/>
      <c r="O250" s="24"/>
      <c r="P250" s="25"/>
    </row>
    <row r="251" spans="1:16" ht="60" x14ac:dyDescent="0.25">
      <c r="A251" s="14" t="s">
        <v>346</v>
      </c>
      <c r="B251" s="6" t="s">
        <v>28</v>
      </c>
      <c r="C251" s="24"/>
      <c r="D251" s="18">
        <v>7</v>
      </c>
      <c r="E251" s="18">
        <v>7</v>
      </c>
      <c r="F251" s="18">
        <v>7</v>
      </c>
      <c r="G251" s="18"/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24"/>
      <c r="N251" s="24"/>
      <c r="O251" s="24"/>
      <c r="P251" s="25"/>
    </row>
    <row r="252" spans="1:16" ht="75" x14ac:dyDescent="0.25">
      <c r="A252" s="14" t="s">
        <v>347</v>
      </c>
      <c r="B252" s="6" t="s">
        <v>30</v>
      </c>
      <c r="C252" s="24"/>
      <c r="D252" s="18">
        <v>3.5175999999999999E-2</v>
      </c>
      <c r="E252" s="18">
        <v>3.5175999999999999E-2</v>
      </c>
      <c r="F252" s="18">
        <v>3.5175999999999999E-2</v>
      </c>
      <c r="G252" s="18"/>
      <c r="H252" s="18">
        <v>1</v>
      </c>
      <c r="I252" s="18">
        <v>0</v>
      </c>
      <c r="J252" s="18">
        <v>0</v>
      </c>
      <c r="K252" s="18">
        <v>0</v>
      </c>
      <c r="L252" s="18">
        <v>0</v>
      </c>
      <c r="M252" s="24"/>
      <c r="N252" s="24"/>
      <c r="O252" s="24"/>
      <c r="P252" s="25"/>
    </row>
    <row r="253" spans="1:16" x14ac:dyDescent="0.25">
      <c r="A253" s="14" t="s">
        <v>348</v>
      </c>
      <c r="B253" s="6" t="s">
        <v>32</v>
      </c>
      <c r="C253" s="24"/>
      <c r="D253" s="18">
        <v>0</v>
      </c>
      <c r="E253" s="18">
        <v>0</v>
      </c>
      <c r="F253" s="18">
        <v>0</v>
      </c>
      <c r="G253" s="18"/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24"/>
      <c r="N253" s="24"/>
      <c r="O253" s="24"/>
      <c r="P253" s="25"/>
    </row>
    <row r="254" spans="1:16" ht="45" x14ac:dyDescent="0.25">
      <c r="A254" s="13" t="s">
        <v>349</v>
      </c>
      <c r="B254" s="4" t="s">
        <v>350</v>
      </c>
      <c r="C254" s="13"/>
      <c r="D254" s="17">
        <f>D255+D256+D257+D261</f>
        <v>9.1999999999999993</v>
      </c>
      <c r="E254" s="17">
        <f t="shared" ref="E254:L254" si="62">E255+E256+E257+E261</f>
        <v>0</v>
      </c>
      <c r="F254" s="17">
        <f t="shared" si="62"/>
        <v>0</v>
      </c>
      <c r="G254" s="17">
        <f t="shared" si="62"/>
        <v>0</v>
      </c>
      <c r="H254" s="17">
        <f t="shared" si="62"/>
        <v>82.8</v>
      </c>
      <c r="I254" s="17">
        <f t="shared" si="62"/>
        <v>1734</v>
      </c>
      <c r="J254" s="17">
        <f t="shared" si="62"/>
        <v>1734</v>
      </c>
      <c r="K254" s="17">
        <f t="shared" si="62"/>
        <v>1734</v>
      </c>
      <c r="L254" s="17">
        <f t="shared" si="62"/>
        <v>0</v>
      </c>
      <c r="M254" s="13"/>
      <c r="N254" s="13"/>
      <c r="O254" s="13"/>
      <c r="P254" s="5"/>
    </row>
    <row r="255" spans="1:16" x14ac:dyDescent="0.25">
      <c r="A255" s="14" t="s">
        <v>351</v>
      </c>
      <c r="B255" s="6" t="s">
        <v>17</v>
      </c>
      <c r="C255" s="24" t="s">
        <v>69</v>
      </c>
      <c r="D255" s="18">
        <v>0</v>
      </c>
      <c r="E255" s="18">
        <v>0</v>
      </c>
      <c r="F255" s="18">
        <v>0</v>
      </c>
      <c r="G255" s="18"/>
      <c r="H255" s="18">
        <v>0</v>
      </c>
      <c r="I255" s="18">
        <v>1699.32</v>
      </c>
      <c r="J255" s="18">
        <v>1699.32</v>
      </c>
      <c r="K255" s="18">
        <v>1699.32</v>
      </c>
      <c r="L255" s="18">
        <v>0</v>
      </c>
      <c r="M255" s="24" t="s">
        <v>352</v>
      </c>
      <c r="N255" s="24">
        <v>2019</v>
      </c>
      <c r="O255" s="24">
        <v>92</v>
      </c>
      <c r="P255" s="25" t="s">
        <v>353</v>
      </c>
    </row>
    <row r="256" spans="1:16" ht="45" x14ac:dyDescent="0.25">
      <c r="A256" s="14" t="s">
        <v>354</v>
      </c>
      <c r="B256" s="6" t="s">
        <v>22</v>
      </c>
      <c r="C256" s="24"/>
      <c r="D256" s="18">
        <v>0</v>
      </c>
      <c r="E256" s="18">
        <v>0</v>
      </c>
      <c r="F256" s="18">
        <v>0</v>
      </c>
      <c r="G256" s="18"/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24"/>
      <c r="N256" s="24"/>
      <c r="O256" s="24"/>
      <c r="P256" s="25"/>
    </row>
    <row r="257" spans="1:16" ht="45" x14ac:dyDescent="0.25">
      <c r="A257" s="14" t="s">
        <v>355</v>
      </c>
      <c r="B257" s="6" t="s">
        <v>24</v>
      </c>
      <c r="C257" s="24"/>
      <c r="D257" s="18">
        <f>D258+D259+D260</f>
        <v>9.1999999999999993</v>
      </c>
      <c r="E257" s="18">
        <f t="shared" ref="E257:L257" si="63">E258+E259+E260</f>
        <v>0</v>
      </c>
      <c r="F257" s="18">
        <f t="shared" si="63"/>
        <v>0</v>
      </c>
      <c r="G257" s="18">
        <f t="shared" si="63"/>
        <v>0</v>
      </c>
      <c r="H257" s="18">
        <f t="shared" si="63"/>
        <v>82.8</v>
      </c>
      <c r="I257" s="18">
        <f t="shared" si="63"/>
        <v>34.68</v>
      </c>
      <c r="J257" s="18">
        <f t="shared" si="63"/>
        <v>34.68</v>
      </c>
      <c r="K257" s="18">
        <f t="shared" si="63"/>
        <v>34.68</v>
      </c>
      <c r="L257" s="18">
        <f t="shared" si="63"/>
        <v>0</v>
      </c>
      <c r="M257" s="24"/>
      <c r="N257" s="24"/>
      <c r="O257" s="24"/>
      <c r="P257" s="25"/>
    </row>
    <row r="258" spans="1:16" ht="30" x14ac:dyDescent="0.25">
      <c r="A258" s="14" t="s">
        <v>356</v>
      </c>
      <c r="B258" s="6" t="s">
        <v>26</v>
      </c>
      <c r="C258" s="24"/>
      <c r="D258" s="18">
        <v>9.1999999999999993</v>
      </c>
      <c r="E258" s="18">
        <v>0</v>
      </c>
      <c r="F258" s="18">
        <v>0</v>
      </c>
      <c r="G258" s="18"/>
      <c r="H258" s="18">
        <v>82.8</v>
      </c>
      <c r="I258" s="18">
        <v>34.68</v>
      </c>
      <c r="J258" s="18">
        <v>34.68</v>
      </c>
      <c r="K258" s="18">
        <v>34.68</v>
      </c>
      <c r="L258" s="18">
        <v>0</v>
      </c>
      <c r="M258" s="24"/>
      <c r="N258" s="24"/>
      <c r="O258" s="24"/>
      <c r="P258" s="25"/>
    </row>
    <row r="259" spans="1:16" ht="60" x14ac:dyDescent="0.25">
      <c r="A259" s="14" t="s">
        <v>357</v>
      </c>
      <c r="B259" s="6" t="s">
        <v>28</v>
      </c>
      <c r="C259" s="24"/>
      <c r="D259" s="18"/>
      <c r="E259" s="18"/>
      <c r="F259" s="18"/>
      <c r="G259" s="18"/>
      <c r="H259" s="18"/>
      <c r="I259" s="18"/>
      <c r="J259" s="18"/>
      <c r="K259" s="18"/>
      <c r="L259" s="18"/>
      <c r="M259" s="24"/>
      <c r="N259" s="24"/>
      <c r="O259" s="24"/>
      <c r="P259" s="25"/>
    </row>
    <row r="260" spans="1:16" ht="75" x14ac:dyDescent="0.25">
      <c r="A260" s="14" t="s">
        <v>358</v>
      </c>
      <c r="B260" s="6" t="s">
        <v>30</v>
      </c>
      <c r="C260" s="24"/>
      <c r="D260" s="18">
        <v>0</v>
      </c>
      <c r="E260" s="18">
        <v>0</v>
      </c>
      <c r="F260" s="18">
        <v>0</v>
      </c>
      <c r="G260" s="18"/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24"/>
      <c r="N260" s="24"/>
      <c r="O260" s="24"/>
      <c r="P260" s="25"/>
    </row>
    <row r="261" spans="1:16" x14ac:dyDescent="0.25">
      <c r="A261" s="14" t="s">
        <v>359</v>
      </c>
      <c r="B261" s="6" t="s">
        <v>32</v>
      </c>
      <c r="C261" s="24"/>
      <c r="D261" s="18">
        <v>0</v>
      </c>
      <c r="E261" s="18">
        <v>0</v>
      </c>
      <c r="F261" s="18">
        <v>0</v>
      </c>
      <c r="G261" s="18"/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24"/>
      <c r="N261" s="24"/>
      <c r="O261" s="24"/>
      <c r="P261" s="25"/>
    </row>
    <row r="262" spans="1:16" ht="66.75" customHeight="1" x14ac:dyDescent="0.25">
      <c r="A262" s="13" t="s">
        <v>360</v>
      </c>
      <c r="B262" s="4" t="s">
        <v>361</v>
      </c>
      <c r="C262" s="13"/>
      <c r="D262" s="17">
        <f>D263+D264+D265+D269</f>
        <v>10</v>
      </c>
      <c r="E262" s="17">
        <f t="shared" ref="E262:L262" si="64">E263+E264+E265+E269</f>
        <v>10</v>
      </c>
      <c r="F262" s="17">
        <f t="shared" si="64"/>
        <v>10</v>
      </c>
      <c r="G262" s="17">
        <f t="shared" si="64"/>
        <v>3.0568000000000001E-2</v>
      </c>
      <c r="H262" s="17">
        <f t="shared" si="64"/>
        <v>106.05000000000001</v>
      </c>
      <c r="I262" s="17">
        <f t="shared" si="64"/>
        <v>106.05000000000001</v>
      </c>
      <c r="J262" s="17">
        <f t="shared" si="64"/>
        <v>0</v>
      </c>
      <c r="K262" s="17">
        <f t="shared" si="64"/>
        <v>0</v>
      </c>
      <c r="L262" s="17">
        <f t="shared" si="64"/>
        <v>0</v>
      </c>
      <c r="M262" s="13"/>
      <c r="N262" s="13"/>
      <c r="O262" s="13"/>
      <c r="P262" s="5"/>
    </row>
    <row r="263" spans="1:16" x14ac:dyDescent="0.25">
      <c r="A263" s="14" t="s">
        <v>362</v>
      </c>
      <c r="B263" s="6" t="s">
        <v>17</v>
      </c>
      <c r="C263" s="24" t="s">
        <v>363</v>
      </c>
      <c r="D263" s="18">
        <v>0</v>
      </c>
      <c r="E263" s="18">
        <v>0</v>
      </c>
      <c r="F263" s="18">
        <v>0</v>
      </c>
      <c r="G263" s="18"/>
      <c r="H263" s="18">
        <v>103.93</v>
      </c>
      <c r="I263" s="18">
        <v>103.93</v>
      </c>
      <c r="J263" s="18">
        <v>0</v>
      </c>
      <c r="K263" s="18">
        <v>0</v>
      </c>
      <c r="L263" s="18">
        <v>0</v>
      </c>
      <c r="M263" s="24" t="s">
        <v>103</v>
      </c>
      <c r="N263" s="24">
        <v>2018</v>
      </c>
      <c r="O263" s="24">
        <v>10</v>
      </c>
      <c r="P263" s="25" t="s">
        <v>364</v>
      </c>
    </row>
    <row r="264" spans="1:16" ht="45" x14ac:dyDescent="0.25">
      <c r="A264" s="14" t="s">
        <v>365</v>
      </c>
      <c r="B264" s="6" t="s">
        <v>22</v>
      </c>
      <c r="C264" s="24"/>
      <c r="D264" s="18">
        <v>0</v>
      </c>
      <c r="E264" s="18">
        <v>0</v>
      </c>
      <c r="F264" s="18">
        <v>0</v>
      </c>
      <c r="G264" s="18"/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24"/>
      <c r="N264" s="24"/>
      <c r="O264" s="24"/>
      <c r="P264" s="25"/>
    </row>
    <row r="265" spans="1:16" ht="45" x14ac:dyDescent="0.25">
      <c r="A265" s="14" t="s">
        <v>366</v>
      </c>
      <c r="B265" s="6" t="s">
        <v>24</v>
      </c>
      <c r="C265" s="24"/>
      <c r="D265" s="18">
        <f>D266+D267+D268</f>
        <v>10</v>
      </c>
      <c r="E265" s="18">
        <f t="shared" ref="E265:L265" si="65">E266+E267+E268</f>
        <v>10</v>
      </c>
      <c r="F265" s="18">
        <f t="shared" si="65"/>
        <v>10</v>
      </c>
      <c r="G265" s="18">
        <f t="shared" si="65"/>
        <v>3.0568000000000001E-2</v>
      </c>
      <c r="H265" s="18">
        <f t="shared" si="65"/>
        <v>2.12</v>
      </c>
      <c r="I265" s="18">
        <f t="shared" si="65"/>
        <v>2.12</v>
      </c>
      <c r="J265" s="18">
        <f t="shared" si="65"/>
        <v>0</v>
      </c>
      <c r="K265" s="18">
        <f t="shared" si="65"/>
        <v>0</v>
      </c>
      <c r="L265" s="18">
        <f t="shared" si="65"/>
        <v>0</v>
      </c>
      <c r="M265" s="24"/>
      <c r="N265" s="24"/>
      <c r="O265" s="24"/>
      <c r="P265" s="25"/>
    </row>
    <row r="266" spans="1:16" ht="30" x14ac:dyDescent="0.25">
      <c r="A266" s="14" t="s">
        <v>367</v>
      </c>
      <c r="B266" s="6" t="s">
        <v>26</v>
      </c>
      <c r="C266" s="24"/>
      <c r="D266" s="18">
        <v>10</v>
      </c>
      <c r="E266" s="18">
        <v>10</v>
      </c>
      <c r="F266" s="18">
        <v>10</v>
      </c>
      <c r="G266" s="18">
        <v>3.0568000000000001E-2</v>
      </c>
      <c r="H266" s="18">
        <v>2.12</v>
      </c>
      <c r="I266" s="18">
        <v>2.12</v>
      </c>
      <c r="J266" s="18">
        <v>0</v>
      </c>
      <c r="K266" s="18">
        <v>0</v>
      </c>
      <c r="L266" s="18">
        <v>0</v>
      </c>
      <c r="M266" s="24"/>
      <c r="N266" s="24"/>
      <c r="O266" s="24"/>
      <c r="P266" s="25"/>
    </row>
    <row r="267" spans="1:16" ht="60" x14ac:dyDescent="0.25">
      <c r="A267" s="14" t="s">
        <v>368</v>
      </c>
      <c r="B267" s="6" t="s">
        <v>28</v>
      </c>
      <c r="C267" s="24"/>
      <c r="D267" s="18"/>
      <c r="E267" s="18"/>
      <c r="F267" s="18"/>
      <c r="G267" s="18"/>
      <c r="H267" s="18"/>
      <c r="I267" s="18"/>
      <c r="J267" s="18"/>
      <c r="K267" s="18"/>
      <c r="L267" s="18"/>
      <c r="M267" s="24"/>
      <c r="N267" s="24"/>
      <c r="O267" s="24"/>
      <c r="P267" s="25"/>
    </row>
    <row r="268" spans="1:16" ht="75" x14ac:dyDescent="0.25">
      <c r="A268" s="14" t="s">
        <v>369</v>
      </c>
      <c r="B268" s="6" t="s">
        <v>30</v>
      </c>
      <c r="C268" s="24"/>
      <c r="D268" s="18">
        <v>0</v>
      </c>
      <c r="E268" s="18">
        <v>0</v>
      </c>
      <c r="F268" s="18">
        <v>0</v>
      </c>
      <c r="G268" s="18"/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24"/>
      <c r="N268" s="24"/>
      <c r="O268" s="24"/>
      <c r="P268" s="25"/>
    </row>
    <row r="269" spans="1:16" x14ac:dyDescent="0.25">
      <c r="A269" s="14" t="s">
        <v>370</v>
      </c>
      <c r="B269" s="6" t="s">
        <v>32</v>
      </c>
      <c r="C269" s="24"/>
      <c r="D269" s="18">
        <v>0</v>
      </c>
      <c r="E269" s="18">
        <v>0</v>
      </c>
      <c r="F269" s="18">
        <v>0</v>
      </c>
      <c r="G269" s="18"/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24"/>
      <c r="N269" s="24"/>
      <c r="O269" s="24"/>
      <c r="P269" s="25"/>
    </row>
    <row r="270" spans="1:16" ht="45" x14ac:dyDescent="0.25">
      <c r="A270" s="13" t="s">
        <v>371</v>
      </c>
      <c r="B270" s="4" t="s">
        <v>372</v>
      </c>
      <c r="C270" s="13"/>
      <c r="D270" s="17">
        <f>D271+D272+D273+D277</f>
        <v>0.28750000000000003</v>
      </c>
      <c r="E270" s="17">
        <f t="shared" ref="E270:L270" si="66">E271+E272+E273+E277</f>
        <v>0.28750000000000003</v>
      </c>
      <c r="F270" s="17">
        <f t="shared" si="66"/>
        <v>0.28750000000000003</v>
      </c>
      <c r="G270" s="17">
        <f t="shared" si="66"/>
        <v>0</v>
      </c>
      <c r="H270" s="17">
        <f t="shared" si="66"/>
        <v>3</v>
      </c>
      <c r="I270" s="17">
        <f t="shared" si="66"/>
        <v>0</v>
      </c>
      <c r="J270" s="17">
        <f t="shared" si="66"/>
        <v>0</v>
      </c>
      <c r="K270" s="17">
        <f t="shared" si="66"/>
        <v>0</v>
      </c>
      <c r="L270" s="17">
        <f t="shared" si="66"/>
        <v>0</v>
      </c>
      <c r="M270" s="13"/>
      <c r="N270" s="13"/>
      <c r="O270" s="13"/>
      <c r="P270" s="5"/>
    </row>
    <row r="271" spans="1:16" x14ac:dyDescent="0.25">
      <c r="A271" s="14" t="s">
        <v>373</v>
      </c>
      <c r="B271" s="6" t="s">
        <v>17</v>
      </c>
      <c r="C271" s="24" t="s">
        <v>374</v>
      </c>
      <c r="D271" s="18">
        <v>0</v>
      </c>
      <c r="E271" s="18">
        <v>0</v>
      </c>
      <c r="F271" s="18">
        <v>0</v>
      </c>
      <c r="G271" s="18"/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24" t="s">
        <v>115</v>
      </c>
      <c r="N271" s="24">
        <v>2019</v>
      </c>
      <c r="O271" s="24">
        <v>0.28749999999999998</v>
      </c>
      <c r="P271" s="25" t="s">
        <v>375</v>
      </c>
    </row>
    <row r="272" spans="1:16" ht="45" x14ac:dyDescent="0.25">
      <c r="A272" s="14" t="s">
        <v>376</v>
      </c>
      <c r="B272" s="6" t="s">
        <v>22</v>
      </c>
      <c r="C272" s="24"/>
      <c r="D272" s="18">
        <v>0</v>
      </c>
      <c r="E272" s="18">
        <v>0</v>
      </c>
      <c r="F272" s="18">
        <v>0</v>
      </c>
      <c r="G272" s="18"/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24"/>
      <c r="N272" s="24"/>
      <c r="O272" s="24"/>
      <c r="P272" s="25"/>
    </row>
    <row r="273" spans="1:16" ht="45" x14ac:dyDescent="0.25">
      <c r="A273" s="14" t="s">
        <v>377</v>
      </c>
      <c r="B273" s="6" t="s">
        <v>24</v>
      </c>
      <c r="C273" s="24"/>
      <c r="D273" s="18">
        <f>D274+D275+D276</f>
        <v>0.28750000000000003</v>
      </c>
      <c r="E273" s="18">
        <f t="shared" ref="E273:L273" si="67">E274+E275+E276</f>
        <v>0.28750000000000003</v>
      </c>
      <c r="F273" s="18">
        <f t="shared" si="67"/>
        <v>0.28750000000000003</v>
      </c>
      <c r="G273" s="18">
        <f t="shared" si="67"/>
        <v>0</v>
      </c>
      <c r="H273" s="18">
        <f t="shared" si="67"/>
        <v>3</v>
      </c>
      <c r="I273" s="18">
        <f t="shared" si="67"/>
        <v>0</v>
      </c>
      <c r="J273" s="18">
        <f t="shared" si="67"/>
        <v>0</v>
      </c>
      <c r="K273" s="18">
        <f t="shared" si="67"/>
        <v>0</v>
      </c>
      <c r="L273" s="18">
        <f t="shared" si="67"/>
        <v>0</v>
      </c>
      <c r="M273" s="24"/>
      <c r="N273" s="24"/>
      <c r="O273" s="24"/>
      <c r="P273" s="25"/>
    </row>
    <row r="274" spans="1:16" ht="30" x14ac:dyDescent="0.25">
      <c r="A274" s="14" t="s">
        <v>378</v>
      </c>
      <c r="B274" s="6" t="s">
        <v>26</v>
      </c>
      <c r="C274" s="24"/>
      <c r="D274" s="18"/>
      <c r="E274" s="18"/>
      <c r="F274" s="18"/>
      <c r="G274" s="18"/>
      <c r="H274" s="18"/>
      <c r="I274" s="18"/>
      <c r="J274" s="18"/>
      <c r="K274" s="18"/>
      <c r="L274" s="18"/>
      <c r="M274" s="24"/>
      <c r="N274" s="24"/>
      <c r="O274" s="24"/>
      <c r="P274" s="25"/>
    </row>
    <row r="275" spans="1:16" ht="60" x14ac:dyDescent="0.25">
      <c r="A275" s="14" t="s">
        <v>379</v>
      </c>
      <c r="B275" s="6" t="s">
        <v>28</v>
      </c>
      <c r="C275" s="24"/>
      <c r="D275" s="18">
        <v>0.23</v>
      </c>
      <c r="E275" s="18">
        <v>0.23</v>
      </c>
      <c r="F275" s="18">
        <v>0.23</v>
      </c>
      <c r="G275" s="18"/>
      <c r="H275" s="18">
        <v>2.9849999999999999</v>
      </c>
      <c r="I275" s="18">
        <v>0</v>
      </c>
      <c r="J275" s="18">
        <v>0</v>
      </c>
      <c r="K275" s="18">
        <v>0</v>
      </c>
      <c r="L275" s="18">
        <v>0</v>
      </c>
      <c r="M275" s="24"/>
      <c r="N275" s="24"/>
      <c r="O275" s="24"/>
      <c r="P275" s="25"/>
    </row>
    <row r="276" spans="1:16" ht="75" x14ac:dyDescent="0.25">
      <c r="A276" s="14" t="s">
        <v>380</v>
      </c>
      <c r="B276" s="6" t="s">
        <v>30</v>
      </c>
      <c r="C276" s="24"/>
      <c r="D276" s="18">
        <v>5.7500000000000002E-2</v>
      </c>
      <c r="E276" s="18">
        <v>5.7500000000000002E-2</v>
      </c>
      <c r="F276" s="18">
        <v>5.7500000000000002E-2</v>
      </c>
      <c r="G276" s="18"/>
      <c r="H276" s="18">
        <v>1.4999999999999999E-2</v>
      </c>
      <c r="I276" s="18">
        <v>0</v>
      </c>
      <c r="J276" s="18">
        <v>0</v>
      </c>
      <c r="K276" s="18">
        <v>0</v>
      </c>
      <c r="L276" s="18">
        <v>0</v>
      </c>
      <c r="M276" s="24"/>
      <c r="N276" s="24"/>
      <c r="O276" s="24"/>
      <c r="P276" s="25"/>
    </row>
    <row r="277" spans="1:16" x14ac:dyDescent="0.25">
      <c r="A277" s="14" t="s">
        <v>381</v>
      </c>
      <c r="B277" s="6" t="s">
        <v>32</v>
      </c>
      <c r="C277" s="24"/>
      <c r="D277" s="18">
        <v>0</v>
      </c>
      <c r="E277" s="18">
        <v>0</v>
      </c>
      <c r="F277" s="18">
        <v>0</v>
      </c>
      <c r="G277" s="18"/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24"/>
      <c r="N277" s="24"/>
      <c r="O277" s="24"/>
      <c r="P277" s="25"/>
    </row>
    <row r="278" spans="1:16" ht="75.75" customHeight="1" x14ac:dyDescent="0.25">
      <c r="A278" s="13" t="s">
        <v>382</v>
      </c>
      <c r="B278" s="4" t="s">
        <v>383</v>
      </c>
      <c r="C278" s="13"/>
      <c r="D278" s="17">
        <f>D279+D280+D281+D285</f>
        <v>8.5876901500000002</v>
      </c>
      <c r="E278" s="17">
        <f t="shared" ref="E278:L278" si="68">E279+E280+E281+E285</f>
        <v>8.5876901500000002</v>
      </c>
      <c r="F278" s="17">
        <f t="shared" si="68"/>
        <v>8.5876901500000002</v>
      </c>
      <c r="G278" s="17">
        <f t="shared" si="68"/>
        <v>0</v>
      </c>
      <c r="H278" s="17">
        <f t="shared" si="68"/>
        <v>559.9799999999999</v>
      </c>
      <c r="I278" s="17">
        <f t="shared" si="68"/>
        <v>974.52283999999997</v>
      </c>
      <c r="J278" s="17">
        <f t="shared" si="68"/>
        <v>0</v>
      </c>
      <c r="K278" s="17">
        <f t="shared" si="68"/>
        <v>0</v>
      </c>
      <c r="L278" s="17">
        <f t="shared" si="68"/>
        <v>0</v>
      </c>
      <c r="M278" s="13"/>
      <c r="N278" s="13"/>
      <c r="O278" s="13"/>
      <c r="P278" s="5"/>
    </row>
    <row r="279" spans="1:16" x14ac:dyDescent="0.25">
      <c r="A279" s="14" t="s">
        <v>384</v>
      </c>
      <c r="B279" s="6" t="s">
        <v>17</v>
      </c>
      <c r="C279" s="24" t="s">
        <v>69</v>
      </c>
      <c r="D279" s="18">
        <v>0</v>
      </c>
      <c r="E279" s="18">
        <v>0</v>
      </c>
      <c r="F279" s="18">
        <v>0</v>
      </c>
      <c r="G279" s="18"/>
      <c r="H279" s="18">
        <v>554.38019999999995</v>
      </c>
      <c r="I279" s="18">
        <v>964.77760999999998</v>
      </c>
      <c r="J279" s="18">
        <v>0</v>
      </c>
      <c r="K279" s="18">
        <v>0</v>
      </c>
      <c r="L279" s="18">
        <v>0</v>
      </c>
      <c r="M279" s="24" t="s">
        <v>103</v>
      </c>
      <c r="N279" s="24">
        <v>2019</v>
      </c>
      <c r="O279" s="24">
        <v>8.5876901500000002</v>
      </c>
      <c r="P279" s="25" t="s">
        <v>385</v>
      </c>
    </row>
    <row r="280" spans="1:16" ht="45" x14ac:dyDescent="0.25">
      <c r="A280" s="14" t="s">
        <v>386</v>
      </c>
      <c r="B280" s="6" t="s">
        <v>22</v>
      </c>
      <c r="C280" s="24"/>
      <c r="D280" s="18">
        <v>0</v>
      </c>
      <c r="E280" s="18">
        <v>0</v>
      </c>
      <c r="F280" s="18">
        <v>0</v>
      </c>
      <c r="G280" s="18"/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24"/>
      <c r="N280" s="24"/>
      <c r="O280" s="24"/>
      <c r="P280" s="25"/>
    </row>
    <row r="281" spans="1:16" ht="45" x14ac:dyDescent="0.25">
      <c r="A281" s="14" t="s">
        <v>387</v>
      </c>
      <c r="B281" s="6" t="s">
        <v>24</v>
      </c>
      <c r="C281" s="24"/>
      <c r="D281" s="18">
        <f>D282+D283+D284</f>
        <v>8.5876901500000002</v>
      </c>
      <c r="E281" s="18">
        <f t="shared" ref="E281:L281" si="69">E282+E283+E284</f>
        <v>8.5876901500000002</v>
      </c>
      <c r="F281" s="18">
        <f t="shared" si="69"/>
        <v>8.5876901500000002</v>
      </c>
      <c r="G281" s="18">
        <f t="shared" si="69"/>
        <v>0</v>
      </c>
      <c r="H281" s="18">
        <f t="shared" si="69"/>
        <v>5.5998000000000001</v>
      </c>
      <c r="I281" s="18">
        <f t="shared" si="69"/>
        <v>9.7452299999999994</v>
      </c>
      <c r="J281" s="18">
        <f t="shared" si="69"/>
        <v>0</v>
      </c>
      <c r="K281" s="18">
        <f t="shared" si="69"/>
        <v>0</v>
      </c>
      <c r="L281" s="18">
        <f t="shared" si="69"/>
        <v>0</v>
      </c>
      <c r="M281" s="24"/>
      <c r="N281" s="24"/>
      <c r="O281" s="24"/>
      <c r="P281" s="25"/>
    </row>
    <row r="282" spans="1:16" ht="30" x14ac:dyDescent="0.25">
      <c r="A282" s="14" t="s">
        <v>388</v>
      </c>
      <c r="B282" s="6" t="s">
        <v>26</v>
      </c>
      <c r="C282" s="24"/>
      <c r="D282" s="18"/>
      <c r="E282" s="18"/>
      <c r="F282" s="18"/>
      <c r="G282" s="18"/>
      <c r="H282" s="18"/>
      <c r="I282" s="18"/>
      <c r="J282" s="18"/>
      <c r="K282" s="18"/>
      <c r="L282" s="18"/>
      <c r="M282" s="24"/>
      <c r="N282" s="24"/>
      <c r="O282" s="24"/>
      <c r="P282" s="25"/>
    </row>
    <row r="283" spans="1:16" ht="60" x14ac:dyDescent="0.25">
      <c r="A283" s="14" t="s">
        <v>389</v>
      </c>
      <c r="B283" s="6" t="s">
        <v>28</v>
      </c>
      <c r="C283" s="24"/>
      <c r="D283" s="18">
        <v>0</v>
      </c>
      <c r="E283" s="18">
        <v>0</v>
      </c>
      <c r="F283" s="18">
        <v>0</v>
      </c>
      <c r="G283" s="18"/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24"/>
      <c r="N283" s="24"/>
      <c r="O283" s="24"/>
      <c r="P283" s="25"/>
    </row>
    <row r="284" spans="1:16" ht="75" x14ac:dyDescent="0.25">
      <c r="A284" s="14" t="s">
        <v>390</v>
      </c>
      <c r="B284" s="6" t="s">
        <v>30</v>
      </c>
      <c r="C284" s="24"/>
      <c r="D284" s="18">
        <v>8.5876901500000002</v>
      </c>
      <c r="E284" s="18">
        <v>8.5876901500000002</v>
      </c>
      <c r="F284" s="18">
        <v>8.5876901500000002</v>
      </c>
      <c r="G284" s="18"/>
      <c r="H284" s="18">
        <v>5.5998000000000001</v>
      </c>
      <c r="I284" s="18">
        <v>9.7452299999999994</v>
      </c>
      <c r="J284" s="18">
        <v>0</v>
      </c>
      <c r="K284" s="18">
        <v>0</v>
      </c>
      <c r="L284" s="18">
        <v>0</v>
      </c>
      <c r="M284" s="24"/>
      <c r="N284" s="24"/>
      <c r="O284" s="24"/>
      <c r="P284" s="25"/>
    </row>
    <row r="285" spans="1:16" x14ac:dyDescent="0.25">
      <c r="A285" s="14" t="s">
        <v>391</v>
      </c>
      <c r="B285" s="6" t="s">
        <v>32</v>
      </c>
      <c r="C285" s="24"/>
      <c r="D285" s="18">
        <v>0</v>
      </c>
      <c r="E285" s="18">
        <v>0</v>
      </c>
      <c r="F285" s="18">
        <v>0</v>
      </c>
      <c r="G285" s="18"/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24"/>
      <c r="N285" s="24"/>
      <c r="O285" s="24"/>
      <c r="P285" s="25"/>
    </row>
    <row r="286" spans="1:16" ht="75" x14ac:dyDescent="0.25">
      <c r="A286" s="13" t="s">
        <v>392</v>
      </c>
      <c r="B286" s="4" t="s">
        <v>393</v>
      </c>
      <c r="C286" s="13"/>
      <c r="D286" s="17">
        <f>D287+D288+D289+D293</f>
        <v>5.04</v>
      </c>
      <c r="E286" s="17">
        <f t="shared" ref="E286:L286" si="70">E287+E288+E289+E293</f>
        <v>5.04</v>
      </c>
      <c r="F286" s="17">
        <f t="shared" si="70"/>
        <v>5.04</v>
      </c>
      <c r="G286" s="17">
        <f t="shared" si="70"/>
        <v>0</v>
      </c>
      <c r="H286" s="17">
        <f t="shared" si="70"/>
        <v>69.552000000000007</v>
      </c>
      <c r="I286" s="17">
        <f t="shared" si="70"/>
        <v>46.367999999999995</v>
      </c>
      <c r="J286" s="17">
        <f t="shared" si="70"/>
        <v>0</v>
      </c>
      <c r="K286" s="17">
        <f t="shared" si="70"/>
        <v>0</v>
      </c>
      <c r="L286" s="17">
        <f t="shared" si="70"/>
        <v>0</v>
      </c>
      <c r="M286" s="13"/>
      <c r="N286" s="13"/>
      <c r="O286" s="13"/>
      <c r="P286" s="5"/>
    </row>
    <row r="287" spans="1:16" x14ac:dyDescent="0.25">
      <c r="A287" s="14" t="s">
        <v>394</v>
      </c>
      <c r="B287" s="6" t="s">
        <v>17</v>
      </c>
      <c r="C287" s="24" t="s">
        <v>395</v>
      </c>
      <c r="D287" s="18">
        <v>0</v>
      </c>
      <c r="E287" s="18">
        <v>0</v>
      </c>
      <c r="F287" s="18">
        <v>0</v>
      </c>
      <c r="G287" s="18"/>
      <c r="H287" s="18">
        <v>67.62</v>
      </c>
      <c r="I287" s="18">
        <v>45.08</v>
      </c>
      <c r="J287" s="18">
        <v>0</v>
      </c>
      <c r="K287" s="18">
        <v>0</v>
      </c>
      <c r="L287" s="18">
        <v>0</v>
      </c>
      <c r="M287" s="24" t="s">
        <v>103</v>
      </c>
      <c r="N287" s="24">
        <v>2019</v>
      </c>
      <c r="O287" s="24">
        <v>5.04</v>
      </c>
      <c r="P287" s="25" t="s">
        <v>396</v>
      </c>
    </row>
    <row r="288" spans="1:16" ht="45" x14ac:dyDescent="0.25">
      <c r="A288" s="14" t="s">
        <v>397</v>
      </c>
      <c r="B288" s="6" t="s">
        <v>22</v>
      </c>
      <c r="C288" s="24"/>
      <c r="D288" s="18">
        <v>0</v>
      </c>
      <c r="E288" s="18">
        <v>0</v>
      </c>
      <c r="F288" s="18">
        <v>0</v>
      </c>
      <c r="G288" s="18"/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24"/>
      <c r="N288" s="24"/>
      <c r="O288" s="24"/>
      <c r="P288" s="25"/>
    </row>
    <row r="289" spans="1:16" ht="45" x14ac:dyDescent="0.25">
      <c r="A289" s="14" t="s">
        <v>398</v>
      </c>
      <c r="B289" s="6" t="s">
        <v>24</v>
      </c>
      <c r="C289" s="24"/>
      <c r="D289" s="18">
        <f>D290+D291+D292</f>
        <v>5.04</v>
      </c>
      <c r="E289" s="18">
        <f t="shared" ref="E289:L289" si="71">E290+E291+E292</f>
        <v>5.04</v>
      </c>
      <c r="F289" s="18">
        <f t="shared" si="71"/>
        <v>5.04</v>
      </c>
      <c r="G289" s="18">
        <f t="shared" si="71"/>
        <v>0</v>
      </c>
      <c r="H289" s="18">
        <f t="shared" si="71"/>
        <v>1.9319999999999999</v>
      </c>
      <c r="I289" s="18">
        <f t="shared" si="71"/>
        <v>1.288</v>
      </c>
      <c r="J289" s="18">
        <f t="shared" si="71"/>
        <v>0</v>
      </c>
      <c r="K289" s="18">
        <f t="shared" si="71"/>
        <v>0</v>
      </c>
      <c r="L289" s="18">
        <f t="shared" si="71"/>
        <v>0</v>
      </c>
      <c r="M289" s="24"/>
      <c r="N289" s="24"/>
      <c r="O289" s="24"/>
      <c r="P289" s="25"/>
    </row>
    <row r="290" spans="1:16" ht="30" x14ac:dyDescent="0.25">
      <c r="A290" s="14" t="s">
        <v>399</v>
      </c>
      <c r="B290" s="6" t="s">
        <v>26</v>
      </c>
      <c r="C290" s="24"/>
      <c r="D290" s="18"/>
      <c r="E290" s="18"/>
      <c r="F290" s="18"/>
      <c r="G290" s="18"/>
      <c r="H290" s="18"/>
      <c r="I290" s="18"/>
      <c r="J290" s="18"/>
      <c r="K290" s="18"/>
      <c r="L290" s="18"/>
      <c r="M290" s="24"/>
      <c r="N290" s="24"/>
      <c r="O290" s="24"/>
      <c r="P290" s="25"/>
    </row>
    <row r="291" spans="1:16" ht="60" x14ac:dyDescent="0.25">
      <c r="A291" s="14" t="s">
        <v>400</v>
      </c>
      <c r="B291" s="6" t="s">
        <v>28</v>
      </c>
      <c r="C291" s="24"/>
      <c r="D291" s="18">
        <v>5</v>
      </c>
      <c r="E291" s="18">
        <v>5</v>
      </c>
      <c r="F291" s="18">
        <v>5</v>
      </c>
      <c r="G291" s="18"/>
      <c r="H291" s="18">
        <v>1.38</v>
      </c>
      <c r="I291" s="18">
        <v>0.92</v>
      </c>
      <c r="J291" s="18">
        <v>0</v>
      </c>
      <c r="K291" s="18">
        <v>0</v>
      </c>
      <c r="L291" s="18">
        <v>0</v>
      </c>
      <c r="M291" s="24"/>
      <c r="N291" s="24"/>
      <c r="O291" s="24"/>
      <c r="P291" s="25"/>
    </row>
    <row r="292" spans="1:16" ht="75" x14ac:dyDescent="0.25">
      <c r="A292" s="14" t="s">
        <v>401</v>
      </c>
      <c r="B292" s="6" t="s">
        <v>30</v>
      </c>
      <c r="C292" s="24"/>
      <c r="D292" s="18">
        <v>0.04</v>
      </c>
      <c r="E292" s="18">
        <v>0.04</v>
      </c>
      <c r="F292" s="18">
        <v>0.04</v>
      </c>
      <c r="G292" s="18"/>
      <c r="H292" s="18">
        <v>0.55200000000000005</v>
      </c>
      <c r="I292" s="18">
        <v>0.36799999999999999</v>
      </c>
      <c r="J292" s="18">
        <v>0</v>
      </c>
      <c r="K292" s="18">
        <v>0</v>
      </c>
      <c r="L292" s="18">
        <v>0</v>
      </c>
      <c r="M292" s="24"/>
      <c r="N292" s="24"/>
      <c r="O292" s="24"/>
      <c r="P292" s="25"/>
    </row>
    <row r="293" spans="1:16" x14ac:dyDescent="0.25">
      <c r="A293" s="14" t="s">
        <v>402</v>
      </c>
      <c r="B293" s="6" t="s">
        <v>32</v>
      </c>
      <c r="C293" s="24"/>
      <c r="D293" s="18">
        <v>0</v>
      </c>
      <c r="E293" s="18">
        <v>0</v>
      </c>
      <c r="F293" s="18">
        <v>0</v>
      </c>
      <c r="G293" s="18"/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24"/>
      <c r="N293" s="24"/>
      <c r="O293" s="24"/>
      <c r="P293" s="25"/>
    </row>
    <row r="294" spans="1:16" ht="45" x14ac:dyDescent="0.25">
      <c r="A294" s="13" t="s">
        <v>403</v>
      </c>
      <c r="B294" s="4" t="s">
        <v>404</v>
      </c>
      <c r="C294" s="13"/>
      <c r="D294" s="17">
        <f>D295+D296+D297+D301</f>
        <v>3.0299377999999999</v>
      </c>
      <c r="E294" s="17">
        <f t="shared" ref="E294:L294" si="72">E295+E296+E297+E301</f>
        <v>3.0299377999999999</v>
      </c>
      <c r="F294" s="17">
        <f t="shared" si="72"/>
        <v>3.0299377999999999</v>
      </c>
      <c r="G294" s="17">
        <f t="shared" si="72"/>
        <v>0</v>
      </c>
      <c r="H294" s="17">
        <f t="shared" si="72"/>
        <v>25.12562814</v>
      </c>
      <c r="I294" s="17">
        <f t="shared" si="72"/>
        <v>25.12562814</v>
      </c>
      <c r="J294" s="17">
        <f t="shared" si="72"/>
        <v>0</v>
      </c>
      <c r="K294" s="17">
        <f t="shared" si="72"/>
        <v>0</v>
      </c>
      <c r="L294" s="17">
        <f t="shared" si="72"/>
        <v>0</v>
      </c>
      <c r="M294" s="13"/>
      <c r="N294" s="13"/>
      <c r="O294" s="13"/>
      <c r="P294" s="5"/>
    </row>
    <row r="295" spans="1:16" x14ac:dyDescent="0.25">
      <c r="A295" s="14" t="s">
        <v>405</v>
      </c>
      <c r="B295" s="6" t="s">
        <v>17</v>
      </c>
      <c r="C295" s="24" t="s">
        <v>406</v>
      </c>
      <c r="D295" s="18">
        <v>0</v>
      </c>
      <c r="E295" s="18">
        <v>0</v>
      </c>
      <c r="F295" s="18">
        <v>0</v>
      </c>
      <c r="G295" s="18"/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24" t="s">
        <v>103</v>
      </c>
      <c r="N295" s="24">
        <v>2019</v>
      </c>
      <c r="O295" s="24">
        <v>3.03</v>
      </c>
      <c r="P295" s="25" t="s">
        <v>407</v>
      </c>
    </row>
    <row r="296" spans="1:16" ht="45" x14ac:dyDescent="0.25">
      <c r="A296" s="14" t="s">
        <v>408</v>
      </c>
      <c r="B296" s="6" t="s">
        <v>22</v>
      </c>
      <c r="C296" s="24"/>
      <c r="D296" s="18">
        <v>0</v>
      </c>
      <c r="E296" s="18">
        <v>0</v>
      </c>
      <c r="F296" s="18">
        <v>0</v>
      </c>
      <c r="G296" s="18"/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24"/>
      <c r="N296" s="24"/>
      <c r="O296" s="24"/>
      <c r="P296" s="25"/>
    </row>
    <row r="297" spans="1:16" ht="45" x14ac:dyDescent="0.25">
      <c r="A297" s="14" t="s">
        <v>409</v>
      </c>
      <c r="B297" s="6" t="s">
        <v>24</v>
      </c>
      <c r="C297" s="24"/>
      <c r="D297" s="18">
        <f>D298+D299+D300</f>
        <v>3.0299377999999999</v>
      </c>
      <c r="E297" s="18">
        <f t="shared" ref="E297:L297" si="73">E298+E299+E300</f>
        <v>3.0299377999999999</v>
      </c>
      <c r="F297" s="18">
        <f t="shared" si="73"/>
        <v>3.0299377999999999</v>
      </c>
      <c r="G297" s="18">
        <f t="shared" si="73"/>
        <v>0</v>
      </c>
      <c r="H297" s="18">
        <f t="shared" si="73"/>
        <v>25.12562814</v>
      </c>
      <c r="I297" s="18">
        <f t="shared" si="73"/>
        <v>25.12562814</v>
      </c>
      <c r="J297" s="18">
        <f t="shared" si="73"/>
        <v>0</v>
      </c>
      <c r="K297" s="18">
        <f t="shared" si="73"/>
        <v>0</v>
      </c>
      <c r="L297" s="18">
        <f t="shared" si="73"/>
        <v>0</v>
      </c>
      <c r="M297" s="24"/>
      <c r="N297" s="24"/>
      <c r="O297" s="24"/>
      <c r="P297" s="25"/>
    </row>
    <row r="298" spans="1:16" ht="30" x14ac:dyDescent="0.25">
      <c r="A298" s="14" t="s">
        <v>410</v>
      </c>
      <c r="B298" s="6" t="s">
        <v>26</v>
      </c>
      <c r="C298" s="24"/>
      <c r="D298" s="18"/>
      <c r="E298" s="18"/>
      <c r="F298" s="18"/>
      <c r="G298" s="18"/>
      <c r="H298" s="18"/>
      <c r="I298" s="18"/>
      <c r="J298" s="18"/>
      <c r="K298" s="18"/>
      <c r="L298" s="18"/>
      <c r="M298" s="24"/>
      <c r="N298" s="24"/>
      <c r="O298" s="24"/>
      <c r="P298" s="25"/>
    </row>
    <row r="299" spans="1:16" ht="60" x14ac:dyDescent="0.25">
      <c r="A299" s="14" t="s">
        <v>411</v>
      </c>
      <c r="B299" s="6" t="s">
        <v>28</v>
      </c>
      <c r="C299" s="24"/>
      <c r="D299" s="18">
        <v>1</v>
      </c>
      <c r="E299" s="18">
        <v>1</v>
      </c>
      <c r="F299" s="18">
        <v>1</v>
      </c>
      <c r="G299" s="18"/>
      <c r="H299" s="18">
        <v>25</v>
      </c>
      <c r="I299" s="18">
        <v>25</v>
      </c>
      <c r="J299" s="18">
        <v>0</v>
      </c>
      <c r="K299" s="18">
        <v>0</v>
      </c>
      <c r="L299" s="18">
        <v>0</v>
      </c>
      <c r="M299" s="24"/>
      <c r="N299" s="24"/>
      <c r="O299" s="24"/>
      <c r="P299" s="25"/>
    </row>
    <row r="300" spans="1:16" ht="75" x14ac:dyDescent="0.25">
      <c r="A300" s="14" t="s">
        <v>412</v>
      </c>
      <c r="B300" s="6" t="s">
        <v>30</v>
      </c>
      <c r="C300" s="24"/>
      <c r="D300" s="18">
        <v>2.0299377999999999</v>
      </c>
      <c r="E300" s="18">
        <v>2.0299377999999999</v>
      </c>
      <c r="F300" s="18">
        <v>2.0299377999999999</v>
      </c>
      <c r="G300" s="18"/>
      <c r="H300" s="18">
        <v>0.12562814</v>
      </c>
      <c r="I300" s="18">
        <v>0.12562814</v>
      </c>
      <c r="J300" s="18">
        <v>0</v>
      </c>
      <c r="K300" s="18">
        <v>0</v>
      </c>
      <c r="L300" s="18">
        <v>0</v>
      </c>
      <c r="M300" s="24"/>
      <c r="N300" s="24"/>
      <c r="O300" s="24"/>
      <c r="P300" s="25"/>
    </row>
    <row r="301" spans="1:16" x14ac:dyDescent="0.25">
      <c r="A301" s="14" t="s">
        <v>413</v>
      </c>
      <c r="B301" s="6" t="s">
        <v>32</v>
      </c>
      <c r="C301" s="24"/>
      <c r="D301" s="18">
        <v>0</v>
      </c>
      <c r="E301" s="18">
        <v>0</v>
      </c>
      <c r="F301" s="18">
        <v>0</v>
      </c>
      <c r="G301" s="18"/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24"/>
      <c r="N301" s="24"/>
      <c r="O301" s="24"/>
      <c r="P301" s="25"/>
    </row>
    <row r="302" spans="1:16" ht="60" x14ac:dyDescent="0.25">
      <c r="A302" s="13" t="s">
        <v>414</v>
      </c>
      <c r="B302" s="4" t="s">
        <v>415</v>
      </c>
      <c r="C302" s="13"/>
      <c r="D302" s="17">
        <f>D303+D304+D305+D309</f>
        <v>14.909600000000001</v>
      </c>
      <c r="E302" s="17">
        <f t="shared" ref="E302:L302" si="74">E303+E304+E305+E309</f>
        <v>14.909600000000001</v>
      </c>
      <c r="F302" s="17">
        <f t="shared" si="74"/>
        <v>14.909600000000001</v>
      </c>
      <c r="G302" s="17">
        <f t="shared" si="74"/>
        <v>0</v>
      </c>
      <c r="H302" s="17">
        <f t="shared" si="74"/>
        <v>0</v>
      </c>
      <c r="I302" s="17">
        <f t="shared" si="74"/>
        <v>0</v>
      </c>
      <c r="J302" s="17">
        <f t="shared" si="74"/>
        <v>0</v>
      </c>
      <c r="K302" s="17">
        <f t="shared" si="74"/>
        <v>0</v>
      </c>
      <c r="L302" s="17">
        <f t="shared" si="74"/>
        <v>0</v>
      </c>
      <c r="M302" s="13"/>
      <c r="N302" s="13"/>
      <c r="O302" s="13"/>
      <c r="P302" s="5"/>
    </row>
    <row r="303" spans="1:16" x14ac:dyDescent="0.25">
      <c r="A303" s="14" t="s">
        <v>416</v>
      </c>
      <c r="B303" s="6" t="s">
        <v>17</v>
      </c>
      <c r="C303" s="24" t="s">
        <v>58</v>
      </c>
      <c r="D303" s="18">
        <v>0</v>
      </c>
      <c r="E303" s="18">
        <v>0</v>
      </c>
      <c r="F303" s="18">
        <v>0</v>
      </c>
      <c r="G303" s="18"/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24" t="s">
        <v>203</v>
      </c>
      <c r="N303" s="24"/>
      <c r="O303" s="24">
        <v>0</v>
      </c>
      <c r="P303" s="25" t="s">
        <v>417</v>
      </c>
    </row>
    <row r="304" spans="1:16" ht="45" x14ac:dyDescent="0.25">
      <c r="A304" s="14" t="s">
        <v>418</v>
      </c>
      <c r="B304" s="6" t="s">
        <v>22</v>
      </c>
      <c r="C304" s="24"/>
      <c r="D304" s="18">
        <v>0</v>
      </c>
      <c r="E304" s="18">
        <v>0</v>
      </c>
      <c r="F304" s="18">
        <v>0</v>
      </c>
      <c r="G304" s="18"/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24"/>
      <c r="N304" s="24"/>
      <c r="O304" s="24"/>
      <c r="P304" s="25"/>
    </row>
    <row r="305" spans="1:16" ht="45" x14ac:dyDescent="0.25">
      <c r="A305" s="14" t="s">
        <v>419</v>
      </c>
      <c r="B305" s="6" t="s">
        <v>24</v>
      </c>
      <c r="C305" s="24"/>
      <c r="D305" s="18">
        <f>D306+D307+D308</f>
        <v>14.909600000000001</v>
      </c>
      <c r="E305" s="18">
        <f t="shared" ref="E305:L305" si="75">E306+E307+E308</f>
        <v>14.909600000000001</v>
      </c>
      <c r="F305" s="18">
        <f t="shared" si="75"/>
        <v>14.909600000000001</v>
      </c>
      <c r="G305" s="18">
        <f t="shared" si="75"/>
        <v>0</v>
      </c>
      <c r="H305" s="18">
        <f t="shared" si="75"/>
        <v>0</v>
      </c>
      <c r="I305" s="18">
        <f t="shared" si="75"/>
        <v>0</v>
      </c>
      <c r="J305" s="18">
        <f t="shared" si="75"/>
        <v>0</v>
      </c>
      <c r="K305" s="18">
        <f t="shared" si="75"/>
        <v>0</v>
      </c>
      <c r="L305" s="18">
        <f t="shared" si="75"/>
        <v>0</v>
      </c>
      <c r="M305" s="24"/>
      <c r="N305" s="24"/>
      <c r="O305" s="24"/>
      <c r="P305" s="25"/>
    </row>
    <row r="306" spans="1:16" ht="30" x14ac:dyDescent="0.25">
      <c r="A306" s="14" t="s">
        <v>420</v>
      </c>
      <c r="B306" s="6" t="s">
        <v>26</v>
      </c>
      <c r="C306" s="24"/>
      <c r="D306" s="18"/>
      <c r="E306" s="18"/>
      <c r="F306" s="18"/>
      <c r="G306" s="18"/>
      <c r="H306" s="18"/>
      <c r="I306" s="18"/>
      <c r="J306" s="18"/>
      <c r="K306" s="18"/>
      <c r="L306" s="18"/>
      <c r="M306" s="24"/>
      <c r="N306" s="24"/>
      <c r="O306" s="24"/>
      <c r="P306" s="25"/>
    </row>
    <row r="307" spans="1:16" ht="60" x14ac:dyDescent="0.25">
      <c r="A307" s="14" t="s">
        <v>421</v>
      </c>
      <c r="B307" s="6" t="s">
        <v>28</v>
      </c>
      <c r="C307" s="24"/>
      <c r="D307" s="18">
        <v>11.927680000000001</v>
      </c>
      <c r="E307" s="18">
        <v>11.927680000000001</v>
      </c>
      <c r="F307" s="18">
        <v>11.927680000000001</v>
      </c>
      <c r="G307" s="18"/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24"/>
      <c r="N307" s="24"/>
      <c r="O307" s="24"/>
      <c r="P307" s="25"/>
    </row>
    <row r="308" spans="1:16" ht="75" x14ac:dyDescent="0.25">
      <c r="A308" s="14" t="s">
        <v>422</v>
      </c>
      <c r="B308" s="6" t="s">
        <v>30</v>
      </c>
      <c r="C308" s="24"/>
      <c r="D308" s="18">
        <v>2.9819200000000001</v>
      </c>
      <c r="E308" s="18">
        <v>2.9819200000000001</v>
      </c>
      <c r="F308" s="18">
        <v>2.9819200000000001</v>
      </c>
      <c r="G308" s="18"/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24"/>
      <c r="N308" s="24"/>
      <c r="O308" s="24"/>
      <c r="P308" s="25"/>
    </row>
    <row r="309" spans="1:16" x14ac:dyDescent="0.25">
      <c r="A309" s="14" t="s">
        <v>423</v>
      </c>
      <c r="B309" s="6" t="s">
        <v>32</v>
      </c>
      <c r="C309" s="24"/>
      <c r="D309" s="18">
        <v>0</v>
      </c>
      <c r="E309" s="18">
        <v>0</v>
      </c>
      <c r="F309" s="18">
        <v>0</v>
      </c>
      <c r="G309" s="18"/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24"/>
      <c r="N309" s="24"/>
      <c r="O309" s="24"/>
      <c r="P309" s="25"/>
    </row>
    <row r="310" spans="1:16" ht="30" x14ac:dyDescent="0.25">
      <c r="A310" s="13" t="s">
        <v>424</v>
      </c>
      <c r="B310" s="4" t="s">
        <v>425</v>
      </c>
      <c r="C310" s="13"/>
      <c r="D310" s="17">
        <f>D311+D312+D313+D317</f>
        <v>6.6528</v>
      </c>
      <c r="E310" s="17">
        <f t="shared" ref="E310:L310" si="76">E311+E312+E313+E317</f>
        <v>6.6528</v>
      </c>
      <c r="F310" s="17">
        <f t="shared" si="76"/>
        <v>6.6528</v>
      </c>
      <c r="G310" s="17">
        <f t="shared" si="76"/>
        <v>0</v>
      </c>
      <c r="H310" s="17">
        <f t="shared" si="76"/>
        <v>111.84768</v>
      </c>
      <c r="I310" s="17">
        <f t="shared" si="76"/>
        <v>151.56288000000001</v>
      </c>
      <c r="J310" s="17">
        <f t="shared" si="76"/>
        <v>0</v>
      </c>
      <c r="K310" s="17">
        <f t="shared" si="76"/>
        <v>0</v>
      </c>
      <c r="L310" s="17">
        <f t="shared" si="76"/>
        <v>0</v>
      </c>
      <c r="M310" s="13"/>
      <c r="N310" s="13"/>
      <c r="O310" s="13"/>
      <c r="P310" s="5"/>
    </row>
    <row r="311" spans="1:16" x14ac:dyDescent="0.25">
      <c r="A311" s="14" t="s">
        <v>426</v>
      </c>
      <c r="B311" s="6" t="s">
        <v>17</v>
      </c>
      <c r="C311" s="24" t="s">
        <v>395</v>
      </c>
      <c r="D311" s="18">
        <v>0</v>
      </c>
      <c r="E311" s="18">
        <v>0</v>
      </c>
      <c r="F311" s="18">
        <v>0</v>
      </c>
      <c r="G311" s="18"/>
      <c r="H311" s="18">
        <v>88</v>
      </c>
      <c r="I311" s="18">
        <v>132</v>
      </c>
      <c r="J311" s="18">
        <v>0</v>
      </c>
      <c r="K311" s="18">
        <v>0</v>
      </c>
      <c r="L311" s="18">
        <v>0</v>
      </c>
      <c r="M311" s="24" t="s">
        <v>103</v>
      </c>
      <c r="N311" s="24">
        <v>2019</v>
      </c>
      <c r="O311" s="24">
        <v>6.6528</v>
      </c>
      <c r="P311" s="25" t="s">
        <v>427</v>
      </c>
    </row>
    <row r="312" spans="1:16" ht="45" x14ac:dyDescent="0.25">
      <c r="A312" s="14" t="s">
        <v>428</v>
      </c>
      <c r="B312" s="6" t="s">
        <v>22</v>
      </c>
      <c r="C312" s="24"/>
      <c r="D312" s="18">
        <v>0</v>
      </c>
      <c r="E312" s="18">
        <v>0</v>
      </c>
      <c r="F312" s="18">
        <v>0</v>
      </c>
      <c r="G312" s="18"/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24"/>
      <c r="N312" s="24"/>
      <c r="O312" s="24"/>
      <c r="P312" s="25"/>
    </row>
    <row r="313" spans="1:16" ht="45" x14ac:dyDescent="0.25">
      <c r="A313" s="14" t="s">
        <v>429</v>
      </c>
      <c r="B313" s="6" t="s">
        <v>24</v>
      </c>
      <c r="C313" s="24"/>
      <c r="D313" s="18">
        <f>D314+D315+D316</f>
        <v>6.6528</v>
      </c>
      <c r="E313" s="18">
        <f t="shared" ref="E313:L313" si="77">E314+E315+E316</f>
        <v>6.6528</v>
      </c>
      <c r="F313" s="18">
        <f t="shared" si="77"/>
        <v>6.6528</v>
      </c>
      <c r="G313" s="18">
        <f t="shared" si="77"/>
        <v>0</v>
      </c>
      <c r="H313" s="18">
        <f t="shared" si="77"/>
        <v>23.84768</v>
      </c>
      <c r="I313" s="18">
        <f t="shared" si="77"/>
        <v>19.56288</v>
      </c>
      <c r="J313" s="18">
        <f t="shared" si="77"/>
        <v>0</v>
      </c>
      <c r="K313" s="18">
        <f t="shared" si="77"/>
        <v>0</v>
      </c>
      <c r="L313" s="18">
        <f t="shared" si="77"/>
        <v>0</v>
      </c>
      <c r="M313" s="24"/>
      <c r="N313" s="24"/>
      <c r="O313" s="24"/>
      <c r="P313" s="25"/>
    </row>
    <row r="314" spans="1:16" ht="30" x14ac:dyDescent="0.25">
      <c r="A314" s="14" t="s">
        <v>430</v>
      </c>
      <c r="B314" s="6" t="s">
        <v>26</v>
      </c>
      <c r="C314" s="24"/>
      <c r="D314" s="18"/>
      <c r="E314" s="18"/>
      <c r="F314" s="18"/>
      <c r="G314" s="18"/>
      <c r="H314" s="18"/>
      <c r="I314" s="18"/>
      <c r="J314" s="18"/>
      <c r="K314" s="18"/>
      <c r="L314" s="18"/>
      <c r="M314" s="24"/>
      <c r="N314" s="24"/>
      <c r="O314" s="24"/>
      <c r="P314" s="25"/>
    </row>
    <row r="315" spans="1:16" ht="60" x14ac:dyDescent="0.25">
      <c r="A315" s="14" t="s">
        <v>431</v>
      </c>
      <c r="B315" s="6" t="s">
        <v>28</v>
      </c>
      <c r="C315" s="24"/>
      <c r="D315" s="18">
        <v>6.6</v>
      </c>
      <c r="E315" s="18">
        <v>6.6</v>
      </c>
      <c r="F315" s="18">
        <v>6.6</v>
      </c>
      <c r="G315" s="18"/>
      <c r="H315" s="18">
        <v>22.96</v>
      </c>
      <c r="I315" s="18">
        <v>18.36</v>
      </c>
      <c r="J315" s="18">
        <v>0</v>
      </c>
      <c r="K315" s="18">
        <v>0</v>
      </c>
      <c r="L315" s="18">
        <v>0</v>
      </c>
      <c r="M315" s="24"/>
      <c r="N315" s="24"/>
      <c r="O315" s="24"/>
      <c r="P315" s="25"/>
    </row>
    <row r="316" spans="1:16" ht="75" x14ac:dyDescent="0.25">
      <c r="A316" s="14" t="s">
        <v>432</v>
      </c>
      <c r="B316" s="6" t="s">
        <v>30</v>
      </c>
      <c r="C316" s="24"/>
      <c r="D316" s="18">
        <v>5.28E-2</v>
      </c>
      <c r="E316" s="18">
        <v>5.28E-2</v>
      </c>
      <c r="F316" s="18">
        <v>5.28E-2</v>
      </c>
      <c r="G316" s="18"/>
      <c r="H316" s="18">
        <v>0.88768000000000002</v>
      </c>
      <c r="I316" s="18">
        <v>1.2028799999999999</v>
      </c>
      <c r="J316" s="18">
        <v>0</v>
      </c>
      <c r="K316" s="18">
        <v>0</v>
      </c>
      <c r="L316" s="18">
        <v>0</v>
      </c>
      <c r="M316" s="24"/>
      <c r="N316" s="24"/>
      <c r="O316" s="24"/>
      <c r="P316" s="25"/>
    </row>
    <row r="317" spans="1:16" x14ac:dyDescent="0.25">
      <c r="A317" s="14" t="s">
        <v>433</v>
      </c>
      <c r="B317" s="6" t="s">
        <v>32</v>
      </c>
      <c r="C317" s="24"/>
      <c r="D317" s="18">
        <v>0</v>
      </c>
      <c r="E317" s="18">
        <v>0</v>
      </c>
      <c r="F317" s="18">
        <v>0</v>
      </c>
      <c r="G317" s="18"/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24"/>
      <c r="N317" s="24"/>
      <c r="O317" s="24"/>
      <c r="P317" s="25"/>
    </row>
    <row r="318" spans="1:16" ht="60" x14ac:dyDescent="0.25">
      <c r="A318" s="13" t="s">
        <v>434</v>
      </c>
      <c r="B318" s="4" t="s">
        <v>435</v>
      </c>
      <c r="C318" s="13"/>
      <c r="D318" s="17">
        <f>D319+D320+D321+D325</f>
        <v>1.9153229999999999</v>
      </c>
      <c r="E318" s="17">
        <f t="shared" ref="E318:L318" si="78">E319+E320+E321+E325</f>
        <v>1.9153229999999999</v>
      </c>
      <c r="F318" s="17">
        <f t="shared" si="78"/>
        <v>1.9153229999999999</v>
      </c>
      <c r="G318" s="17">
        <f t="shared" si="78"/>
        <v>0</v>
      </c>
      <c r="H318" s="17">
        <f t="shared" si="78"/>
        <v>0</v>
      </c>
      <c r="I318" s="17">
        <f t="shared" si="78"/>
        <v>45</v>
      </c>
      <c r="J318" s="17">
        <f t="shared" si="78"/>
        <v>0</v>
      </c>
      <c r="K318" s="17">
        <f t="shared" si="78"/>
        <v>0</v>
      </c>
      <c r="L318" s="17">
        <f t="shared" si="78"/>
        <v>0</v>
      </c>
      <c r="M318" s="13"/>
      <c r="N318" s="13"/>
      <c r="O318" s="13"/>
      <c r="P318" s="5"/>
    </row>
    <row r="319" spans="1:16" x14ac:dyDescent="0.25">
      <c r="A319" s="14" t="s">
        <v>436</v>
      </c>
      <c r="B319" s="6" t="s">
        <v>17</v>
      </c>
      <c r="C319" s="24" t="s">
        <v>102</v>
      </c>
      <c r="D319" s="18">
        <v>0</v>
      </c>
      <c r="E319" s="18">
        <v>0</v>
      </c>
      <c r="F319" s="18">
        <v>0</v>
      </c>
      <c r="G319" s="18"/>
      <c r="H319" s="18">
        <v>0</v>
      </c>
      <c r="I319" s="18">
        <v>44.1</v>
      </c>
      <c r="J319" s="18">
        <v>0</v>
      </c>
      <c r="K319" s="18">
        <v>0</v>
      </c>
      <c r="L319" s="18">
        <v>0</v>
      </c>
      <c r="M319" s="24" t="s">
        <v>103</v>
      </c>
      <c r="N319" s="24">
        <v>2019</v>
      </c>
      <c r="O319" s="24">
        <v>1.909548</v>
      </c>
      <c r="P319" s="25" t="s">
        <v>437</v>
      </c>
    </row>
    <row r="320" spans="1:16" ht="45" x14ac:dyDescent="0.25">
      <c r="A320" s="14" t="s">
        <v>438</v>
      </c>
      <c r="B320" s="6" t="s">
        <v>22</v>
      </c>
      <c r="C320" s="24"/>
      <c r="D320" s="18">
        <v>0</v>
      </c>
      <c r="E320" s="18">
        <v>0</v>
      </c>
      <c r="F320" s="18">
        <v>0</v>
      </c>
      <c r="G320" s="18"/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24"/>
      <c r="N320" s="24"/>
      <c r="O320" s="24"/>
      <c r="P320" s="25"/>
    </row>
    <row r="321" spans="1:16" ht="45" x14ac:dyDescent="0.25">
      <c r="A321" s="14" t="s">
        <v>439</v>
      </c>
      <c r="B321" s="6" t="s">
        <v>24</v>
      </c>
      <c r="C321" s="24"/>
      <c r="D321" s="18">
        <f>D322+D323+D324</f>
        <v>1.9153229999999999</v>
      </c>
      <c r="E321" s="18">
        <f t="shared" ref="E321:L321" si="79">E322+E323+E324</f>
        <v>1.9153229999999999</v>
      </c>
      <c r="F321" s="18">
        <f t="shared" si="79"/>
        <v>1.9153229999999999</v>
      </c>
      <c r="G321" s="18">
        <f t="shared" si="79"/>
        <v>0</v>
      </c>
      <c r="H321" s="18">
        <f t="shared" si="79"/>
        <v>0</v>
      </c>
      <c r="I321" s="18">
        <f t="shared" si="79"/>
        <v>0.9</v>
      </c>
      <c r="J321" s="18">
        <f t="shared" si="79"/>
        <v>0</v>
      </c>
      <c r="K321" s="18">
        <f t="shared" si="79"/>
        <v>0</v>
      </c>
      <c r="L321" s="18">
        <f t="shared" si="79"/>
        <v>0</v>
      </c>
      <c r="M321" s="24"/>
      <c r="N321" s="24"/>
      <c r="O321" s="24"/>
      <c r="P321" s="25"/>
    </row>
    <row r="322" spans="1:16" ht="30" x14ac:dyDescent="0.25">
      <c r="A322" s="14" t="s">
        <v>440</v>
      </c>
      <c r="B322" s="6" t="s">
        <v>26</v>
      </c>
      <c r="C322" s="24"/>
      <c r="D322" s="18"/>
      <c r="E322" s="18"/>
      <c r="F322" s="18"/>
      <c r="G322" s="18"/>
      <c r="H322" s="18"/>
      <c r="I322" s="18"/>
      <c r="J322" s="18"/>
      <c r="K322" s="18"/>
      <c r="L322" s="18"/>
      <c r="M322" s="24"/>
      <c r="N322" s="24"/>
      <c r="O322" s="24"/>
      <c r="P322" s="25"/>
    </row>
    <row r="323" spans="1:16" ht="60" x14ac:dyDescent="0.25">
      <c r="A323" s="14" t="s">
        <v>441</v>
      </c>
      <c r="B323" s="6" t="s">
        <v>28</v>
      </c>
      <c r="C323" s="24"/>
      <c r="D323" s="18">
        <v>1.9</v>
      </c>
      <c r="E323" s="18">
        <v>1.9</v>
      </c>
      <c r="F323" s="18">
        <v>1.9</v>
      </c>
      <c r="G323" s="18"/>
      <c r="H323" s="18">
        <v>0</v>
      </c>
      <c r="I323" s="18">
        <v>0</v>
      </c>
      <c r="J323" s="18">
        <v>0</v>
      </c>
      <c r="K323" s="18">
        <v>0</v>
      </c>
      <c r="L323" s="18">
        <v>0</v>
      </c>
      <c r="M323" s="24"/>
      <c r="N323" s="24"/>
      <c r="O323" s="24"/>
      <c r="P323" s="25"/>
    </row>
    <row r="324" spans="1:16" ht="75" x14ac:dyDescent="0.25">
      <c r="A324" s="14" t="s">
        <v>442</v>
      </c>
      <c r="B324" s="6" t="s">
        <v>30</v>
      </c>
      <c r="C324" s="24"/>
      <c r="D324" s="18">
        <v>1.5323E-2</v>
      </c>
      <c r="E324" s="18">
        <v>1.5323E-2</v>
      </c>
      <c r="F324" s="18">
        <v>1.5323E-2</v>
      </c>
      <c r="G324" s="18"/>
      <c r="H324" s="18">
        <v>0</v>
      </c>
      <c r="I324" s="18">
        <v>0.9</v>
      </c>
      <c r="J324" s="18">
        <v>0</v>
      </c>
      <c r="K324" s="18">
        <v>0</v>
      </c>
      <c r="L324" s="18">
        <v>0</v>
      </c>
      <c r="M324" s="24"/>
      <c r="N324" s="24"/>
      <c r="O324" s="24"/>
      <c r="P324" s="25"/>
    </row>
    <row r="325" spans="1:16" x14ac:dyDescent="0.25">
      <c r="A325" s="14" t="s">
        <v>443</v>
      </c>
      <c r="B325" s="6" t="s">
        <v>32</v>
      </c>
      <c r="C325" s="24"/>
      <c r="D325" s="18">
        <v>0</v>
      </c>
      <c r="E325" s="18">
        <v>0</v>
      </c>
      <c r="F325" s="18">
        <v>0</v>
      </c>
      <c r="G325" s="18"/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24"/>
      <c r="N325" s="24"/>
      <c r="O325" s="24"/>
      <c r="P325" s="25"/>
    </row>
    <row r="326" spans="1:16" ht="45" x14ac:dyDescent="0.25">
      <c r="A326" s="15" t="s">
        <v>444</v>
      </c>
      <c r="B326" s="4" t="s">
        <v>445</v>
      </c>
      <c r="C326" s="13"/>
      <c r="D326" s="17">
        <f>D327+D328+D329+D333</f>
        <v>0.25</v>
      </c>
      <c r="E326" s="17">
        <f t="shared" ref="E326:L326" si="80">E327+E328+E329+E333</f>
        <v>0.25</v>
      </c>
      <c r="F326" s="17">
        <f t="shared" si="80"/>
        <v>0.25</v>
      </c>
      <c r="G326" s="17">
        <f t="shared" si="80"/>
        <v>0</v>
      </c>
      <c r="H326" s="17">
        <f t="shared" si="80"/>
        <v>15</v>
      </c>
      <c r="I326" s="17">
        <f t="shared" si="80"/>
        <v>0</v>
      </c>
      <c r="J326" s="17">
        <f t="shared" si="80"/>
        <v>0</v>
      </c>
      <c r="K326" s="17">
        <f t="shared" si="80"/>
        <v>0</v>
      </c>
      <c r="L326" s="17">
        <f t="shared" si="80"/>
        <v>0</v>
      </c>
      <c r="M326" s="13"/>
      <c r="N326" s="13"/>
      <c r="O326" s="13"/>
      <c r="P326" s="5"/>
    </row>
    <row r="327" spans="1:16" x14ac:dyDescent="0.25">
      <c r="A327" s="14" t="s">
        <v>446</v>
      </c>
      <c r="B327" s="6" t="s">
        <v>17</v>
      </c>
      <c r="C327" s="24" t="s">
        <v>18</v>
      </c>
      <c r="D327" s="18">
        <v>0</v>
      </c>
      <c r="E327" s="18">
        <v>0</v>
      </c>
      <c r="F327" s="18">
        <v>0</v>
      </c>
      <c r="G327" s="18"/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24">
        <v>2020</v>
      </c>
      <c r="N327" s="24">
        <v>2019</v>
      </c>
      <c r="O327" s="24">
        <v>0.25</v>
      </c>
      <c r="P327" s="25" t="s">
        <v>447</v>
      </c>
    </row>
    <row r="328" spans="1:16" ht="45" x14ac:dyDescent="0.25">
      <c r="A328" s="14" t="s">
        <v>448</v>
      </c>
      <c r="B328" s="6" t="s">
        <v>22</v>
      </c>
      <c r="C328" s="24"/>
      <c r="D328" s="18">
        <v>0</v>
      </c>
      <c r="E328" s="18">
        <v>0</v>
      </c>
      <c r="F328" s="18">
        <v>0</v>
      </c>
      <c r="G328" s="18"/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24"/>
      <c r="N328" s="24"/>
      <c r="O328" s="24"/>
      <c r="P328" s="25"/>
    </row>
    <row r="329" spans="1:16" ht="45" x14ac:dyDescent="0.25">
      <c r="A329" s="14" t="s">
        <v>449</v>
      </c>
      <c r="B329" s="6" t="s">
        <v>24</v>
      </c>
      <c r="C329" s="24"/>
      <c r="D329" s="18">
        <f>D330+D331+D332</f>
        <v>0.25</v>
      </c>
      <c r="E329" s="18">
        <f t="shared" ref="E329:L329" si="81">E330+E331+E332</f>
        <v>0.25</v>
      </c>
      <c r="F329" s="18">
        <f t="shared" si="81"/>
        <v>0.25</v>
      </c>
      <c r="G329" s="18">
        <f t="shared" si="81"/>
        <v>0</v>
      </c>
      <c r="H329" s="18">
        <f t="shared" si="81"/>
        <v>15</v>
      </c>
      <c r="I329" s="18">
        <f t="shared" si="81"/>
        <v>0</v>
      </c>
      <c r="J329" s="18">
        <f t="shared" si="81"/>
        <v>0</v>
      </c>
      <c r="K329" s="18">
        <f t="shared" si="81"/>
        <v>0</v>
      </c>
      <c r="L329" s="18">
        <f t="shared" si="81"/>
        <v>0</v>
      </c>
      <c r="M329" s="24"/>
      <c r="N329" s="24"/>
      <c r="O329" s="24"/>
      <c r="P329" s="25"/>
    </row>
    <row r="330" spans="1:16" ht="30" x14ac:dyDescent="0.25">
      <c r="A330" s="14" t="s">
        <v>450</v>
      </c>
      <c r="B330" s="6" t="s">
        <v>26</v>
      </c>
      <c r="C330" s="24"/>
      <c r="D330" s="18"/>
      <c r="E330" s="18"/>
      <c r="F330" s="18"/>
      <c r="G330" s="18"/>
      <c r="H330" s="18"/>
      <c r="I330" s="18"/>
      <c r="J330" s="18"/>
      <c r="K330" s="18"/>
      <c r="L330" s="18"/>
      <c r="M330" s="24"/>
      <c r="N330" s="24"/>
      <c r="O330" s="24"/>
      <c r="P330" s="25"/>
    </row>
    <row r="331" spans="1:16" ht="60" x14ac:dyDescent="0.25">
      <c r="A331" s="14" t="s">
        <v>451</v>
      </c>
      <c r="B331" s="6" t="s">
        <v>28</v>
      </c>
      <c r="C331" s="24"/>
      <c r="D331" s="18">
        <v>0.2</v>
      </c>
      <c r="E331" s="18">
        <v>0.2</v>
      </c>
      <c r="F331" s="18">
        <v>0.2</v>
      </c>
      <c r="G331" s="18"/>
      <c r="H331" s="18">
        <v>14.85</v>
      </c>
      <c r="I331" s="18">
        <v>0</v>
      </c>
      <c r="J331" s="18">
        <v>0</v>
      </c>
      <c r="K331" s="18">
        <v>0</v>
      </c>
      <c r="L331" s="18">
        <v>0</v>
      </c>
      <c r="M331" s="24"/>
      <c r="N331" s="24"/>
      <c r="O331" s="24"/>
      <c r="P331" s="25"/>
    </row>
    <row r="332" spans="1:16" ht="75" x14ac:dyDescent="0.25">
      <c r="A332" s="14" t="s">
        <v>452</v>
      </c>
      <c r="B332" s="6" t="s">
        <v>30</v>
      </c>
      <c r="C332" s="24"/>
      <c r="D332" s="18">
        <v>0.05</v>
      </c>
      <c r="E332" s="18">
        <v>0.05</v>
      </c>
      <c r="F332" s="18">
        <v>0.05</v>
      </c>
      <c r="G332" s="18"/>
      <c r="H332" s="18">
        <v>0.15</v>
      </c>
      <c r="I332" s="18">
        <v>0</v>
      </c>
      <c r="J332" s="18">
        <v>0</v>
      </c>
      <c r="K332" s="18">
        <v>0</v>
      </c>
      <c r="L332" s="18">
        <v>0</v>
      </c>
      <c r="M332" s="24"/>
      <c r="N332" s="24"/>
      <c r="O332" s="24"/>
      <c r="P332" s="25"/>
    </row>
    <row r="333" spans="1:16" x14ac:dyDescent="0.25">
      <c r="A333" s="14" t="s">
        <v>453</v>
      </c>
      <c r="B333" s="6" t="s">
        <v>32</v>
      </c>
      <c r="C333" s="24"/>
      <c r="D333" s="18">
        <v>0</v>
      </c>
      <c r="E333" s="18">
        <v>0</v>
      </c>
      <c r="F333" s="18">
        <v>0</v>
      </c>
      <c r="G333" s="18"/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24"/>
      <c r="N333" s="24"/>
      <c r="O333" s="24"/>
      <c r="P333" s="25"/>
    </row>
    <row r="334" spans="1:16" x14ac:dyDescent="0.25">
      <c r="A334" s="23" t="s">
        <v>454</v>
      </c>
      <c r="B334" s="23"/>
      <c r="C334" s="22"/>
      <c r="D334" s="20">
        <f t="shared" ref="D334:L334" si="82">SUM(D335+D336+D337+D338)</f>
        <v>284.07909063000005</v>
      </c>
      <c r="E334" s="20">
        <f t="shared" si="82"/>
        <v>270.78409063000004</v>
      </c>
      <c r="F334" s="20">
        <f t="shared" si="82"/>
        <v>270.78409063000004</v>
      </c>
      <c r="G334" s="20">
        <f t="shared" si="82"/>
        <v>4.5950489999999995</v>
      </c>
      <c r="H334" s="20">
        <f t="shared" si="82"/>
        <v>3651.1326081399993</v>
      </c>
      <c r="I334" s="20">
        <f t="shared" si="82"/>
        <v>4867.59022714</v>
      </c>
      <c r="J334" s="20">
        <f t="shared" si="82"/>
        <v>1863</v>
      </c>
      <c r="K334" s="20">
        <f t="shared" si="82"/>
        <v>1734</v>
      </c>
      <c r="L334" s="20">
        <f t="shared" si="82"/>
        <v>0</v>
      </c>
      <c r="M334" s="21"/>
      <c r="N334" s="21"/>
      <c r="O334" s="21"/>
      <c r="P334" s="8"/>
    </row>
    <row r="335" spans="1:16" x14ac:dyDescent="0.25">
      <c r="A335" s="23" t="s">
        <v>17</v>
      </c>
      <c r="B335" s="23"/>
      <c r="C335" s="22"/>
      <c r="D335" s="20">
        <f>D7+D15+D23+D31+D39+D47+D55+D63+D71+D79+D87+D95+D103+D111+D119+D127+D135+D143+D151+D159+D167+D175+D183+D191+D199+D207+D215+D223+D231+D239+D247+D255+D263+D271+D279+D287+D295+D303+D311+D319+D327</f>
        <v>0</v>
      </c>
      <c r="E335" s="20">
        <f t="shared" ref="E335:L335" si="83">E7+E15+E23+E31+E39+E47+E55+E63+E71+E79+E87+E95+E103+E111+E119+E127+E135+E143+E151+E159+E167+E175+E183+E191+E199+E207+E215+E223+E231+E239+E247+E255+E263+E271+E279+E287+E295+E303+E311+E319+E327</f>
        <v>0</v>
      </c>
      <c r="F335" s="20">
        <f t="shared" si="83"/>
        <v>0</v>
      </c>
      <c r="G335" s="20">
        <f t="shared" si="83"/>
        <v>0</v>
      </c>
      <c r="H335" s="20">
        <f t="shared" si="83"/>
        <v>2982.6803385999992</v>
      </c>
      <c r="I335" s="20">
        <f t="shared" si="83"/>
        <v>4638.2182585999999</v>
      </c>
      <c r="J335" s="20">
        <f t="shared" si="83"/>
        <v>1792.568</v>
      </c>
      <c r="K335" s="20">
        <f t="shared" si="83"/>
        <v>1699.32</v>
      </c>
      <c r="L335" s="20">
        <f t="shared" si="83"/>
        <v>0</v>
      </c>
      <c r="M335" s="21"/>
      <c r="N335" s="21"/>
      <c r="O335" s="21"/>
      <c r="P335" s="8"/>
    </row>
    <row r="336" spans="1:16" x14ac:dyDescent="0.25">
      <c r="A336" s="23" t="s">
        <v>22</v>
      </c>
      <c r="B336" s="23"/>
      <c r="C336" s="22"/>
      <c r="D336" s="20">
        <f t="shared" ref="D336:L336" si="84">D8+D16+D24+D32+D40+D48+D56+D64+D72+D80+D88+D96+D104+D112+D120+D128+D136+D144+D152+D160+D168+D176+D184+D192+D200+D208+D216+D224+D232+D240+D248+D256+D264+D272+D280+D288+D296+D304+D312+D320+I344+D328</f>
        <v>0</v>
      </c>
      <c r="E336" s="20">
        <f t="shared" si="84"/>
        <v>0</v>
      </c>
      <c r="F336" s="20">
        <f t="shared" si="84"/>
        <v>0</v>
      </c>
      <c r="G336" s="20">
        <f t="shared" si="84"/>
        <v>0</v>
      </c>
      <c r="H336" s="20">
        <f t="shared" si="84"/>
        <v>0</v>
      </c>
      <c r="I336" s="20">
        <f t="shared" si="84"/>
        <v>0</v>
      </c>
      <c r="J336" s="20">
        <f t="shared" si="84"/>
        <v>0</v>
      </c>
      <c r="K336" s="20">
        <f t="shared" si="84"/>
        <v>0</v>
      </c>
      <c r="L336" s="20">
        <f t="shared" si="84"/>
        <v>0</v>
      </c>
      <c r="M336" s="21"/>
      <c r="N336" s="21"/>
      <c r="O336" s="21"/>
      <c r="P336" s="8"/>
    </row>
    <row r="337" spans="1:16" x14ac:dyDescent="0.25">
      <c r="A337" s="23" t="s">
        <v>455</v>
      </c>
      <c r="B337" s="23"/>
      <c r="C337" s="22"/>
      <c r="D337" s="20">
        <f>D9+D17+D25+D33+D41+D49+D57+D65+D73+D81+D89+D97+D105+D113+D121+D129+D137+D145+D153+D161+D169+D177+D185+D193+D201+D209+D217+D225+D233+D241+D249+D257+D265+D273+D281+D289+D297+D305+D313+D321+D329</f>
        <v>284.07909063000005</v>
      </c>
      <c r="E337" s="20">
        <f t="shared" ref="E337:L337" si="85">E9+E17+E25+E33+E41+E49+E57+E65+E73+E81+E89+E97+E105+E113+E121+E129+E137+E145+E153+E161+E169+E177+E185+E193+E201+E209+E217+E225+E233+E241+E249+E257+E265+E273+E281+E289+E297+E305+E313+E321+E329</f>
        <v>270.78409063000004</v>
      </c>
      <c r="F337" s="20">
        <f t="shared" si="85"/>
        <v>270.78409063000004</v>
      </c>
      <c r="G337" s="20">
        <f t="shared" si="85"/>
        <v>4.5950489999999995</v>
      </c>
      <c r="H337" s="20">
        <f t="shared" si="85"/>
        <v>668.45226953999986</v>
      </c>
      <c r="I337" s="20">
        <f t="shared" si="85"/>
        <v>229.37196854000004</v>
      </c>
      <c r="J337" s="20">
        <f t="shared" si="85"/>
        <v>70.432000000000002</v>
      </c>
      <c r="K337" s="20">
        <f t="shared" si="85"/>
        <v>34.68</v>
      </c>
      <c r="L337" s="20">
        <f t="shared" si="85"/>
        <v>0</v>
      </c>
      <c r="M337" s="21"/>
      <c r="N337" s="21"/>
      <c r="O337" s="21"/>
      <c r="P337" s="8"/>
    </row>
    <row r="338" spans="1:16" x14ac:dyDescent="0.25">
      <c r="A338" s="23" t="s">
        <v>32</v>
      </c>
      <c r="B338" s="23"/>
      <c r="C338" s="22"/>
      <c r="D338" s="20">
        <f>D13+D21+D29+D37+D45+D53+D61+D69+D77+D85+D93+D101+D109+D117+D125+D133+D141+D149+D157+D165+D173+D181+D189+D197+D205+D213+D221+D229+D237+D245+D253+D261+D269+D277+D285+D293+D301+D309+D317+D325+D333</f>
        <v>0</v>
      </c>
      <c r="E338" s="20">
        <f t="shared" ref="E338:L338" si="86">E13+E21+E29+E37+E45+E53+E61+E69+E77+E85+E93+E101+E109+E117+E125+E133+E141+E149+E157+E165+E173+E181+E189+E197+E205+E213+E221+E229+E237+E245+E253+E261+E269+E277+E285+E293+E301+E309+E317+E325+E333</f>
        <v>0</v>
      </c>
      <c r="F338" s="20">
        <f t="shared" si="86"/>
        <v>0</v>
      </c>
      <c r="G338" s="20">
        <f t="shared" si="86"/>
        <v>0</v>
      </c>
      <c r="H338" s="20">
        <f t="shared" si="86"/>
        <v>0</v>
      </c>
      <c r="I338" s="20">
        <f t="shared" si="86"/>
        <v>0</v>
      </c>
      <c r="J338" s="20">
        <f t="shared" si="86"/>
        <v>0</v>
      </c>
      <c r="K338" s="20">
        <f t="shared" si="86"/>
        <v>0</v>
      </c>
      <c r="L338" s="20">
        <f t="shared" si="86"/>
        <v>0</v>
      </c>
      <c r="M338" s="21"/>
      <c r="N338" s="21"/>
      <c r="O338" s="21"/>
      <c r="P338" s="8"/>
    </row>
  </sheetData>
  <mergeCells count="221">
    <mergeCell ref="P3:P4"/>
    <mergeCell ref="C7:C13"/>
    <mergeCell ref="M7:M13"/>
    <mergeCell ref="N7:N13"/>
    <mergeCell ref="O7:O13"/>
    <mergeCell ref="P7:P13"/>
    <mergeCell ref="A1:P1"/>
    <mergeCell ref="A3:A4"/>
    <mergeCell ref="B3:B4"/>
    <mergeCell ref="C3:C4"/>
    <mergeCell ref="D3:F3"/>
    <mergeCell ref="G3:G4"/>
    <mergeCell ref="H3:L3"/>
    <mergeCell ref="M3:M4"/>
    <mergeCell ref="N3:N4"/>
    <mergeCell ref="O3:O4"/>
    <mergeCell ref="C15:C21"/>
    <mergeCell ref="M15:M21"/>
    <mergeCell ref="N15:N21"/>
    <mergeCell ref="O15:O21"/>
    <mergeCell ref="P15:P21"/>
    <mergeCell ref="C23:C29"/>
    <mergeCell ref="M23:M29"/>
    <mergeCell ref="N23:N29"/>
    <mergeCell ref="O23:O29"/>
    <mergeCell ref="P23:P29"/>
    <mergeCell ref="C31:C37"/>
    <mergeCell ref="M31:M37"/>
    <mergeCell ref="N31:N37"/>
    <mergeCell ref="O31:O37"/>
    <mergeCell ref="P31:P37"/>
    <mergeCell ref="C39:C45"/>
    <mergeCell ref="M39:M45"/>
    <mergeCell ref="N39:N45"/>
    <mergeCell ref="O39:O45"/>
    <mergeCell ref="P39:P45"/>
    <mergeCell ref="C47:C53"/>
    <mergeCell ref="M47:M53"/>
    <mergeCell ref="N47:N53"/>
    <mergeCell ref="O47:O53"/>
    <mergeCell ref="P47:P53"/>
    <mergeCell ref="C55:C61"/>
    <mergeCell ref="M55:M61"/>
    <mergeCell ref="N55:N61"/>
    <mergeCell ref="O55:O61"/>
    <mergeCell ref="P55:P61"/>
    <mergeCell ref="C63:C69"/>
    <mergeCell ref="M63:M69"/>
    <mergeCell ref="N63:N69"/>
    <mergeCell ref="O63:O69"/>
    <mergeCell ref="P63:P69"/>
    <mergeCell ref="C71:C77"/>
    <mergeCell ref="M71:M77"/>
    <mergeCell ref="N71:N77"/>
    <mergeCell ref="O71:O77"/>
    <mergeCell ref="P71:P77"/>
    <mergeCell ref="C79:C85"/>
    <mergeCell ref="M79:M85"/>
    <mergeCell ref="N79:N85"/>
    <mergeCell ref="O79:O85"/>
    <mergeCell ref="P79:P85"/>
    <mergeCell ref="C87:C93"/>
    <mergeCell ref="M87:M93"/>
    <mergeCell ref="N87:N93"/>
    <mergeCell ref="O87:O93"/>
    <mergeCell ref="P87:P93"/>
    <mergeCell ref="C95:C101"/>
    <mergeCell ref="M95:M101"/>
    <mergeCell ref="N95:N101"/>
    <mergeCell ref="O95:O101"/>
    <mergeCell ref="P95:P101"/>
    <mergeCell ref="C103:C109"/>
    <mergeCell ref="M103:M109"/>
    <mergeCell ref="N103:N109"/>
    <mergeCell ref="O103:O109"/>
    <mergeCell ref="P103:P109"/>
    <mergeCell ref="C111:C117"/>
    <mergeCell ref="M111:M117"/>
    <mergeCell ref="N111:N117"/>
    <mergeCell ref="O111:O117"/>
    <mergeCell ref="P111:P117"/>
    <mergeCell ref="C119:C125"/>
    <mergeCell ref="M119:M125"/>
    <mergeCell ref="N119:N125"/>
    <mergeCell ref="O119:O125"/>
    <mergeCell ref="P119:P125"/>
    <mergeCell ref="C127:C133"/>
    <mergeCell ref="M127:M133"/>
    <mergeCell ref="N127:N133"/>
    <mergeCell ref="O127:O133"/>
    <mergeCell ref="P127:P133"/>
    <mergeCell ref="C135:C141"/>
    <mergeCell ref="M135:M141"/>
    <mergeCell ref="N135:N141"/>
    <mergeCell ref="O135:O141"/>
    <mergeCell ref="P135:P141"/>
    <mergeCell ref="C143:C149"/>
    <mergeCell ref="M143:M149"/>
    <mergeCell ref="N143:N149"/>
    <mergeCell ref="O143:O149"/>
    <mergeCell ref="P143:P149"/>
    <mergeCell ref="C151:C157"/>
    <mergeCell ref="M151:M157"/>
    <mergeCell ref="N151:N157"/>
    <mergeCell ref="O151:O157"/>
    <mergeCell ref="P151:P157"/>
    <mergeCell ref="C159:C165"/>
    <mergeCell ref="M159:M165"/>
    <mergeCell ref="N159:N165"/>
    <mergeCell ref="O159:O165"/>
    <mergeCell ref="P159:P165"/>
    <mergeCell ref="C167:C173"/>
    <mergeCell ref="M167:M173"/>
    <mergeCell ref="N167:N173"/>
    <mergeCell ref="O167:O173"/>
    <mergeCell ref="P167:P173"/>
    <mergeCell ref="C175:C181"/>
    <mergeCell ref="M175:M181"/>
    <mergeCell ref="N175:N181"/>
    <mergeCell ref="O175:O181"/>
    <mergeCell ref="P175:P181"/>
    <mergeCell ref="C183:C189"/>
    <mergeCell ref="M183:M189"/>
    <mergeCell ref="N183:N189"/>
    <mergeCell ref="O183:O189"/>
    <mergeCell ref="P183:P189"/>
    <mergeCell ref="C191:C197"/>
    <mergeCell ref="M191:M197"/>
    <mergeCell ref="N191:N197"/>
    <mergeCell ref="O191:O197"/>
    <mergeCell ref="P191:P197"/>
    <mergeCell ref="C199:C205"/>
    <mergeCell ref="M199:M205"/>
    <mergeCell ref="N199:N205"/>
    <mergeCell ref="O199:O205"/>
    <mergeCell ref="P199:P205"/>
    <mergeCell ref="C207:C213"/>
    <mergeCell ref="M207:M213"/>
    <mergeCell ref="N207:N213"/>
    <mergeCell ref="O207:O213"/>
    <mergeCell ref="P207:P213"/>
    <mergeCell ref="C215:C221"/>
    <mergeCell ref="M215:M221"/>
    <mergeCell ref="N215:N221"/>
    <mergeCell ref="O215:O221"/>
    <mergeCell ref="P215:P221"/>
    <mergeCell ref="C223:C229"/>
    <mergeCell ref="M223:M229"/>
    <mergeCell ref="N223:N229"/>
    <mergeCell ref="O223:O229"/>
    <mergeCell ref="P223:P229"/>
    <mergeCell ref="C231:C237"/>
    <mergeCell ref="M231:M237"/>
    <mergeCell ref="N231:N237"/>
    <mergeCell ref="O231:O237"/>
    <mergeCell ref="P231:P237"/>
    <mergeCell ref="C239:C245"/>
    <mergeCell ref="M239:M245"/>
    <mergeCell ref="N239:N245"/>
    <mergeCell ref="O239:O245"/>
    <mergeCell ref="P239:P245"/>
    <mergeCell ref="C247:C253"/>
    <mergeCell ref="M247:M253"/>
    <mergeCell ref="N247:N253"/>
    <mergeCell ref="O247:O253"/>
    <mergeCell ref="P247:P253"/>
    <mergeCell ref="C255:C261"/>
    <mergeCell ref="M255:M261"/>
    <mergeCell ref="N255:N261"/>
    <mergeCell ref="O255:O261"/>
    <mergeCell ref="P255:P261"/>
    <mergeCell ref="C263:C269"/>
    <mergeCell ref="M263:M269"/>
    <mergeCell ref="N263:N269"/>
    <mergeCell ref="O263:O269"/>
    <mergeCell ref="P263:P269"/>
    <mergeCell ref="C271:C277"/>
    <mergeCell ref="M271:M277"/>
    <mergeCell ref="N271:N277"/>
    <mergeCell ref="O271:O277"/>
    <mergeCell ref="P271:P277"/>
    <mergeCell ref="C279:C285"/>
    <mergeCell ref="M279:M285"/>
    <mergeCell ref="N279:N285"/>
    <mergeCell ref="O279:O285"/>
    <mergeCell ref="P279:P285"/>
    <mergeCell ref="C287:C293"/>
    <mergeCell ref="M287:M293"/>
    <mergeCell ref="N287:N293"/>
    <mergeCell ref="O287:O293"/>
    <mergeCell ref="P287:P293"/>
    <mergeCell ref="C295:C301"/>
    <mergeCell ref="M295:M301"/>
    <mergeCell ref="N295:N301"/>
    <mergeCell ref="O295:O301"/>
    <mergeCell ref="P295:P301"/>
    <mergeCell ref="P319:P325"/>
    <mergeCell ref="C327:C333"/>
    <mergeCell ref="M327:M333"/>
    <mergeCell ref="N327:N333"/>
    <mergeCell ref="O327:O333"/>
    <mergeCell ref="P327:P333"/>
    <mergeCell ref="C303:C309"/>
    <mergeCell ref="M303:M309"/>
    <mergeCell ref="N303:N309"/>
    <mergeCell ref="O303:O309"/>
    <mergeCell ref="P303:P309"/>
    <mergeCell ref="C311:C317"/>
    <mergeCell ref="M311:M317"/>
    <mergeCell ref="N311:N317"/>
    <mergeCell ref="O311:O317"/>
    <mergeCell ref="P311:P317"/>
    <mergeCell ref="A334:B334"/>
    <mergeCell ref="A335:B335"/>
    <mergeCell ref="A336:B336"/>
    <mergeCell ref="A337:B337"/>
    <mergeCell ref="A338:B338"/>
    <mergeCell ref="C319:C325"/>
    <mergeCell ref="M319:M325"/>
    <mergeCell ref="N319:N325"/>
    <mergeCell ref="O319:O325"/>
  </mergeCells>
  <pageMargins left="0.15748031496062992" right="0.15748031496062992" top="0.15748031496062992" bottom="0.15748031496062992" header="0.31496062992125984" footer="0.31496062992125984"/>
  <pageSetup paperSize="9" scale="69" fitToHeight="0" orientation="landscape" r:id="rId1"/>
  <rowBreaks count="16" manualBreakCount="16">
    <brk id="37" max="16383" man="1"/>
    <brk id="69" max="16383" man="1"/>
    <brk id="85" max="16383" man="1"/>
    <brk id="101" max="16383" man="1"/>
    <brk id="117" max="16383" man="1"/>
    <brk id="133" max="16383" man="1"/>
    <brk id="149" max="16383" man="1"/>
    <brk id="165" max="16383" man="1"/>
    <brk id="181" max="16383" man="1"/>
    <brk id="197" max="16383" man="1"/>
    <brk id="213" max="16383" man="1"/>
    <brk id="229" max="16383" man="1"/>
    <brk id="245" max="16383" man="1"/>
    <brk id="261" max="16383" man="1"/>
    <brk id="309" max="16383" man="1"/>
    <brk id="3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2019-07-12T02:21:18Z</dcterms:modified>
</cp:coreProperties>
</file>