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Table1" sheetId="1" r:id="rId1"/>
  </sheets>
  <definedNames>
    <definedName name="_xlnm._FilterDatabase" localSheetId="0" hidden="1">Table1!$A$6:$F$110</definedName>
  </definedNames>
  <calcPr calcId="162913"/>
</workbook>
</file>

<file path=xl/calcChain.xml><?xml version="1.0" encoding="utf-8"?>
<calcChain xmlns="http://schemas.openxmlformats.org/spreadsheetml/2006/main">
  <c r="E78" i="1" l="1"/>
  <c r="D9" i="1"/>
  <c r="E116" i="1"/>
  <c r="E115" i="1" s="1"/>
  <c r="E112" i="1"/>
  <c r="D112" i="1"/>
  <c r="E49" i="1"/>
  <c r="E9" i="1" s="1"/>
  <c r="D78" i="1"/>
  <c r="E47" i="1" l="1"/>
  <c r="E41" i="1"/>
  <c r="D41" i="1"/>
  <c r="E32" i="1"/>
  <c r="D32" i="1"/>
  <c r="E50" i="1"/>
  <c r="D50" i="1"/>
  <c r="E45" i="1"/>
  <c r="D47" i="1"/>
  <c r="D45" i="1"/>
  <c r="E98" i="1"/>
  <c r="D98" i="1"/>
  <c r="E8" i="1" l="1"/>
  <c r="E7" i="1" s="1"/>
  <c r="D8" i="1"/>
  <c r="D7" i="1" s="1"/>
</calcChain>
</file>

<file path=xl/sharedStrings.xml><?xml version="1.0" encoding="utf-8"?>
<sst xmlns="http://schemas.openxmlformats.org/spreadsheetml/2006/main" count="222" uniqueCount="114">
  <si>
    <t/>
  </si>
  <si>
    <t>№п/п</t>
  </si>
  <si>
    <t>Наименование подпрограммы, программы, принятой в соответствии с требованиями федерального законодательства в сфере реализации государственной программы, отдельного мероприятия</t>
  </si>
  <si>
    <t>1</t>
  </si>
  <si>
    <t>2</t>
  </si>
  <si>
    <t>Развитие здравоохранения Приморского края" на 2013-2021 годы</t>
  </si>
  <si>
    <t>Всего</t>
  </si>
  <si>
    <t>кассовое исполнение за 2018 год</t>
  </si>
  <si>
    <t>Плановые показатели на 2019 год</t>
  </si>
  <si>
    <t xml:space="preserve"> Осуществление переданных  органам государственной власти субъектов Российской Федерации в соответствии с частью 1 статьи 15 Федерального закона «Об основах охраны здоровья граждан в Российской Федерации» полномочий Российской Федерации в сфере охраны здоровья</t>
  </si>
  <si>
    <t xml:space="preserve"> Руководство и управление в сфере установленных функций органов государственной власти Приморского края</t>
  </si>
  <si>
    <t>Обеспечение равных условий оплаты труда, установленных нормативными правовыми актами Приморского края, государственным гражданским служащим Приморского края, выполняющим функции по осуществлению переданных полномочий Российской Федерации за счет средств краевого бюджета</t>
  </si>
  <si>
    <t xml:space="preserve"> Расходы на оказание медицинской помощи в экстренной форме не застрахованным и не идентифицирован-ным в системе обязательного медицинского страхования гражданам при заболеваниях и состояниях, входящих в территориальную программу обзательного медицинского страхования</t>
  </si>
  <si>
    <t>Расходы на обеспечение деятельности (оказание услуг, выполнение работ) краевых государственных учреждений здравоохранения</t>
  </si>
  <si>
    <t>Расходы на обеспечение деятельности (оказание услуг, выполнение работ) краевых государственных учреждений среднего профессионального образования (2 колледжа)</t>
  </si>
  <si>
    <t>Компенсация краевым государственным учреждениям здравоохранения в части затрат по организации оказания медицинской помощи населению Приморского края</t>
  </si>
  <si>
    <t xml:space="preserve"> Расходы по оплате договоров на выполнение работ, оказание услуг, связанных с капитальным ремонтом нефинансовых активов, полученных в аренду или безвозмездное пользование, закрепленных за краевыми государственными учреждениями на праве оперативного управления</t>
  </si>
  <si>
    <t>Стипендии учащимся колледжей</t>
  </si>
  <si>
    <t>Благоустройство территорий, прилегающих к краевым государственным учреждениям здравоохранения</t>
  </si>
  <si>
    <t>Расходы на приобретение краевыми государственными учреждениями особо ценного движимого имущества</t>
  </si>
  <si>
    <t>Приобретение, установка модульных фельдшерско-акушерских пунктов и врачебных амбулаторий на территории Приморского края</t>
  </si>
  <si>
    <t>Финансовое обеспечение зубного протезирования для ветеранов (участников) Великой отечественной войны</t>
  </si>
  <si>
    <t>Обеспечение требований пожарной безопасности в краевых государственных организациях здравоохранения</t>
  </si>
  <si>
    <t>Обеспечение видеонаблюдения и иные мероприятия, направленные на защищенность объектов (территорий) краевых государственных учреждений Приморского края</t>
  </si>
  <si>
    <t>Приобретение автомобилей скорой медицинской помощи краевыми государственными учреждениями здравоохранения</t>
  </si>
  <si>
    <t>Приобретение санитарного автотранспорта краевыми государственными учреждениями здравоохранения</t>
  </si>
  <si>
    <t>Расходы на приобретение краевыми государственными учреждениями здравоохранения специального медицинского оборудования</t>
  </si>
  <si>
    <t>Обеспечение лекарственными препаратами, изделиями медицинского назначения, расходными материалами, а также специализированными продуктами питания для детей за счет средств краевого бюджета</t>
  </si>
  <si>
    <t>Исполнение мероприятия</t>
  </si>
  <si>
    <t>КБ</t>
  </si>
  <si>
    <t>ФБ</t>
  </si>
  <si>
    <t>ФБ+КБ</t>
  </si>
  <si>
    <t>Приобретение медицинского и немедицинского оборудования для оснащения фельдшерско-акушерских пунктов и врачебных амбулаторий</t>
  </si>
  <si>
    <t>Оплата стоимости проезда в федеральные специализированные медицинские организации для обеспечения специализированной медицинской помощью в пределах выделяемых квот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</si>
  <si>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</si>
  <si>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Страховые взносы по обязательному медицинскому страхованию неработающего населения</t>
  </si>
  <si>
    <t>Строительство пристройки к зданию краевого государственного бюджетного учреждения здравоохранения "Госпиталь для ветеранов войн", в том числе проектно-изыскательские работы</t>
  </si>
  <si>
    <t>Строительство детской поликлиники в г. Большой Камень согласно плану социального развития центров экономического роста Приморского края</t>
  </si>
  <si>
    <t>Оказание высокотехнологичной медицинской помощи, не включенной в базовую программу обязательного медицинского страхования, в краевых государственных учреждениях здравоохранения</t>
  </si>
  <si>
    <t>Внедрение современных информационных систем в учреждениях здравоохранения Приморского края, в том числе:</t>
  </si>
  <si>
    <t>Расходы на разработку и внедрение системы ежегодного мониторинга состояния здоровья, физического и психологического развития детей, начиная с 10-летнего возраста, и призывников</t>
  </si>
  <si>
    <t>Реализация мероприятий краевыми государственными учреждениями здравоохранения по внедрению региональной автоматизированной системы «Мониторинг беременных»</t>
  </si>
  <si>
    <t>Расходы на создание регионального сервиса дистанционной записи на прием к врачу с единым краевым центром телефонного обслуживания, осуществляемые краевыми государственными учреждениями здравоохранения</t>
  </si>
  <si>
    <t>Создание регионального сервиса дистанционной записи на прием к врачу с единым краевым центром телефонного обслуживания</t>
  </si>
  <si>
    <t>Расходы на создание Центрального архива медицинских изображений (ЦАМИ) Приморского края с модулем «Телерадиология», осуществляемые краевыми государственными учреждениями здравоохранения</t>
  </si>
  <si>
    <t>Создание Центрального архива медицинских изображений (ЦАМИ) Приморского края с модулем «Телерадиология»</t>
  </si>
  <si>
    <t>Обеспечение мер социальной поддержки отдельным категориям медицинских работников краевых государственных учреждений здравоохранения</t>
  </si>
  <si>
    <t>Предоставление мер социальной поддержки педагогическим работникам краевых государственных образовательных организаций</t>
  </si>
  <si>
    <t>Расходы на организацию питания обучающихся в краевых государственных профессиональных образовательных учреждениях, проживающих в общежитии</t>
  </si>
  <si>
    <t>Социальное обеспечение детей-сирот и детей, оставшихся без попечения родителей, и лиц из числа детей-сирот и детей, оставшихся без попечения родителей, обучающихся за счет средств краевого бюджета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</si>
  <si>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</si>
  <si>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Реализация отдельных мероприятий государственной программы Российской Федерации «Развитие здравоохранения»</t>
  </si>
  <si>
    <t>Реализация мероприятий по профилактике ВИЧ-инфекции и гапатитов В и С</t>
  </si>
  <si>
    <t>Обеспечение проведения периодического медицинского осмотра работников Администрации Приморского края и органов исполнительной власти Приморского края</t>
  </si>
  <si>
    <t>Приобретение программного продукта для контроля и проверки закупочных процедур краевыми государственными учреждениями здравоохранения</t>
  </si>
  <si>
    <t>Реализация мероприятий краевыми государственными учреждениями здравоохранения по техническому сопровождению и доработки информационных систем в здравоохранении</t>
  </si>
  <si>
    <t>Оснащение краевые государственные учреждения здравоохранения региональными комплексными медицинскими системами, включая лабораторные системы</t>
  </si>
  <si>
    <t>Оснащение краевые государственные учреждения здравоохранения приборами дистанционной функциональной диагностики</t>
  </si>
  <si>
    <t>Внедрение медицинских информационных систем, соответствующих устанавливаемым Минздравом России требованиям, в медицинских организациях государственной и муниципальной систем здравоохранения, оказывающих первичную медико-санитарную помощь за счет средств резервного фонда Правительства Российской Федерации</t>
  </si>
  <si>
    <t>Оснащение оборудованием региональных сосудистых центров и первичных сосудистых отделений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</si>
  <si>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</si>
  <si>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</si>
  <si>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Оказание услуг по охране объектов здравоохранения</t>
  </si>
  <si>
    <t>Расходы, связанные с исполнением судебных актов и решений налоговых органов</t>
  </si>
  <si>
    <t>Строительство многопрофильной диагностической поликлиники в г. Артеме согласно плану социального развития центров экономического роста Приморского края</t>
  </si>
  <si>
    <t>Приобретение расходных материалов для проведения пренатальной (дородовой) диагностики нарушений развития ребенка за счет средств краевого бюджета</t>
  </si>
  <si>
    <t>Приобретение расходных материалов для неонатального и аудиологического скрининга за счет средств краевого бюджета</t>
  </si>
  <si>
    <t xml:space="preserve"> 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</si>
  <si>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Реализация отдельных полномочий в области лекарственного обеспечения</t>
  </si>
  <si>
    <t xml:space="preserve">Реализация отдельных полномочий в области лекарственного обеспечения населения закрытых административно-территориальных образований, обслуживаемых федеральными государственными бюджетными учреждениями здравоохранения, находящимися в ведении Федерального медико-биологического агентства </t>
  </si>
  <si>
    <t>Обеспечение полноценным питанием беременных женщин, кормящих матерей, а также детей в возрасте до трех лет по заключению врачей</t>
  </si>
  <si>
    <r>
      <rPr>
        <b/>
        <sz val="10"/>
        <rFont val="Times New Roman"/>
        <family val="1"/>
        <charset val="204"/>
      </rPr>
      <t>Федеральный проект</t>
    </r>
    <r>
      <rPr>
        <sz val="10"/>
        <rFont val="Times New Roman"/>
        <family val="1"/>
        <charset val="204"/>
      </rPr>
      <t xml:space="preserve"> "Развитие детского здравоохранения, включая создание современной инфраструктуры оказания медицинской помощи детям", в том числе:</t>
    </r>
  </si>
  <si>
    <r>
      <rPr>
        <b/>
        <sz val="10"/>
        <rFont val="Times New Roman"/>
        <family val="1"/>
        <charset val="204"/>
      </rPr>
      <t xml:space="preserve">Федеральный проект </t>
    </r>
    <r>
      <rPr>
        <sz val="10"/>
        <rFont val="Times New Roman"/>
        <family val="1"/>
        <charset val="204"/>
      </rPr>
      <t>"Развитие системы оказания первичной медико-санитарной помощи", в том числе:</t>
    </r>
  </si>
  <si>
    <r>
      <rPr>
        <b/>
        <sz val="10"/>
        <rFont val="Times New Roman"/>
        <family val="1"/>
        <charset val="204"/>
      </rPr>
      <t xml:space="preserve">Федеральный проект </t>
    </r>
    <r>
      <rPr>
        <sz val="10"/>
        <rFont val="Times New Roman"/>
        <family val="1"/>
        <charset val="204"/>
      </rPr>
      <t>"Борьба с сердечно-сосудистыми заболеваниями", в том числе:</t>
    </r>
  </si>
  <si>
    <r>
      <rPr>
        <b/>
        <sz val="10"/>
        <rFont val="Times New Roman"/>
        <family val="1"/>
        <charset val="204"/>
      </rPr>
      <t>Федеральный проект</t>
    </r>
    <r>
      <rPr>
        <sz val="10"/>
        <rFont val="Times New Roman"/>
        <family val="1"/>
        <charset val="204"/>
      </rPr>
      <t xml:space="preserve"> "Борьба с онкологическими заболеваниями", в том числе:</t>
    </r>
  </si>
  <si>
    <r>
      <rPr>
        <b/>
        <sz val="10"/>
        <rFont val="Times New Roman"/>
        <family val="1"/>
        <charset val="204"/>
      </rPr>
      <t>Федеральный проект</t>
    </r>
    <r>
      <rPr>
        <sz val="10"/>
        <rFont val="Times New Roman"/>
        <family val="1"/>
        <charset val="204"/>
      </rPr>
      <t xml:space="preserve"> «Старшее поколение», в том числе:</t>
    </r>
  </si>
  <si>
    <r>
      <t xml:space="preserve">Приобретение медицинского оборудования для краевых государственных учреждений здравоохранения Приморского края </t>
    </r>
    <r>
      <rPr>
        <i/>
        <sz val="10"/>
        <rFont val="Times New Roman"/>
        <family val="1"/>
        <charset val="204"/>
      </rPr>
      <t>согласно плану социального развития центров экономического роста Приморского края за счет средств федерального бюджета(Минвостокразвитие)</t>
    </r>
  </si>
  <si>
    <r>
      <t>Проведение работ по капитальному ремонту в краевых государственных учреждений здравоохранения Приморского края</t>
    </r>
    <r>
      <rPr>
        <i/>
        <sz val="10"/>
        <rFont val="Times New Roman"/>
        <family val="1"/>
        <charset val="204"/>
      </rPr>
      <t xml:space="preserve"> согласно плану социального развития центров экономического роста Приморского края за счет средств федерального бюджета(Минвостокразвитие)</t>
    </r>
  </si>
  <si>
    <r>
      <t xml:space="preserve">Приобретение передвижных мобильных комплексов </t>
    </r>
    <r>
      <rPr>
        <i/>
        <sz val="10"/>
        <rFont val="Times New Roman"/>
        <family val="1"/>
        <charset val="204"/>
      </rPr>
      <t>согласно плану социального развития центров экономического роста Приморского края за счет средств федерального бюджета(Минвостокразвитие)</t>
    </r>
  </si>
  <si>
    <t>Строительство, реконструкция и капитальный ремонт объектов здравоохранения Приморского края (Департамент градостроительства ПК)</t>
  </si>
  <si>
    <t>Оснащение краевых государственных учреждений здравоохранения Приморского края системой ТелеЭКГ, приборами дистанционной функциональной диагностики</t>
  </si>
  <si>
    <t>Расходы на обеспечение каналами связи доступа к информационно-телекоммуникационной сети Интернет, осуществляемые краевыми государственными учреждениями здравоохранения</t>
  </si>
  <si>
    <t>Обеспечение краевых государственных учреждений здравоохранения каналами связи доступа к информационно-телекоммуникационной сети Интернет</t>
  </si>
  <si>
    <t>Расходы на мероприятия по технической поддержке защищенной сети передачи данных системы здравоохранения Приморского края и существующих региональных систем (система управления, приема, обработки и диспетчеризации вызовов скорой медицинской помощи; единая информационно-аналитическая система «Демография»; информационно-аналитическая система «БАРС.Web-своды»)</t>
  </si>
  <si>
    <r>
      <t xml:space="preserve">Установка фельдшерско-акушерских пунктов, </t>
    </r>
    <r>
      <rPr>
        <i/>
        <sz val="10"/>
        <rFont val="Times New Roman"/>
        <family val="1"/>
        <charset val="204"/>
      </rPr>
      <t>включенных в комплексный план социально-экономического развития на условиях софинансирования(Минэкономразвитие)</t>
    </r>
  </si>
  <si>
    <t>Обеспечение оказания отдельным категориям граждан государственной социальной помощи по обеспечению лекарственными препаратами, медицинскими изделиями,  а также специализированными продуктами лечебного питания для детей-инвалидов (субвенция)</t>
  </si>
  <si>
    <t>Капитальный ремонт государственного бюджетного учреждения здравоохранения "Краевая детская клиническая больница № 1" в г. Владивостоке (исковые требования)</t>
  </si>
  <si>
    <t>Реконструкция государственного бюджетного учреждения здравоохранения "Чугуевская центральная районная больница" в с. Чугуевка (исковые требования)</t>
  </si>
  <si>
    <t>Расходы на оснащение государственного бюджетного учреждения здравоохранения «Приморский краевой перинатальный центр» и государственного автономного учреждения здравоохранения «Краевой клинический центр специализированных видов медицинской помощи» лабораторными информационными системами</t>
  </si>
  <si>
    <t>Расходы на приобретение, внедрение и развитие управленческих региональных сервисов «Паспорт медицинских организаций», «Регистр медицинских работников», «Административно-хозяйственная деятельность», «Регистр медицинских изделий»</t>
  </si>
  <si>
    <t>Создание условий для организации проведения независимой оценки качества условий оказания услуг организациями в сфере культуры, охраны здоровья, образования и социального обслуживания на территории Приморского края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</si>
  <si>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</si>
  <si>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</si>
  <si>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дооснащение детских поликлиник и детских поликлинических отделений государственных медицинских организаций Приморского края  медицинским оборудованием</t>
  </si>
  <si>
    <t xml:space="preserve">реализация организационно-планировочных решений внутренних пространств, обеспечивающих комфортность пребывания детей в детских поликлиниках и  детских поликлинических отделениях медицинских организаций Приморского края 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</si>
  <si>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</t>
  </si>
  <si>
    <t>мероприятия, направленные на совершенствование медицинской помощи больным с онкологическими заболеваниями за счет средств краевого бюджета</t>
  </si>
  <si>
    <t>проведение вакцинации против пневмококовой инфекции граждан старше трудоспособного возраста из групп риска, проживающих в организациях социального обслуживания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</si>
  <si>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возможностьюдоставки данных лиц в медицинские организации</t>
  </si>
  <si>
    <t>Реконструкция зданий (хирургического и терапевтического корпуса) КГБУЗ "Владивостокская клиническая больница                  № 1" по улице Садовая, 22 в г. Владивостоке</t>
  </si>
  <si>
    <t>Организационные мероприятия 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родственными им тканей, гемофилией, муковисцидозом, гипофизарным нанизмом, болезнью Гоше, рассеянным склерозом, а также после трансплантации органов и  (или) тканей за счет средств краевого бюджета</t>
  </si>
  <si>
    <t>Развитие паллиативной медицинской помощи</t>
  </si>
  <si>
    <t>I.</t>
  </si>
  <si>
    <r>
      <rPr>
        <b/>
        <sz val="10"/>
        <rFont val="Times New Roman"/>
        <family val="1"/>
        <charset val="204"/>
      </rPr>
      <t xml:space="preserve">Федеральный проект </t>
    </r>
    <r>
      <rPr>
        <sz val="10"/>
        <rFont val="Times New Roman"/>
        <family val="1"/>
        <charset val="204"/>
      </rPr>
      <t>"Создание единого цифрового контура в здравоохранении на основе единой государственной информационной системы здравоохранения (ЕГИСЗ)</t>
    </r>
  </si>
  <si>
    <t>II.</t>
  </si>
  <si>
    <t xml:space="preserve">Государственная программа «Социальная поддержка населения Приморского края на 2013-2021 годы» подпрограмма «Доступная среда» </t>
  </si>
  <si>
    <t xml:space="preserve">Государственная программа Приморского края «Безопасный край» на 2015-2021 годы. </t>
  </si>
  <si>
    <t>III.</t>
  </si>
  <si>
    <t>по подпрограмме «Комплексные меры профилактики правонарушений, экстремизма и терроризма, незаконного потребления наркотических средств и психотропных веществ в Приморском крае» на 2015 - 2021 годы</t>
  </si>
  <si>
    <t>по подпрограмме «Повышение безопасности дорожного движения в Приморском крае» на 2015 - 2021 годы</t>
  </si>
  <si>
    <t>фб</t>
  </si>
  <si>
    <t>"Развитие здравоохранения Приморского края" на 2013-2021 годы"                                                                                                                  за 2018 год и плановые назначения за 2019 год</t>
  </si>
  <si>
    <t>(тыс. руб.)</t>
  </si>
  <si>
    <t xml:space="preserve">Сводная информация о расходовании бюджетных ассигнований краевого бюджета на реализацию государственной программы Приморского края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</si>
</sst>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top" wrapText="1"/>
    </xf>
  </cellStyleXfs>
  <cellXfs count="56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right" vertical="top" wrapText="1"/>
    </xf>
    <xf numFmtId="4" fontId="3" fillId="2" borderId="6" xfId="0" applyNumberFormat="1" applyFont="1" applyFill="1" applyBorder="1" applyAlignment="1">
      <alignment horizontal="right" vertical="top" wrapText="1"/>
    </xf>
    <xf numFmtId="4" fontId="3" fillId="2" borderId="8" xfId="0" applyNumberFormat="1" applyFont="1" applyFill="1" applyBorder="1" applyAlignment="1">
      <alignment horizontal="right" vertical="top" wrapText="1"/>
    </xf>
    <xf numFmtId="4" fontId="3" fillId="2" borderId="4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4" fontId="3" fillId="2" borderId="10" xfId="0" applyNumberFormat="1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4" fontId="3" fillId="2" borderId="13" xfId="0" applyNumberFormat="1" applyFont="1" applyFill="1" applyBorder="1" applyAlignment="1">
      <alignment horizontal="right" vertical="top" wrapText="1"/>
    </xf>
    <xf numFmtId="4" fontId="5" fillId="2" borderId="5" xfId="0" applyNumberFormat="1" applyFont="1" applyFill="1" applyBorder="1" applyAlignment="1">
      <alignment horizontal="right" vertical="top" wrapText="1"/>
    </xf>
    <xf numFmtId="4" fontId="5" fillId="2" borderId="4" xfId="0" applyNumberFormat="1" applyFont="1" applyFill="1" applyBorder="1" applyAlignment="1">
      <alignment horizontal="right" vertical="top" wrapText="1"/>
    </xf>
    <xf numFmtId="4" fontId="5" fillId="2" borderId="10" xfId="0" applyNumberFormat="1" applyFont="1" applyFill="1" applyBorder="1" applyAlignment="1">
      <alignment horizontal="right" vertical="top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4" fontId="3" fillId="2" borderId="4" xfId="0" applyNumberFormat="1" applyFont="1" applyFill="1" applyBorder="1" applyAlignment="1">
      <alignment vertical="top" wrapText="1"/>
    </xf>
    <xf numFmtId="4" fontId="0" fillId="0" borderId="0" xfId="0" applyNumberFormat="1" applyFont="1" applyFill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vertical="top" wrapText="1"/>
    </xf>
    <xf numFmtId="4" fontId="5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2" fontId="3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15" xfId="0" applyFont="1" applyFill="1" applyBorder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workbookViewId="0">
      <selection activeCell="B3" sqref="B3:E3"/>
    </sheetView>
  </sheetViews>
  <sheetFormatPr defaultRowHeight="12.75" x14ac:dyDescent="0.2"/>
  <cols>
    <col min="1" max="1" width="9.1640625" customWidth="1"/>
    <col min="2" max="2" width="57.83203125" customWidth="1"/>
    <col min="3" max="3" width="13.83203125" style="1" customWidth="1"/>
    <col min="4" max="4" width="17.6640625" customWidth="1"/>
    <col min="5" max="5" width="18.6640625" customWidth="1"/>
    <col min="6" max="6" width="21.33203125" customWidth="1"/>
    <col min="7" max="7" width="25.6640625" customWidth="1"/>
  </cols>
  <sheetData>
    <row r="1" spans="1:7" x14ac:dyDescent="0.2">
      <c r="A1" t="s">
        <v>0</v>
      </c>
    </row>
    <row r="2" spans="1:7" ht="51.75" customHeight="1" x14ac:dyDescent="0.2">
      <c r="A2" t="s">
        <v>0</v>
      </c>
      <c r="B2" s="49" t="s">
        <v>113</v>
      </c>
      <c r="C2" s="49"/>
      <c r="D2" s="49"/>
      <c r="E2" s="49"/>
    </row>
    <row r="3" spans="1:7" ht="33" customHeight="1" x14ac:dyDescent="0.2">
      <c r="A3" t="s">
        <v>0</v>
      </c>
      <c r="B3" s="50" t="s">
        <v>111</v>
      </c>
      <c r="C3" s="50"/>
      <c r="D3" s="50"/>
      <c r="E3" s="50"/>
    </row>
    <row r="4" spans="1:7" ht="21.6" customHeight="1" x14ac:dyDescent="0.2">
      <c r="A4" t="s">
        <v>0</v>
      </c>
      <c r="B4" s="51" t="s">
        <v>112</v>
      </c>
      <c r="C4" s="51"/>
      <c r="D4" s="51"/>
      <c r="E4" s="51"/>
    </row>
    <row r="5" spans="1:7" ht="67.900000000000006" customHeight="1" x14ac:dyDescent="0.2">
      <c r="A5" s="3" t="s">
        <v>1</v>
      </c>
      <c r="B5" s="2" t="s">
        <v>2</v>
      </c>
      <c r="C5" s="9" t="s">
        <v>28</v>
      </c>
      <c r="D5" s="4" t="s">
        <v>7</v>
      </c>
      <c r="E5" s="32" t="s">
        <v>8</v>
      </c>
    </row>
    <row r="6" spans="1:7" ht="12.75" customHeight="1" x14ac:dyDescent="0.2">
      <c r="A6" s="3" t="s">
        <v>3</v>
      </c>
      <c r="B6" s="3" t="s">
        <v>4</v>
      </c>
      <c r="C6" s="4"/>
      <c r="D6" s="25">
        <v>4</v>
      </c>
      <c r="E6" s="26">
        <v>5</v>
      </c>
    </row>
    <row r="7" spans="1:7" ht="28.9" customHeight="1" x14ac:dyDescent="0.2">
      <c r="A7" s="28" t="s">
        <v>102</v>
      </c>
      <c r="B7" s="16" t="s">
        <v>5</v>
      </c>
      <c r="C7" s="10" t="s">
        <v>6</v>
      </c>
      <c r="D7" s="20">
        <f>D8+D9</f>
        <v>21733756.84</v>
      </c>
      <c r="E7" s="20">
        <f>E8+E9</f>
        <v>23855276.282000002</v>
      </c>
    </row>
    <row r="8" spans="1:7" s="1" customFormat="1" ht="28.9" customHeight="1" x14ac:dyDescent="0.2">
      <c r="A8" s="16"/>
      <c r="B8" s="10"/>
      <c r="C8" s="24" t="s">
        <v>30</v>
      </c>
      <c r="D8" s="8">
        <f>D12+D17+D19+D24+D33+D34+D36+D39+D42+D45+D47+D50+D56+D63+D64+D65+D66+D67+D68+D74+D76+D94+D95+D107+D109</f>
        <v>2316410.1999999997</v>
      </c>
      <c r="E8" s="8">
        <f>E12+E17+E19+E24+E33+E34+E36+E39+E42+E45+E48+E50+E56+E63+E64+E65+E66+E67+E68+E74+E76+E94+E95+E107+E109</f>
        <v>3306894.0700000003</v>
      </c>
      <c r="G8" s="31"/>
    </row>
    <row r="9" spans="1:7" ht="27.75" customHeight="1" x14ac:dyDescent="0.2">
      <c r="A9" s="16" t="s">
        <v>0</v>
      </c>
      <c r="B9" s="16" t="s">
        <v>0</v>
      </c>
      <c r="C9" s="10" t="s">
        <v>29</v>
      </c>
      <c r="D9" s="7">
        <f>D10+D11+D13+D14+D15+D16+D18+D20+D21+D22+D23+D25+D26+D27+D28+D29+D30+D31+D35+D37+D38+D40+D43+D44+D49+D53+D54+D55+D57+D58+D59+D60+D61+D62+D69+D70+D71+D72+D73+D75+D77+D79+D80+D81+D82+D83+D84+D85+D86+D87+D88+D89+D90+D91+D92+D93+D96+D97+D99+D100+D101+D102+D103+D104+D105+D106+D108+D110</f>
        <v>19417346.640000001</v>
      </c>
      <c r="E9" s="8">
        <f>E10+E11+E13+E14+E15+E16+E18+E20+E21+E22+E23+E25+E26+E27+E28+E29+E30+E31+E35+E37+E38+E40+E43+E44+E49+E53+E54+E55+E57+E58+E59+E60+E61+E62+E69+E70+E71+E72+E73+E75+E77+E79+E80+E81+E82+E83+E84+E85+E86+E87+E88+E89+E90+E91+E92+E93+E96+E97+E99+E100+E101+E102+E103+E104+E105+E106+E108+E110</f>
        <v>20548382.212000001</v>
      </c>
      <c r="F9" s="31"/>
      <c r="G9" s="31"/>
    </row>
    <row r="10" spans="1:7" ht="31.5" customHeight="1" x14ac:dyDescent="0.2">
      <c r="A10" s="27">
        <v>1</v>
      </c>
      <c r="B10" s="15" t="s">
        <v>10</v>
      </c>
      <c r="C10" s="11" t="s">
        <v>29</v>
      </c>
      <c r="D10" s="5">
        <v>79244.11</v>
      </c>
      <c r="E10" s="30">
        <v>81073.42</v>
      </c>
    </row>
    <row r="11" spans="1:7" ht="86.85" customHeight="1" x14ac:dyDescent="0.2">
      <c r="A11" s="27">
        <v>2</v>
      </c>
      <c r="B11" s="15" t="s">
        <v>11</v>
      </c>
      <c r="C11" s="11" t="s">
        <v>29</v>
      </c>
      <c r="D11" s="5">
        <v>159.09</v>
      </c>
      <c r="E11" s="30">
        <v>228.98</v>
      </c>
    </row>
    <row r="12" spans="1:7" ht="72.75" customHeight="1" x14ac:dyDescent="0.2">
      <c r="A12" s="27">
        <v>3</v>
      </c>
      <c r="B12" s="15" t="s">
        <v>9</v>
      </c>
      <c r="C12" s="11" t="s">
        <v>30</v>
      </c>
      <c r="D12" s="5">
        <v>3209.25</v>
      </c>
      <c r="E12" s="8">
        <v>3530.5</v>
      </c>
      <c r="F12" s="31"/>
      <c r="G12" s="31"/>
    </row>
    <row r="13" spans="1:7" ht="86.85" customHeight="1" x14ac:dyDescent="0.2">
      <c r="A13" s="27">
        <v>4</v>
      </c>
      <c r="B13" s="15" t="s">
        <v>12</v>
      </c>
      <c r="C13" s="11" t="s">
        <v>29</v>
      </c>
      <c r="D13" s="13">
        <v>5000</v>
      </c>
      <c r="E13" s="30">
        <v>60713.96</v>
      </c>
    </row>
    <row r="14" spans="1:7" ht="43.35" customHeight="1" x14ac:dyDescent="0.2">
      <c r="A14" s="27">
        <v>5</v>
      </c>
      <c r="B14" s="11" t="s">
        <v>13</v>
      </c>
      <c r="C14" s="17" t="s">
        <v>29</v>
      </c>
      <c r="D14" s="8">
        <v>4477932.9000000004</v>
      </c>
      <c r="E14" s="30">
        <v>4890054.84</v>
      </c>
    </row>
    <row r="15" spans="1:7" ht="43.35" customHeight="1" x14ac:dyDescent="0.2">
      <c r="A15" s="26">
        <v>6</v>
      </c>
      <c r="B15" s="12" t="s">
        <v>14</v>
      </c>
      <c r="C15" s="17" t="s">
        <v>29</v>
      </c>
      <c r="D15" s="8">
        <v>215982.43</v>
      </c>
      <c r="E15" s="30">
        <v>222689.52</v>
      </c>
    </row>
    <row r="16" spans="1:7" s="1" customFormat="1" ht="26.25" customHeight="1" x14ac:dyDescent="0.2">
      <c r="A16" s="29">
        <v>7</v>
      </c>
      <c r="B16" s="17" t="s">
        <v>17</v>
      </c>
      <c r="C16" s="17" t="s">
        <v>29</v>
      </c>
      <c r="D16" s="8">
        <v>6260.2</v>
      </c>
      <c r="E16" s="30">
        <v>7130.72</v>
      </c>
    </row>
    <row r="17" spans="1:5" ht="45" customHeight="1" x14ac:dyDescent="0.2">
      <c r="A17" s="28">
        <v>8</v>
      </c>
      <c r="B17" s="16" t="s">
        <v>15</v>
      </c>
      <c r="C17" s="10" t="s">
        <v>30</v>
      </c>
      <c r="D17" s="7">
        <v>850000</v>
      </c>
      <c r="E17" s="30">
        <v>0</v>
      </c>
    </row>
    <row r="18" spans="1:5" ht="86.85" customHeight="1" x14ac:dyDescent="0.2">
      <c r="A18" s="27">
        <v>9</v>
      </c>
      <c r="B18" s="15" t="s">
        <v>16</v>
      </c>
      <c r="C18" s="11" t="s">
        <v>29</v>
      </c>
      <c r="D18" s="5">
        <v>224605.92</v>
      </c>
      <c r="E18" s="30">
        <v>549911.49</v>
      </c>
    </row>
    <row r="19" spans="1:5" s="1" customFormat="1" ht="37.5" customHeight="1" x14ac:dyDescent="0.2">
      <c r="A19" s="45">
        <v>10</v>
      </c>
      <c r="B19" s="47" t="s">
        <v>77</v>
      </c>
      <c r="C19" s="11" t="s">
        <v>30</v>
      </c>
      <c r="D19" s="5">
        <v>0</v>
      </c>
      <c r="E19" s="30">
        <v>129449.42</v>
      </c>
    </row>
    <row r="20" spans="1:5" s="1" customFormat="1" ht="33" customHeight="1" x14ac:dyDescent="0.2">
      <c r="A20" s="46"/>
      <c r="B20" s="48"/>
      <c r="C20" s="11" t="s">
        <v>29</v>
      </c>
      <c r="D20" s="5">
        <v>0</v>
      </c>
      <c r="E20" s="30">
        <v>1307.57</v>
      </c>
    </row>
    <row r="21" spans="1:5" ht="31.5" customHeight="1" x14ac:dyDescent="0.2">
      <c r="A21" s="27">
        <v>11</v>
      </c>
      <c r="B21" s="15" t="s">
        <v>18</v>
      </c>
      <c r="C21" s="11" t="s">
        <v>29</v>
      </c>
      <c r="D21" s="5">
        <v>7072.48</v>
      </c>
      <c r="E21" s="30">
        <v>11362.12</v>
      </c>
    </row>
    <row r="22" spans="1:5" ht="33" customHeight="1" x14ac:dyDescent="0.2">
      <c r="A22" s="27">
        <v>12</v>
      </c>
      <c r="B22" s="15" t="s">
        <v>19</v>
      </c>
      <c r="C22" s="11" t="s">
        <v>29</v>
      </c>
      <c r="D22" s="5">
        <v>3321.29</v>
      </c>
      <c r="E22" s="30">
        <v>13805</v>
      </c>
    </row>
    <row r="23" spans="1:5" ht="43.35" customHeight="1" x14ac:dyDescent="0.2">
      <c r="A23" s="27">
        <v>13</v>
      </c>
      <c r="B23" s="15" t="s">
        <v>26</v>
      </c>
      <c r="C23" s="11" t="s">
        <v>29</v>
      </c>
      <c r="D23" s="5">
        <v>597231.84</v>
      </c>
      <c r="E23" s="30">
        <v>907692.65</v>
      </c>
    </row>
    <row r="24" spans="1:5" ht="33" customHeight="1" x14ac:dyDescent="0.2">
      <c r="A24" s="45">
        <v>14</v>
      </c>
      <c r="B24" s="47" t="s">
        <v>76</v>
      </c>
      <c r="C24" s="11" t="s">
        <v>30</v>
      </c>
      <c r="D24" s="5">
        <v>500000</v>
      </c>
      <c r="E24" s="30">
        <v>606869.44999999995</v>
      </c>
    </row>
    <row r="25" spans="1:5" s="1" customFormat="1" ht="36" customHeight="1" x14ac:dyDescent="0.2">
      <c r="A25" s="46"/>
      <c r="B25" s="48"/>
      <c r="C25" s="11" t="s">
        <v>29</v>
      </c>
      <c r="D25" s="5">
        <v>0</v>
      </c>
      <c r="E25" s="30">
        <v>6129.99</v>
      </c>
    </row>
    <row r="26" spans="1:5" ht="32.25" customHeight="1" x14ac:dyDescent="0.2">
      <c r="A26" s="27">
        <v>15</v>
      </c>
      <c r="B26" s="15" t="s">
        <v>21</v>
      </c>
      <c r="C26" s="11" t="s">
        <v>29</v>
      </c>
      <c r="D26" s="5">
        <v>2917.49</v>
      </c>
      <c r="E26" s="30">
        <v>15000</v>
      </c>
    </row>
    <row r="27" spans="1:5" ht="28.5" customHeight="1" x14ac:dyDescent="0.2">
      <c r="A27" s="27">
        <v>16</v>
      </c>
      <c r="B27" s="15" t="s">
        <v>22</v>
      </c>
      <c r="C27" s="11" t="s">
        <v>29</v>
      </c>
      <c r="D27" s="5">
        <v>14933.07</v>
      </c>
      <c r="E27" s="30">
        <v>47858.23</v>
      </c>
    </row>
    <row r="28" spans="1:5" ht="42.75" customHeight="1" x14ac:dyDescent="0.2">
      <c r="A28" s="27">
        <v>17</v>
      </c>
      <c r="B28" s="15" t="s">
        <v>23</v>
      </c>
      <c r="C28" s="11" t="s">
        <v>29</v>
      </c>
      <c r="D28" s="5">
        <v>0</v>
      </c>
      <c r="E28" s="30">
        <v>54878.6</v>
      </c>
    </row>
    <row r="29" spans="1:5" ht="67.5" customHeight="1" x14ac:dyDescent="0.2">
      <c r="A29" s="27">
        <v>18</v>
      </c>
      <c r="B29" s="15" t="s">
        <v>90</v>
      </c>
      <c r="C29" s="11" t="s">
        <v>29</v>
      </c>
      <c r="D29" s="5">
        <v>0</v>
      </c>
      <c r="E29" s="30">
        <v>1700</v>
      </c>
    </row>
    <row r="30" spans="1:5" ht="43.35" customHeight="1" x14ac:dyDescent="0.2">
      <c r="A30" s="27">
        <v>19</v>
      </c>
      <c r="B30" s="15" t="s">
        <v>24</v>
      </c>
      <c r="C30" s="11" t="s">
        <v>29</v>
      </c>
      <c r="D30" s="5">
        <v>93510</v>
      </c>
      <c r="E30" s="30">
        <v>9000</v>
      </c>
    </row>
    <row r="31" spans="1:5" ht="27.75" customHeight="1" x14ac:dyDescent="0.2">
      <c r="A31" s="27">
        <v>20</v>
      </c>
      <c r="B31" s="15" t="s">
        <v>25</v>
      </c>
      <c r="C31" s="11" t="s">
        <v>29</v>
      </c>
      <c r="D31" s="5">
        <v>14497.1</v>
      </c>
      <c r="E31" s="30">
        <v>2075.6</v>
      </c>
    </row>
    <row r="32" spans="1:5" s="1" customFormat="1" ht="27.75" customHeight="1" x14ac:dyDescent="0.2">
      <c r="A32" s="27">
        <v>21</v>
      </c>
      <c r="B32" s="15" t="s">
        <v>72</v>
      </c>
      <c r="C32" s="11"/>
      <c r="D32" s="19">
        <f>D33+D34</f>
        <v>7266.8</v>
      </c>
      <c r="E32" s="20">
        <f>E33+E34</f>
        <v>50510.6</v>
      </c>
    </row>
    <row r="33" spans="1:5" ht="44.25" customHeight="1" x14ac:dyDescent="0.2">
      <c r="A33" s="27"/>
      <c r="B33" s="15" t="s">
        <v>91</v>
      </c>
      <c r="C33" s="11" t="s">
        <v>30</v>
      </c>
      <c r="D33" s="5">
        <v>0</v>
      </c>
      <c r="E33" s="30">
        <v>50510.6</v>
      </c>
    </row>
    <row r="34" spans="1:5" ht="56.25" customHeight="1" x14ac:dyDescent="0.2">
      <c r="A34" s="27"/>
      <c r="B34" s="15" t="s">
        <v>92</v>
      </c>
      <c r="C34" s="11" t="s">
        <v>30</v>
      </c>
      <c r="D34" s="5">
        <v>7266.8</v>
      </c>
      <c r="E34" s="30">
        <v>0</v>
      </c>
    </row>
    <row r="35" spans="1:5" ht="43.35" customHeight="1" x14ac:dyDescent="0.2">
      <c r="A35" s="27">
        <v>22</v>
      </c>
      <c r="B35" s="15" t="s">
        <v>20</v>
      </c>
      <c r="C35" s="11" t="s">
        <v>29</v>
      </c>
      <c r="D35" s="5">
        <v>0</v>
      </c>
      <c r="E35" s="30">
        <v>30000</v>
      </c>
    </row>
    <row r="36" spans="1:5" ht="25.5" customHeight="1" x14ac:dyDescent="0.2">
      <c r="A36" s="45">
        <v>23</v>
      </c>
      <c r="B36" s="47" t="s">
        <v>84</v>
      </c>
      <c r="C36" s="11" t="s">
        <v>30</v>
      </c>
      <c r="D36" s="5">
        <v>39360</v>
      </c>
      <c r="E36" s="30">
        <v>0</v>
      </c>
    </row>
    <row r="37" spans="1:5" s="1" customFormat="1" ht="28.5" customHeight="1" x14ac:dyDescent="0.2">
      <c r="A37" s="46"/>
      <c r="B37" s="48"/>
      <c r="C37" s="11" t="s">
        <v>29</v>
      </c>
      <c r="D37" s="5">
        <v>373.36</v>
      </c>
      <c r="E37" s="30">
        <v>0</v>
      </c>
    </row>
    <row r="38" spans="1:5" ht="43.35" customHeight="1" x14ac:dyDescent="0.2">
      <c r="A38" s="27">
        <v>24</v>
      </c>
      <c r="B38" s="15" t="s">
        <v>32</v>
      </c>
      <c r="C38" s="11" t="s">
        <v>29</v>
      </c>
      <c r="D38" s="5">
        <v>62032.43</v>
      </c>
      <c r="E38" s="30">
        <v>0</v>
      </c>
    </row>
    <row r="39" spans="1:5" s="1" customFormat="1" ht="23.25" customHeight="1" x14ac:dyDescent="0.2">
      <c r="A39" s="45">
        <v>25</v>
      </c>
      <c r="B39" s="47" t="s">
        <v>78</v>
      </c>
      <c r="C39" s="11" t="s">
        <v>30</v>
      </c>
      <c r="D39" s="5">
        <v>0</v>
      </c>
      <c r="E39" s="30">
        <v>168300</v>
      </c>
    </row>
    <row r="40" spans="1:5" s="1" customFormat="1" ht="31.5" customHeight="1" x14ac:dyDescent="0.2">
      <c r="A40" s="46"/>
      <c r="B40" s="48"/>
      <c r="C40" s="11" t="s">
        <v>29</v>
      </c>
      <c r="D40" s="5">
        <v>0</v>
      </c>
      <c r="E40" s="30">
        <v>1700</v>
      </c>
    </row>
    <row r="41" spans="1:5" ht="43.35" customHeight="1" x14ac:dyDescent="0.2">
      <c r="A41" s="27">
        <v>26</v>
      </c>
      <c r="B41" s="15" t="s">
        <v>71</v>
      </c>
      <c r="C41" s="11" t="s">
        <v>31</v>
      </c>
      <c r="D41" s="19">
        <f>D42+D43+D44</f>
        <v>172547.84</v>
      </c>
      <c r="E41" s="20">
        <f>E42+E43+E44</f>
        <v>250874.73199999999</v>
      </c>
    </row>
    <row r="42" spans="1:5" ht="27.75" customHeight="1" x14ac:dyDescent="0.2">
      <c r="A42" s="45"/>
      <c r="B42" s="47" t="s">
        <v>93</v>
      </c>
      <c r="C42" s="11" t="s">
        <v>30</v>
      </c>
      <c r="D42" s="5">
        <v>151842.1</v>
      </c>
      <c r="E42" s="30">
        <v>154658.4</v>
      </c>
    </row>
    <row r="43" spans="1:5" s="1" customFormat="1" ht="27" customHeight="1" x14ac:dyDescent="0.2">
      <c r="A43" s="46"/>
      <c r="B43" s="48"/>
      <c r="C43" s="11" t="s">
        <v>29</v>
      </c>
      <c r="D43" s="5">
        <v>0</v>
      </c>
      <c r="E43" s="30">
        <v>36254.112000000001</v>
      </c>
    </row>
    <row r="44" spans="1:5" ht="66.75" customHeight="1" x14ac:dyDescent="0.2">
      <c r="A44" s="27"/>
      <c r="B44" s="15" t="s">
        <v>94</v>
      </c>
      <c r="C44" s="11" t="s">
        <v>29</v>
      </c>
      <c r="D44" s="5">
        <v>20705.740000000002</v>
      </c>
      <c r="E44" s="30">
        <v>59962.22</v>
      </c>
    </row>
    <row r="45" spans="1:5" ht="31.5" customHeight="1" x14ac:dyDescent="0.2">
      <c r="A45" s="27">
        <v>27</v>
      </c>
      <c r="B45" s="15" t="s">
        <v>73</v>
      </c>
      <c r="C45" s="11" t="s">
        <v>30</v>
      </c>
      <c r="D45" s="19">
        <f>D46</f>
        <v>0</v>
      </c>
      <c r="E45" s="20">
        <f>E46</f>
        <v>213678.3</v>
      </c>
    </row>
    <row r="46" spans="1:5" ht="33" customHeight="1" x14ac:dyDescent="0.2">
      <c r="A46" s="27"/>
      <c r="B46" s="15" t="s">
        <v>59</v>
      </c>
      <c r="C46" s="11" t="s">
        <v>30</v>
      </c>
      <c r="D46" s="5">
        <v>0</v>
      </c>
      <c r="E46" s="30">
        <v>213678.3</v>
      </c>
    </row>
    <row r="47" spans="1:5" ht="30.75" customHeight="1" x14ac:dyDescent="0.2">
      <c r="A47" s="27">
        <v>28</v>
      </c>
      <c r="B47" s="15" t="s">
        <v>74</v>
      </c>
      <c r="C47" s="11" t="s">
        <v>31</v>
      </c>
      <c r="D47" s="21">
        <f>D48</f>
        <v>0</v>
      </c>
      <c r="E47" s="20">
        <f>E48+E49</f>
        <v>793222.04</v>
      </c>
    </row>
    <row r="48" spans="1:5" ht="86.85" customHeight="1" x14ac:dyDescent="0.2">
      <c r="A48" s="29"/>
      <c r="B48" s="17" t="s">
        <v>95</v>
      </c>
      <c r="C48" s="17" t="s">
        <v>30</v>
      </c>
      <c r="D48" s="18">
        <v>0</v>
      </c>
      <c r="E48" s="30">
        <v>413764.1</v>
      </c>
    </row>
    <row r="49" spans="1:5" ht="45.75" customHeight="1" x14ac:dyDescent="0.2">
      <c r="A49" s="29"/>
      <c r="B49" s="17" t="s">
        <v>96</v>
      </c>
      <c r="C49" s="17" t="s">
        <v>29</v>
      </c>
      <c r="D49" s="6">
        <v>70646.850000000006</v>
      </c>
      <c r="E49" s="30">
        <f>331457.94+48000</f>
        <v>379457.94</v>
      </c>
    </row>
    <row r="50" spans="1:5" ht="25.5" customHeight="1" x14ac:dyDescent="0.2">
      <c r="A50" s="28">
        <v>29</v>
      </c>
      <c r="B50" s="16" t="s">
        <v>75</v>
      </c>
      <c r="C50" s="10" t="s">
        <v>30</v>
      </c>
      <c r="D50" s="22">
        <f>D51+D52</f>
        <v>0</v>
      </c>
      <c r="E50" s="20">
        <f>E51+E52</f>
        <v>1507.9</v>
      </c>
    </row>
    <row r="51" spans="1:5" ht="43.5" customHeight="1" x14ac:dyDescent="0.2">
      <c r="A51" s="27"/>
      <c r="B51" s="15" t="s">
        <v>97</v>
      </c>
      <c r="C51" s="11" t="s">
        <v>30</v>
      </c>
      <c r="D51" s="5">
        <v>0</v>
      </c>
      <c r="E51" s="30">
        <v>1507.9</v>
      </c>
    </row>
    <row r="52" spans="1:5" ht="86.85" customHeight="1" x14ac:dyDescent="0.2">
      <c r="A52" s="27"/>
      <c r="B52" s="15" t="s">
        <v>98</v>
      </c>
      <c r="C52" s="11" t="s">
        <v>30</v>
      </c>
      <c r="D52" s="5">
        <v>0</v>
      </c>
      <c r="E52" s="30">
        <v>0</v>
      </c>
    </row>
    <row r="53" spans="1:5" ht="57.6" customHeight="1" x14ac:dyDescent="0.2">
      <c r="A53" s="27">
        <v>30</v>
      </c>
      <c r="B53" s="15" t="s">
        <v>33</v>
      </c>
      <c r="C53" s="11" t="s">
        <v>29</v>
      </c>
      <c r="D53" s="5">
        <v>15575.65</v>
      </c>
      <c r="E53" s="30">
        <v>19033</v>
      </c>
    </row>
    <row r="54" spans="1:5" ht="67.5" customHeight="1" x14ac:dyDescent="0.2">
      <c r="A54" s="27">
        <v>31</v>
      </c>
      <c r="B54" s="15" t="s">
        <v>34</v>
      </c>
      <c r="C54" s="11" t="s">
        <v>29</v>
      </c>
      <c r="D54" s="5">
        <v>0</v>
      </c>
      <c r="E54" s="30">
        <v>300</v>
      </c>
    </row>
    <row r="55" spans="1:5" ht="43.35" customHeight="1" x14ac:dyDescent="0.2">
      <c r="A55" s="27">
        <v>32</v>
      </c>
      <c r="B55" s="15" t="s">
        <v>35</v>
      </c>
      <c r="C55" s="11" t="s">
        <v>29</v>
      </c>
      <c r="D55" s="5">
        <v>12064451.17</v>
      </c>
      <c r="E55" s="30">
        <v>11702407.65</v>
      </c>
    </row>
    <row r="56" spans="1:5" ht="39.75" customHeight="1" x14ac:dyDescent="0.2">
      <c r="A56" s="45">
        <v>33</v>
      </c>
      <c r="B56" s="47" t="s">
        <v>50</v>
      </c>
      <c r="C56" s="11" t="s">
        <v>30</v>
      </c>
      <c r="D56" s="5">
        <v>31425.88</v>
      </c>
      <c r="E56" s="30">
        <v>43500</v>
      </c>
    </row>
    <row r="57" spans="1:5" s="1" customFormat="1" ht="39.75" customHeight="1" x14ac:dyDescent="0.2">
      <c r="A57" s="46"/>
      <c r="B57" s="48"/>
      <c r="C57" s="11" t="s">
        <v>29</v>
      </c>
      <c r="D57" s="5">
        <v>21574.12</v>
      </c>
      <c r="E57" s="30">
        <v>29000</v>
      </c>
    </row>
    <row r="58" spans="1:5" ht="57.6" customHeight="1" x14ac:dyDescent="0.2">
      <c r="A58" s="27">
        <v>34</v>
      </c>
      <c r="B58" s="15" t="s">
        <v>49</v>
      </c>
      <c r="C58" s="11" t="s">
        <v>29</v>
      </c>
      <c r="D58" s="5">
        <v>8704.4599999999991</v>
      </c>
      <c r="E58" s="30">
        <v>13385.1</v>
      </c>
    </row>
    <row r="59" spans="1:5" ht="43.5" customHeight="1" x14ac:dyDescent="0.2">
      <c r="A59" s="27">
        <v>35</v>
      </c>
      <c r="B59" s="15" t="s">
        <v>48</v>
      </c>
      <c r="C59" s="11" t="s">
        <v>29</v>
      </c>
      <c r="D59" s="5">
        <v>2023.6</v>
      </c>
      <c r="E59" s="30">
        <v>17777.5</v>
      </c>
    </row>
    <row r="60" spans="1:5" ht="43.35" customHeight="1" x14ac:dyDescent="0.2">
      <c r="A60" s="27">
        <v>36</v>
      </c>
      <c r="B60" s="15" t="s">
        <v>46</v>
      </c>
      <c r="C60" s="11" t="s">
        <v>29</v>
      </c>
      <c r="D60" s="5">
        <v>0</v>
      </c>
      <c r="E60" s="30">
        <v>266294.61</v>
      </c>
    </row>
    <row r="61" spans="1:5" ht="43.35" customHeight="1" x14ac:dyDescent="0.2">
      <c r="A61" s="27">
        <v>37</v>
      </c>
      <c r="B61" s="15" t="s">
        <v>47</v>
      </c>
      <c r="C61" s="11" t="s">
        <v>29</v>
      </c>
      <c r="D61" s="5">
        <v>0</v>
      </c>
      <c r="E61" s="30">
        <v>2400</v>
      </c>
    </row>
    <row r="62" spans="1:5" ht="54" customHeight="1" x14ac:dyDescent="0.2">
      <c r="A62" s="29">
        <v>38</v>
      </c>
      <c r="B62" s="17" t="s">
        <v>27</v>
      </c>
      <c r="C62" s="17" t="s">
        <v>29</v>
      </c>
      <c r="D62" s="8">
        <v>937242.08</v>
      </c>
      <c r="E62" s="30">
        <v>872758</v>
      </c>
    </row>
    <row r="63" spans="1:5" ht="105.75" customHeight="1" x14ac:dyDescent="0.2">
      <c r="A63" s="27">
        <v>39</v>
      </c>
      <c r="B63" s="15" t="s">
        <v>100</v>
      </c>
      <c r="C63" s="10" t="s">
        <v>30</v>
      </c>
      <c r="D63" s="7">
        <v>0</v>
      </c>
      <c r="E63" s="30">
        <v>4320.8999999999996</v>
      </c>
    </row>
    <row r="64" spans="1:5" ht="72.599999999999994" customHeight="1" x14ac:dyDescent="0.2">
      <c r="A64" s="27">
        <v>40</v>
      </c>
      <c r="B64" s="15" t="s">
        <v>85</v>
      </c>
      <c r="C64" s="11" t="s">
        <v>30</v>
      </c>
      <c r="D64" s="5">
        <v>341367.6</v>
      </c>
      <c r="E64" s="30">
        <v>313005.7</v>
      </c>
    </row>
    <row r="65" spans="1:5" ht="30.75" customHeight="1" x14ac:dyDescent="0.2">
      <c r="A65" s="27">
        <v>41</v>
      </c>
      <c r="B65" s="15" t="s">
        <v>68</v>
      </c>
      <c r="C65" s="11" t="s">
        <v>30</v>
      </c>
      <c r="D65" s="5">
        <v>115475.3</v>
      </c>
      <c r="E65" s="30">
        <v>114154.6</v>
      </c>
    </row>
    <row r="66" spans="1:5" ht="93" customHeight="1" x14ac:dyDescent="0.2">
      <c r="A66" s="27">
        <v>42</v>
      </c>
      <c r="B66" s="15" t="s">
        <v>69</v>
      </c>
      <c r="C66" s="11" t="s">
        <v>30</v>
      </c>
      <c r="D66" s="5">
        <v>4096.6000000000004</v>
      </c>
      <c r="E66" s="30">
        <v>2371.1</v>
      </c>
    </row>
    <row r="67" spans="1:5" ht="43.35" customHeight="1" x14ac:dyDescent="0.2">
      <c r="A67" s="27">
        <v>43</v>
      </c>
      <c r="B67" s="15" t="s">
        <v>67</v>
      </c>
      <c r="C67" s="11" t="s">
        <v>30</v>
      </c>
      <c r="D67" s="5">
        <v>36515.449999999997</v>
      </c>
      <c r="E67" s="30">
        <v>0</v>
      </c>
    </row>
    <row r="68" spans="1:5" ht="33" customHeight="1" x14ac:dyDescent="0.2">
      <c r="A68" s="27">
        <v>44</v>
      </c>
      <c r="B68" s="15" t="s">
        <v>101</v>
      </c>
      <c r="C68" s="11" t="s">
        <v>30</v>
      </c>
      <c r="D68" s="5">
        <v>55832.88</v>
      </c>
      <c r="E68" s="30">
        <v>76745</v>
      </c>
    </row>
    <row r="69" spans="1:5" ht="45.75" customHeight="1" x14ac:dyDescent="0.2">
      <c r="A69" s="27">
        <v>45</v>
      </c>
      <c r="B69" s="15" t="s">
        <v>66</v>
      </c>
      <c r="C69" s="11" t="s">
        <v>29</v>
      </c>
      <c r="D69" s="5">
        <v>35983.56</v>
      </c>
      <c r="E69" s="30">
        <v>35983.56</v>
      </c>
    </row>
    <row r="70" spans="1:5" ht="57.6" customHeight="1" x14ac:dyDescent="0.2">
      <c r="A70" s="27">
        <v>46</v>
      </c>
      <c r="B70" s="15" t="s">
        <v>65</v>
      </c>
      <c r="C70" s="11" t="s">
        <v>29</v>
      </c>
      <c r="D70" s="5">
        <v>31300</v>
      </c>
      <c r="E70" s="30">
        <v>31300</v>
      </c>
    </row>
    <row r="71" spans="1:5" ht="43.35" customHeight="1" x14ac:dyDescent="0.2">
      <c r="A71" s="27">
        <v>47</v>
      </c>
      <c r="B71" s="15" t="s">
        <v>70</v>
      </c>
      <c r="C71" s="11" t="s">
        <v>29</v>
      </c>
      <c r="D71" s="5">
        <v>11756.54</v>
      </c>
      <c r="E71" s="30">
        <v>11756.54</v>
      </c>
    </row>
    <row r="72" spans="1:5" ht="57.6" customHeight="1" x14ac:dyDescent="0.2">
      <c r="A72" s="27">
        <v>48</v>
      </c>
      <c r="B72" s="15" t="s">
        <v>53</v>
      </c>
      <c r="C72" s="11" t="s">
        <v>29</v>
      </c>
      <c r="D72" s="5">
        <v>8000</v>
      </c>
      <c r="E72" s="30">
        <v>8000</v>
      </c>
    </row>
    <row r="73" spans="1:5" ht="30" customHeight="1" x14ac:dyDescent="0.2">
      <c r="A73" s="27">
        <v>49</v>
      </c>
      <c r="B73" s="15" t="s">
        <v>52</v>
      </c>
      <c r="C73" s="11" t="s">
        <v>29</v>
      </c>
      <c r="D73" s="5">
        <v>3995.67</v>
      </c>
      <c r="E73" s="30">
        <v>4000</v>
      </c>
    </row>
    <row r="74" spans="1:5" ht="24.75" customHeight="1" x14ac:dyDescent="0.2">
      <c r="A74" s="45">
        <v>50</v>
      </c>
      <c r="B74" s="47" t="s">
        <v>51</v>
      </c>
      <c r="C74" s="11" t="s">
        <v>30</v>
      </c>
      <c r="D74" s="5">
        <v>76324.039999999994</v>
      </c>
      <c r="E74" s="30">
        <v>60721</v>
      </c>
    </row>
    <row r="75" spans="1:5" s="1" customFormat="1" ht="22.5" customHeight="1" x14ac:dyDescent="0.2">
      <c r="A75" s="46"/>
      <c r="B75" s="48"/>
      <c r="C75" s="11" t="s">
        <v>29</v>
      </c>
      <c r="D75" s="5">
        <v>10410.280000000001</v>
      </c>
      <c r="E75" s="30">
        <v>8280.14</v>
      </c>
    </row>
    <row r="76" spans="1:5" ht="27" customHeight="1" x14ac:dyDescent="0.2">
      <c r="A76" s="45">
        <v>51</v>
      </c>
      <c r="B76" s="47" t="s">
        <v>38</v>
      </c>
      <c r="C76" s="11" t="s">
        <v>30</v>
      </c>
      <c r="D76" s="5">
        <v>4194.3</v>
      </c>
      <c r="E76" s="30">
        <v>9489.1</v>
      </c>
    </row>
    <row r="77" spans="1:5" s="1" customFormat="1" ht="30" customHeight="1" x14ac:dyDescent="0.2">
      <c r="A77" s="46"/>
      <c r="B77" s="48"/>
      <c r="C77" s="11" t="s">
        <v>29</v>
      </c>
      <c r="D77" s="5">
        <v>20840.95</v>
      </c>
      <c r="E77" s="30">
        <v>48406.57</v>
      </c>
    </row>
    <row r="78" spans="1:5" ht="43.35" customHeight="1" x14ac:dyDescent="0.2">
      <c r="A78" s="27"/>
      <c r="B78" s="14" t="s">
        <v>39</v>
      </c>
      <c r="C78" s="11" t="s">
        <v>31</v>
      </c>
      <c r="D78" s="19">
        <f>D79+D80+D81+D82+D83+D84+D85+D86+D87+D88+D89+D90+D91+D92+D93+D94+D95+D96</f>
        <v>77910.549999999988</v>
      </c>
      <c r="E78" s="19">
        <f>E79+E80+E81+E82+E83+E84+E85+E86+E87+E88+E89+E90+E91+E92+E93+E94+E95+E96</f>
        <v>162599.21</v>
      </c>
    </row>
    <row r="79" spans="1:5" ht="57.6" customHeight="1" x14ac:dyDescent="0.2">
      <c r="A79" s="27">
        <v>52</v>
      </c>
      <c r="B79" s="15" t="s">
        <v>41</v>
      </c>
      <c r="C79" s="11" t="s">
        <v>29</v>
      </c>
      <c r="D79" s="5">
        <v>1900</v>
      </c>
      <c r="E79" s="30">
        <v>0</v>
      </c>
    </row>
    <row r="80" spans="1:5" ht="72.599999999999994" customHeight="1" x14ac:dyDescent="0.2">
      <c r="A80" s="27">
        <v>53</v>
      </c>
      <c r="B80" s="15" t="s">
        <v>42</v>
      </c>
      <c r="C80" s="11" t="s">
        <v>29</v>
      </c>
      <c r="D80" s="5">
        <v>2573.8000000000002</v>
      </c>
      <c r="E80" s="30">
        <v>0</v>
      </c>
    </row>
    <row r="81" spans="1:5" ht="43.35" customHeight="1" x14ac:dyDescent="0.2">
      <c r="A81" s="27">
        <v>54</v>
      </c>
      <c r="B81" s="15" t="s">
        <v>43</v>
      </c>
      <c r="C81" s="11" t="s">
        <v>29</v>
      </c>
      <c r="D81" s="5">
        <v>16930.439999999999</v>
      </c>
      <c r="E81" s="30">
        <v>4999.96</v>
      </c>
    </row>
    <row r="82" spans="1:5" ht="58.5" customHeight="1" x14ac:dyDescent="0.2">
      <c r="A82" s="27">
        <v>55</v>
      </c>
      <c r="B82" s="15" t="s">
        <v>44</v>
      </c>
      <c r="C82" s="11" t="s">
        <v>29</v>
      </c>
      <c r="D82" s="5">
        <v>6518</v>
      </c>
      <c r="E82" s="30">
        <v>0</v>
      </c>
    </row>
    <row r="83" spans="1:5" ht="43.35" customHeight="1" x14ac:dyDescent="0.2">
      <c r="A83" s="27">
        <v>56</v>
      </c>
      <c r="B83" s="15" t="s">
        <v>45</v>
      </c>
      <c r="C83" s="11" t="s">
        <v>29</v>
      </c>
      <c r="D83" s="5">
        <v>6045.93</v>
      </c>
      <c r="E83" s="30">
        <v>0</v>
      </c>
    </row>
    <row r="84" spans="1:5" ht="57.6" customHeight="1" x14ac:dyDescent="0.2">
      <c r="A84" s="27">
        <v>57</v>
      </c>
      <c r="B84" s="15" t="s">
        <v>80</v>
      </c>
      <c r="C84" s="11" t="s">
        <v>29</v>
      </c>
      <c r="D84" s="5">
        <v>0</v>
      </c>
      <c r="E84" s="30">
        <v>0</v>
      </c>
    </row>
    <row r="85" spans="1:5" ht="57.6" customHeight="1" x14ac:dyDescent="0.2">
      <c r="A85" s="27">
        <v>58</v>
      </c>
      <c r="B85" s="15" t="s">
        <v>81</v>
      </c>
      <c r="C85" s="11" t="s">
        <v>29</v>
      </c>
      <c r="D85" s="5">
        <v>400</v>
      </c>
      <c r="E85" s="30">
        <v>0</v>
      </c>
    </row>
    <row r="86" spans="1:5" ht="57.6" customHeight="1" x14ac:dyDescent="0.2">
      <c r="A86" s="27">
        <v>59</v>
      </c>
      <c r="B86" s="15" t="s">
        <v>82</v>
      </c>
      <c r="C86" s="11" t="s">
        <v>29</v>
      </c>
      <c r="D86" s="5">
        <v>30579.01</v>
      </c>
      <c r="E86" s="30">
        <v>0</v>
      </c>
    </row>
    <row r="87" spans="1:5" ht="100.9" customHeight="1" x14ac:dyDescent="0.2">
      <c r="A87" s="27">
        <v>60</v>
      </c>
      <c r="B87" s="15" t="s">
        <v>88</v>
      </c>
      <c r="C87" s="11" t="s">
        <v>29</v>
      </c>
      <c r="D87" s="5">
        <v>1140</v>
      </c>
      <c r="E87" s="30">
        <v>0</v>
      </c>
    </row>
    <row r="88" spans="1:5" ht="71.25" customHeight="1" x14ac:dyDescent="0.2">
      <c r="A88" s="27">
        <v>61</v>
      </c>
      <c r="B88" s="15" t="s">
        <v>89</v>
      </c>
      <c r="C88" s="11" t="s">
        <v>29</v>
      </c>
      <c r="D88" s="5">
        <v>0</v>
      </c>
      <c r="E88" s="30">
        <v>0</v>
      </c>
    </row>
    <row r="89" spans="1:5" ht="106.5" customHeight="1" x14ac:dyDescent="0.2">
      <c r="A89" s="27">
        <v>62</v>
      </c>
      <c r="B89" s="15" t="s">
        <v>83</v>
      </c>
      <c r="C89" s="11" t="s">
        <v>29</v>
      </c>
      <c r="D89" s="5">
        <v>6139.3</v>
      </c>
      <c r="E89" s="30">
        <v>0</v>
      </c>
    </row>
    <row r="90" spans="1:5" ht="43.35" customHeight="1" x14ac:dyDescent="0.2">
      <c r="A90" s="27">
        <v>63</v>
      </c>
      <c r="B90" s="15" t="s">
        <v>54</v>
      </c>
      <c r="C90" s="11" t="s">
        <v>29</v>
      </c>
      <c r="D90" s="5">
        <v>45.31</v>
      </c>
      <c r="E90" s="30">
        <v>0</v>
      </c>
    </row>
    <row r="91" spans="1:5" ht="57.6" customHeight="1" x14ac:dyDescent="0.2">
      <c r="A91" s="27">
        <v>64</v>
      </c>
      <c r="B91" s="15" t="s">
        <v>55</v>
      </c>
      <c r="C91" s="11" t="s">
        <v>29</v>
      </c>
      <c r="D91" s="5">
        <v>1711.56</v>
      </c>
      <c r="E91" s="30">
        <v>1500</v>
      </c>
    </row>
    <row r="92" spans="1:5" ht="42.75" customHeight="1" x14ac:dyDescent="0.2">
      <c r="A92" s="27">
        <v>65</v>
      </c>
      <c r="B92" s="15" t="s">
        <v>56</v>
      </c>
      <c r="C92" s="11" t="s">
        <v>29</v>
      </c>
      <c r="D92" s="5">
        <v>3927.2</v>
      </c>
      <c r="E92" s="30">
        <v>3366.6</v>
      </c>
    </row>
    <row r="93" spans="1:5" ht="43.35" customHeight="1" x14ac:dyDescent="0.2">
      <c r="A93" s="27">
        <v>66</v>
      </c>
      <c r="B93" s="15" t="s">
        <v>57</v>
      </c>
      <c r="C93" s="11" t="s">
        <v>29</v>
      </c>
      <c r="D93" s="5">
        <v>0</v>
      </c>
      <c r="E93" s="30">
        <v>0</v>
      </c>
    </row>
    <row r="94" spans="1:5" ht="87.75" customHeight="1" x14ac:dyDescent="0.2">
      <c r="A94" s="27">
        <v>67</v>
      </c>
      <c r="B94" s="15" t="s">
        <v>58</v>
      </c>
      <c r="C94" s="11" t="s">
        <v>30</v>
      </c>
      <c r="D94" s="5">
        <v>0</v>
      </c>
      <c r="E94" s="30">
        <v>0</v>
      </c>
    </row>
    <row r="95" spans="1:5" ht="53.25" customHeight="1" x14ac:dyDescent="0.2">
      <c r="A95" s="45">
        <v>68</v>
      </c>
      <c r="B95" s="47" t="s">
        <v>103</v>
      </c>
      <c r="C95" s="11" t="s">
        <v>30</v>
      </c>
      <c r="D95" s="5">
        <v>0</v>
      </c>
      <c r="E95" s="30">
        <v>149678</v>
      </c>
    </row>
    <row r="96" spans="1:5" s="1" customFormat="1" ht="28.5" customHeight="1" x14ac:dyDescent="0.2">
      <c r="A96" s="46"/>
      <c r="B96" s="48"/>
      <c r="C96" s="11" t="s">
        <v>29</v>
      </c>
      <c r="D96" s="5">
        <v>0</v>
      </c>
      <c r="E96" s="30">
        <v>3054.65</v>
      </c>
    </row>
    <row r="97" spans="1:6" ht="57.6" customHeight="1" x14ac:dyDescent="0.2">
      <c r="A97" s="27">
        <v>69</v>
      </c>
      <c r="B97" s="15" t="s">
        <v>40</v>
      </c>
      <c r="C97" s="11" t="s">
        <v>29</v>
      </c>
      <c r="D97" s="5">
        <v>500</v>
      </c>
      <c r="E97" s="30">
        <v>500</v>
      </c>
    </row>
    <row r="98" spans="1:6" ht="43.35" customHeight="1" x14ac:dyDescent="0.2">
      <c r="A98" s="27"/>
      <c r="B98" s="14" t="s">
        <v>79</v>
      </c>
      <c r="C98" s="11" t="s">
        <v>31</v>
      </c>
      <c r="D98" s="19">
        <f>D99+D100+D101+D102+D103+D104+D106+D107+D108+D109+D110</f>
        <v>370151.71</v>
      </c>
      <c r="E98" s="20">
        <f>E99+E100+E101+E102+E103+E104+E106+E107+E108+E109+E110</f>
        <v>846531.37</v>
      </c>
      <c r="F98" s="23"/>
    </row>
    <row r="99" spans="1:6" ht="57.6" customHeight="1" x14ac:dyDescent="0.2">
      <c r="A99" s="27">
        <v>70</v>
      </c>
      <c r="B99" s="15" t="s">
        <v>60</v>
      </c>
      <c r="C99" s="11" t="s">
        <v>29</v>
      </c>
      <c r="D99" s="5">
        <v>199210.47</v>
      </c>
      <c r="E99" s="30">
        <v>0</v>
      </c>
    </row>
    <row r="100" spans="1:6" ht="31.5" customHeight="1" x14ac:dyDescent="0.2">
      <c r="A100" s="27">
        <v>71</v>
      </c>
      <c r="B100" s="15" t="s">
        <v>61</v>
      </c>
      <c r="C100" s="11" t="s">
        <v>29</v>
      </c>
      <c r="D100" s="5">
        <v>245.78</v>
      </c>
      <c r="E100" s="30">
        <v>37829</v>
      </c>
    </row>
    <row r="101" spans="1:6" ht="43.35" customHeight="1" x14ac:dyDescent="0.2">
      <c r="A101" s="27">
        <v>72</v>
      </c>
      <c r="B101" s="15" t="s">
        <v>62</v>
      </c>
      <c r="C101" s="11" t="s">
        <v>29</v>
      </c>
      <c r="D101" s="5">
        <v>4665.6000000000004</v>
      </c>
      <c r="E101" s="30">
        <v>4990.1000000000004</v>
      </c>
    </row>
    <row r="102" spans="1:6" ht="43.35" customHeight="1" x14ac:dyDescent="0.2">
      <c r="A102" s="27">
        <v>73</v>
      </c>
      <c r="B102" s="15" t="s">
        <v>63</v>
      </c>
      <c r="C102" s="11" t="s">
        <v>29</v>
      </c>
      <c r="D102" s="5">
        <v>9.9</v>
      </c>
      <c r="E102" s="30">
        <v>0</v>
      </c>
    </row>
    <row r="103" spans="1:6" ht="43.35" customHeight="1" x14ac:dyDescent="0.2">
      <c r="A103" s="27">
        <v>74</v>
      </c>
      <c r="B103" s="15" t="s">
        <v>86</v>
      </c>
      <c r="C103" s="11" t="s">
        <v>29</v>
      </c>
      <c r="D103" s="5">
        <v>8783.48</v>
      </c>
      <c r="E103" s="30">
        <v>0</v>
      </c>
    </row>
    <row r="104" spans="1:6" ht="43.35" customHeight="1" x14ac:dyDescent="0.2">
      <c r="A104" s="27">
        <v>75</v>
      </c>
      <c r="B104" s="15" t="s">
        <v>87</v>
      </c>
      <c r="C104" s="11" t="s">
        <v>29</v>
      </c>
      <c r="D104" s="5">
        <v>1395.22</v>
      </c>
      <c r="E104" s="30">
        <v>0</v>
      </c>
    </row>
    <row r="105" spans="1:6" s="1" customFormat="1" ht="43.35" customHeight="1" x14ac:dyDescent="0.2">
      <c r="A105" s="27">
        <v>76</v>
      </c>
      <c r="B105" s="15" t="s">
        <v>99</v>
      </c>
      <c r="C105" s="11" t="s">
        <v>29</v>
      </c>
      <c r="D105" s="5">
        <v>0</v>
      </c>
      <c r="E105" s="30">
        <v>18000</v>
      </c>
    </row>
    <row r="106" spans="1:6" ht="57.6" customHeight="1" x14ac:dyDescent="0.2">
      <c r="A106" s="27">
        <v>77</v>
      </c>
      <c r="B106" s="15" t="s">
        <v>36</v>
      </c>
      <c r="C106" s="11" t="s">
        <v>29</v>
      </c>
      <c r="D106" s="5">
        <v>576.58000000000004</v>
      </c>
      <c r="E106" s="30">
        <v>5572.27</v>
      </c>
    </row>
    <row r="107" spans="1:6" ht="22.5" customHeight="1" x14ac:dyDescent="0.2">
      <c r="A107" s="45">
        <v>78</v>
      </c>
      <c r="B107" s="47" t="s">
        <v>37</v>
      </c>
      <c r="C107" s="11" t="s">
        <v>30</v>
      </c>
      <c r="D107" s="13">
        <v>50000</v>
      </c>
      <c r="E107" s="33">
        <v>265640</v>
      </c>
    </row>
    <row r="108" spans="1:6" s="1" customFormat="1" ht="26.25" customHeight="1" x14ac:dyDescent="0.2">
      <c r="A108" s="53"/>
      <c r="B108" s="52"/>
      <c r="C108" s="11" t="s">
        <v>29</v>
      </c>
      <c r="D108" s="13">
        <v>55764.68</v>
      </c>
      <c r="E108" s="33">
        <v>0</v>
      </c>
    </row>
    <row r="109" spans="1:6" ht="24.75" customHeight="1" x14ac:dyDescent="0.2">
      <c r="A109" s="55">
        <v>79</v>
      </c>
      <c r="B109" s="54" t="s">
        <v>64</v>
      </c>
      <c r="C109" s="17" t="s">
        <v>30</v>
      </c>
      <c r="D109" s="8">
        <v>49500</v>
      </c>
      <c r="E109" s="30">
        <v>525000</v>
      </c>
    </row>
    <row r="110" spans="1:6" ht="23.25" customHeight="1" x14ac:dyDescent="0.2">
      <c r="A110" s="55"/>
      <c r="B110" s="54"/>
      <c r="C110" s="17" t="s">
        <v>29</v>
      </c>
      <c r="D110" s="36">
        <v>0</v>
      </c>
      <c r="E110" s="30">
        <v>7500</v>
      </c>
    </row>
    <row r="111" spans="1:6" x14ac:dyDescent="0.2">
      <c r="A111" s="17"/>
      <c r="B111" s="17"/>
      <c r="C111" s="17"/>
      <c r="D111" s="17"/>
      <c r="E111" s="17"/>
    </row>
    <row r="112" spans="1:6" ht="27.75" customHeight="1" x14ac:dyDescent="0.2">
      <c r="A112" s="42" t="s">
        <v>104</v>
      </c>
      <c r="B112" s="39" t="s">
        <v>105</v>
      </c>
      <c r="C112" s="30" t="s">
        <v>31</v>
      </c>
      <c r="D112" s="34">
        <f>D113+D114</f>
        <v>1734.28</v>
      </c>
      <c r="E112" s="34">
        <f>E113+E114</f>
        <v>400</v>
      </c>
    </row>
    <row r="113" spans="1:5" ht="17.25" customHeight="1" x14ac:dyDescent="0.2">
      <c r="A113" s="43"/>
      <c r="B113" s="40"/>
      <c r="C113" s="30" t="s">
        <v>30</v>
      </c>
      <c r="D113" s="30">
        <v>1379.97</v>
      </c>
      <c r="E113" s="30">
        <v>0</v>
      </c>
    </row>
    <row r="114" spans="1:5" x14ac:dyDescent="0.2">
      <c r="A114" s="44"/>
      <c r="B114" s="41"/>
      <c r="C114" s="30" t="s">
        <v>29</v>
      </c>
      <c r="D114" s="30">
        <v>354.31</v>
      </c>
      <c r="E114" s="30">
        <v>400</v>
      </c>
    </row>
    <row r="115" spans="1:5" ht="25.5" x14ac:dyDescent="0.2">
      <c r="A115" s="37" t="s">
        <v>107</v>
      </c>
      <c r="B115" s="35" t="s">
        <v>106</v>
      </c>
      <c r="C115" s="34" t="s">
        <v>29</v>
      </c>
      <c r="D115" s="34">
        <v>8974.4699999999993</v>
      </c>
      <c r="E115" s="34">
        <f>E116+E117</f>
        <v>11577</v>
      </c>
    </row>
    <row r="116" spans="1:5" ht="63.75" x14ac:dyDescent="0.2">
      <c r="A116" s="17"/>
      <c r="B116" s="17" t="s">
        <v>108</v>
      </c>
      <c r="C116" s="30"/>
      <c r="D116" s="30">
        <v>7497.47</v>
      </c>
      <c r="E116" s="30">
        <f>7260+800</f>
        <v>8060</v>
      </c>
    </row>
    <row r="117" spans="1:5" ht="25.5" x14ac:dyDescent="0.2">
      <c r="A117" s="17"/>
      <c r="B117" s="17" t="s">
        <v>109</v>
      </c>
      <c r="C117" s="30"/>
      <c r="D117" s="30">
        <v>1477</v>
      </c>
      <c r="E117" s="30">
        <v>3517</v>
      </c>
    </row>
    <row r="118" spans="1:5" x14ac:dyDescent="0.2">
      <c r="A118" s="38"/>
      <c r="B118" s="38"/>
      <c r="C118" s="38"/>
      <c r="D118" s="38"/>
      <c r="E118" s="38"/>
    </row>
    <row r="120" spans="1:5" x14ac:dyDescent="0.2">
      <c r="B120" t="s">
        <v>110</v>
      </c>
    </row>
  </sheetData>
  <autoFilter ref="A6:F110"/>
  <mergeCells count="27">
    <mergeCell ref="A56:A57"/>
    <mergeCell ref="B56:B57"/>
    <mergeCell ref="A74:A75"/>
    <mergeCell ref="B74:B75"/>
    <mergeCell ref="A76:A77"/>
    <mergeCell ref="B76:B77"/>
    <mergeCell ref="A107:A108"/>
    <mergeCell ref="B109:B110"/>
    <mergeCell ref="A109:A110"/>
    <mergeCell ref="B95:B96"/>
    <mergeCell ref="A95:A96"/>
    <mergeCell ref="B112:B114"/>
    <mergeCell ref="A112:A114"/>
    <mergeCell ref="A42:A43"/>
    <mergeCell ref="B42:B43"/>
    <mergeCell ref="B2:E2"/>
    <mergeCell ref="B3:E3"/>
    <mergeCell ref="B4:E4"/>
    <mergeCell ref="B24:B25"/>
    <mergeCell ref="B19:B20"/>
    <mergeCell ref="A19:A20"/>
    <mergeCell ref="A24:A25"/>
    <mergeCell ref="B39:B40"/>
    <mergeCell ref="A39:A40"/>
    <mergeCell ref="A36:A37"/>
    <mergeCell ref="B36:B37"/>
    <mergeCell ref="B107:B108"/>
  </mergeCells>
  <pageMargins left="0.39370078740157483" right="0.39370078740157483" top="0.2" bottom="0.2" header="0.24" footer="0.2"/>
  <pageSetup paperSize="9" scale="6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2019-03-04T04:11:09Z</dcterms:modified>
</cp:coreProperties>
</file>