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3.xml" ContentType="application/vnd.openxmlformats-officedocument.spreadsheetml.chartsheet+xml"/>
  <Override PartName="/xl/worksheets/sheet5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heets/sheet12.xml" ContentType="application/vnd.openxmlformats-officedocument.spreadsheetml.chart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12.xml" ContentType="application/vnd.openxmlformats-officedocument.drawingml.chart+xml"/>
  <Override PartName="/xl/drawings/drawing11.xml" ContentType="application/vnd.openxmlformats-officedocument.drawingml.chartshapes+xml"/>
  <Override PartName="/xl/charts/chart13.xml" ContentType="application/vnd.openxmlformats-officedocument.drawingml.chart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drawings/drawing19.xml" ContentType="application/vnd.openxmlformats-officedocument.drawingml.chartshapes+xml"/>
  <Override PartName="/xl/charts/chart18.xml" ContentType="application/vnd.openxmlformats-officedocument.drawingml.chart+xml"/>
  <Override PartName="/xl/drawings/drawing20.xml" ContentType="application/vnd.openxmlformats-officedocument.drawing+xml"/>
  <Override PartName="/xl/charts/chart19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drawings/drawing23.xml" ContentType="application/vnd.openxmlformats-officedocument.drawing+xml"/>
  <Override PartName="/xl/charts/chart27.xml" ContentType="application/vnd.openxmlformats-officedocument.drawingml.chart+xml"/>
  <Override PartName="/xl/drawings/drawing24.xml" ContentType="application/vnd.openxmlformats-officedocument.drawingml.chartshapes+xml"/>
  <Override PartName="/xl/charts/chart28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29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30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Документы комитетов\Комитет по социальной политике и защите прав граждан\4 ЗАСЕДАНИЯ  комитета\2019 год\52 очередное заседание комитета 22 января 2019 года\19.Отчет 2018 год\приложения к отчету\"/>
    </mc:Choice>
  </mc:AlternateContent>
  <workbookProtection workbookAlgorithmName="SHA-512" workbookHashValue="kjkvXYs3mPHKjM6/S1+chBbPGw5DpzFekuih37OwmF35V3AdsExZy+ZnVvpXjavQedOgMNTf7jDYFHZsQCOcPQ==" workbookSaltValue="N2UZ3BGZzaDouLNTpiR/Vw==" workbookSpinCount="100000" lockStructure="1"/>
  <bookViews>
    <workbookView xWindow="240" yWindow="105" windowWidth="14805" windowHeight="8010" firstSheet="2" activeTab="11"/>
  </bookViews>
  <sheets>
    <sheet name="Приложение 1" sheetId="4" r:id="rId1"/>
    <sheet name="Лист3" sheetId="3" state="hidden" r:id="rId2"/>
    <sheet name="Приложение 2" sheetId="5" r:id="rId3"/>
    <sheet name="Лист2" sheetId="2" state="hidden" r:id="rId4"/>
    <sheet name="Лист1" sheetId="1" state="hidden" r:id="rId5"/>
    <sheet name="Лист5" sheetId="8" state="hidden" r:id="rId6"/>
    <sheet name="Приложение 3" sheetId="20" r:id="rId7"/>
    <sheet name="доходы расходы КБ" sheetId="19" state="hidden" r:id="rId8"/>
    <sheet name="Приложение 4" sheetId="36" r:id="rId9"/>
    <sheet name="Приложение 5" sheetId="33" r:id="rId10"/>
    <sheet name="Приложение 6" sheetId="29" r:id="rId11"/>
    <sheet name="Приложение 7" sheetId="35" r:id="rId12"/>
    <sheet name="Здрав, культ, образ." sheetId="12" state="hidden" r:id="rId13"/>
    <sheet name="Приложение 8" sheetId="21" r:id="rId14"/>
    <sheet name="Приложение 9" sheetId="28" r:id="rId15"/>
    <sheet name="Соц, физкульт, сми" sheetId="18" state="hidden" r:id="rId16"/>
    <sheet name="Лист8" sheetId="16" state="hidden" r:id="rId17"/>
    <sheet name="физкультура" sheetId="24" state="hidden" r:id="rId18"/>
    <sheet name="2016 год" sheetId="25" state="hidden" r:id="rId19"/>
    <sheet name="Лист10" sheetId="26" state="hidden" r:id="rId20"/>
    <sheet name="Диаграмма7" sheetId="39" state="hidden" r:id="rId21"/>
    <sheet name="Лист6" sheetId="38" state="hidden" r:id="rId22"/>
  </sheets>
  <externalReferences>
    <externalReference r:id="rId23"/>
  </externalReferences>
  <definedNames>
    <definedName name="_xlnm.Print_Area" localSheetId="16">Лист8!$A$1:$AG$74</definedName>
  </definedNames>
  <calcPr calcId="162913"/>
</workbook>
</file>

<file path=xl/calcChain.xml><?xml version="1.0" encoding="utf-8"?>
<calcChain xmlns="http://schemas.openxmlformats.org/spreadsheetml/2006/main">
  <c r="C28" i="38" l="1"/>
  <c r="E28" i="38"/>
  <c r="D28" i="38"/>
  <c r="C10" i="16"/>
  <c r="C3" i="16"/>
  <c r="C19" i="16"/>
  <c r="C53" i="16"/>
  <c r="C30" i="16"/>
  <c r="C42" i="16"/>
  <c r="D9" i="19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19" i="3" l="1"/>
  <c r="E72" i="16"/>
  <c r="E71" i="16"/>
  <c r="E70" i="16"/>
  <c r="E69" i="16"/>
  <c r="E68" i="16"/>
  <c r="E67" i="16"/>
  <c r="E66" i="16"/>
  <c r="E65" i="16"/>
  <c r="E64" i="16"/>
  <c r="E63" i="16"/>
  <c r="E62" i="16"/>
  <c r="E61" i="16"/>
  <c r="E60" i="16"/>
  <c r="E59" i="16"/>
  <c r="E53" i="16" l="1"/>
  <c r="G55" i="16"/>
  <c r="G56" i="16"/>
  <c r="H56" i="16"/>
  <c r="E42" i="16"/>
  <c r="G45" i="16"/>
  <c r="G46" i="16"/>
  <c r="H32" i="16"/>
  <c r="H34" i="16"/>
  <c r="H35" i="16"/>
  <c r="H36" i="16"/>
  <c r="H37" i="16"/>
  <c r="E30" i="16"/>
  <c r="G33" i="16"/>
  <c r="D54" i="16" l="1"/>
  <c r="D56" i="16"/>
  <c r="D53" i="16" s="1"/>
  <c r="D55" i="16"/>
  <c r="F34" i="16"/>
  <c r="D35" i="16"/>
  <c r="D31" i="16"/>
  <c r="D34" i="16"/>
  <c r="D37" i="16"/>
  <c r="D33" i="16"/>
  <c r="D36" i="16"/>
  <c r="D32" i="16"/>
  <c r="D30" i="16" s="1"/>
  <c r="F37" i="16"/>
  <c r="F33" i="16"/>
  <c r="F45" i="16"/>
  <c r="D47" i="16"/>
  <c r="D46" i="16"/>
  <c r="D49" i="16"/>
  <c r="D45" i="16"/>
  <c r="D48" i="16"/>
  <c r="D44" i="16"/>
  <c r="D43" i="16"/>
  <c r="F36" i="16"/>
  <c r="F32" i="16"/>
  <c r="F35" i="16"/>
  <c r="D42" i="16" l="1"/>
  <c r="E3" i="16"/>
  <c r="V15" i="16"/>
  <c r="D5" i="16" l="1"/>
  <c r="D4" i="16"/>
  <c r="D6" i="16"/>
  <c r="W17" i="16"/>
  <c r="F4" i="16"/>
  <c r="W18" i="16"/>
  <c r="F5" i="16"/>
  <c r="F6" i="16"/>
  <c r="W16" i="16"/>
  <c r="C9" i="19"/>
  <c r="W15" i="16" l="1"/>
  <c r="D3" i="16"/>
  <c r="F3" i="16"/>
  <c r="B9" i="19"/>
  <c r="B26" i="8" l="1"/>
  <c r="B21" i="8"/>
  <c r="B14" i="8"/>
  <c r="B7" i="8"/>
  <c r="B2" i="8"/>
  <c r="F19" i="3"/>
  <c r="H54" i="16" l="1"/>
  <c r="G54" i="16"/>
  <c r="H44" i="16"/>
  <c r="H47" i="16"/>
  <c r="H48" i="16"/>
  <c r="H49" i="16"/>
  <c r="H43" i="16"/>
  <c r="G44" i="16"/>
  <c r="G47" i="16"/>
  <c r="G48" i="16"/>
  <c r="G49" i="16"/>
  <c r="G43" i="16"/>
  <c r="H31" i="16"/>
  <c r="G32" i="16"/>
  <c r="G34" i="16"/>
  <c r="G35" i="16"/>
  <c r="G36" i="16"/>
  <c r="G37" i="16"/>
  <c r="G31" i="16"/>
  <c r="H21" i="16"/>
  <c r="H22" i="16"/>
  <c r="H23" i="16"/>
  <c r="H24" i="16"/>
  <c r="G21" i="16"/>
  <c r="G22" i="16"/>
  <c r="G23" i="16"/>
  <c r="G24" i="16"/>
  <c r="E19" i="16"/>
  <c r="H20" i="16"/>
  <c r="G20" i="16"/>
  <c r="D24" i="16" l="1"/>
  <c r="D20" i="16"/>
  <c r="D23" i="16"/>
  <c r="D21" i="16"/>
  <c r="D22" i="16"/>
  <c r="F55" i="16"/>
  <c r="F56" i="16"/>
  <c r="H53" i="16"/>
  <c r="G53" i="16"/>
  <c r="F48" i="16"/>
  <c r="F24" i="16"/>
  <c r="F21" i="16"/>
  <c r="F54" i="16"/>
  <c r="F49" i="16"/>
  <c r="F44" i="16"/>
  <c r="F47" i="16"/>
  <c r="F43" i="16"/>
  <c r="F46" i="16"/>
  <c r="H42" i="16"/>
  <c r="F31" i="16"/>
  <c r="G30" i="16"/>
  <c r="G42" i="16"/>
  <c r="F23" i="16"/>
  <c r="H30" i="16"/>
  <c r="F22" i="16"/>
  <c r="F20" i="16"/>
  <c r="G19" i="16"/>
  <c r="H19" i="16"/>
  <c r="E10" i="16"/>
  <c r="G4" i="16"/>
  <c r="H4" i="16"/>
  <c r="G5" i="16"/>
  <c r="H5" i="16"/>
  <c r="G6" i="16"/>
  <c r="H6" i="16"/>
  <c r="G11" i="16"/>
  <c r="H11" i="16"/>
  <c r="G12" i="16"/>
  <c r="H12" i="16"/>
  <c r="G13" i="16"/>
  <c r="H13" i="16"/>
  <c r="D11" i="16" l="1"/>
  <c r="D13" i="16"/>
  <c r="D12" i="16"/>
  <c r="D19" i="16"/>
  <c r="F19" i="16"/>
  <c r="F53" i="16"/>
  <c r="F42" i="16"/>
  <c r="F30" i="16"/>
  <c r="G10" i="16"/>
  <c r="F11" i="16"/>
  <c r="F13" i="16"/>
  <c r="F12" i="16"/>
  <c r="H10" i="16"/>
  <c r="H3" i="16"/>
  <c r="G3" i="16"/>
  <c r="D10" i="16" l="1"/>
  <c r="F10" i="16"/>
  <c r="H1" i="2" l="1"/>
  <c r="H2" i="2" s="1"/>
  <c r="G1" i="2"/>
  <c r="G2" i="2" s="1"/>
  <c r="G11" i="2"/>
  <c r="F11" i="2"/>
  <c r="E4" i="2"/>
  <c r="E5" i="2"/>
  <c r="E6" i="2"/>
  <c r="E7" i="2"/>
  <c r="E8" i="2"/>
  <c r="E9" i="2"/>
  <c r="E10" i="2"/>
  <c r="E11" i="2"/>
  <c r="D11" i="2"/>
  <c r="D10" i="2"/>
  <c r="D9" i="2"/>
  <c r="D8" i="2"/>
  <c r="D7" i="2"/>
  <c r="D6" i="2"/>
  <c r="D5" i="2"/>
  <c r="D4" i="2"/>
  <c r="E12" i="2" l="1"/>
  <c r="D12" i="2"/>
  <c r="H19" i="3"/>
</calcChain>
</file>

<file path=xl/sharedStrings.xml><?xml version="1.0" encoding="utf-8"?>
<sst xmlns="http://schemas.openxmlformats.org/spreadsheetml/2006/main" count="389" uniqueCount="243">
  <si>
    <t>(тыс. рублей)</t>
  </si>
  <si>
    <t>Наименование</t>
  </si>
  <si>
    <t>Раз-дел</t>
  </si>
  <si>
    <t>Под-раз-дел</t>
  </si>
  <si>
    <t>Целевая статья</t>
  </si>
  <si>
    <t>Вид рас-хо-дов</t>
  </si>
  <si>
    <t>%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</si>
  <si>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</si>
  <si>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</si>
  <si>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</si>
  <si>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</si>
  <si>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</si>
  <si>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</si>
  <si>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</si>
  <si>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</si>
  <si>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</si>
  <si>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</si>
  <si>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</si>
  <si>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</si>
  <si>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</si>
  <si>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</si>
  <si>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Всего расходов:</t>
  </si>
  <si>
    <t>17 286 906,79</t>
  </si>
  <si>
    <t>Подпрограмма "Формирование эффективной системы организации медицинской помощи"</t>
  </si>
  <si>
    <t>13 706 506,41</t>
  </si>
  <si>
    <t>Приобретение модульных фельдшерско-акушерских пунктов на территории Приморского края</t>
  </si>
  <si>
    <t>150 000,00</t>
  </si>
  <si>
    <t>Страховые взносы по обязательному медицинскому страхованию неработающего населения</t>
  </si>
  <si>
    <t>8 570 611,35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</si>
  <si>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</si>
  <si>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1 176 890,40</t>
  </si>
  <si>
    <t>Подпрограмма "Совершенствование медицинской помощи, укрепление здоровья населения и формирование здорового образа жизни"</t>
  </si>
  <si>
    <t>3 492 389,26</t>
  </si>
  <si>
    <t>Высокотехнологичные виды медицинской помощи в краевых государственных учреждениях здравоохранения</t>
  </si>
  <si>
    <t>38 906,00</t>
  </si>
  <si>
    <t>Приобретение автомобилей скорой медицинской помощи, санитарного автотранспорта</t>
  </si>
  <si>
    <t>57 130,00</t>
  </si>
  <si>
    <t>359 743,00</t>
  </si>
  <si>
    <t>85 971,62</t>
  </si>
  <si>
    <t>Обеспечение оказания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</si>
  <si>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284 564,40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</si>
  <si>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</si>
  <si>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>196 730,18</t>
  </si>
  <si>
    <t>Реализация мероприятий, направленных на совершенствование медицинской помощи больным с онкологическими заболеваниями</t>
  </si>
  <si>
    <t>468 684,00</t>
  </si>
  <si>
    <t>Финансовое обеспечение мероприятий, направленных на проведение пренатальной (дородовой) диагностики нарушений развития ребенка</t>
  </si>
  <si>
    <t>10 742,32</t>
  </si>
  <si>
    <t>12 159,80</t>
  </si>
  <si>
    <t>Реализация отдельных полномочий в области лекарственного обеспечения</t>
  </si>
  <si>
    <t>139 632,19</t>
  </si>
  <si>
    <t>98 007,78</t>
  </si>
  <si>
    <t>Департамент градостроительства Приморского края</t>
  </si>
  <si>
    <t>1 058 026,49</t>
  </si>
  <si>
    <t>39 299,88</t>
  </si>
  <si>
    <t>8 837,28</t>
  </si>
  <si>
    <t>Строительство краевой психиатрической больницы на 550 коек</t>
  </si>
  <si>
    <t>7 558,68</t>
  </si>
  <si>
    <t>175 874,16</t>
  </si>
  <si>
    <t>Строительство (реконструкция) объектов здравоохранения собственности Приморского края за счет софинансирования из федерального бюджета</t>
  </si>
  <si>
    <t>826 456,49</t>
  </si>
  <si>
    <t>Подпрограмма "Развитие кадрового потенциала"</t>
  </si>
  <si>
    <t>70 000,00</t>
  </si>
  <si>
    <t>Осуществление единовременных выплат медицинским работникам</t>
  </si>
  <si>
    <t>45 000,00</t>
  </si>
  <si>
    <t>Единовременные компенсационные выплаты медицинским работникам в возрасте до 35 лет, прибывшим после окончания высшего образовательного учреждения на работу в сельский населенный пункт, финансируемые за счет средств краевого бюджета</t>
  </si>
  <si>
    <t>25 000,00</t>
  </si>
  <si>
    <t>Государственная программа  "Развитие здравоохранения Приморского края" на 2013-2017 годы</t>
  </si>
  <si>
    <t>Обеспечение лекарственными препаратами, изделиями медицинского назначения, расходными материалами, а также специализированными продуктами питания для детей за счет средств краевого бюджета</t>
  </si>
  <si>
    <t>Реализация мероприятий, направленных на совершенствование медицинской помощи больным с онкологическими заболеваниями за счет средств краевого бюджета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</si>
  <si>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</si>
  <si>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</si>
  <si>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Строительство краевого медицинского центра (в том числе проектно-изыскательские работы)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</si>
  <si>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</si>
  <si>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Танатологический корпус на 1000 вскрытий в год в г. Владивостоке для государственного учреждения здравоохранения "Приморское краевое бюро судебно-медицинской экспертизы"</t>
  </si>
  <si>
    <t>Государственная программа "Развитие культуры Приморского края на 2013-2017 годы"</t>
  </si>
  <si>
    <t>Государственная программа "Обеспечение доступным жильем и качественными услугами жилищно-коммунального хозяйства населения Приморского края" на 2013-2017 годы</t>
  </si>
  <si>
    <t>Государственная программа "Развитие физической культуры и спорта Приморского края" на 2013-2017 годы</t>
  </si>
  <si>
    <t>Государственная программа "Социальная поддержка населения Приморского края на 2013-2017 годы"</t>
  </si>
  <si>
    <t>Мероприятия государственной программы "Развитие здравоохранения Приморского края" на 2013-2017 годы</t>
  </si>
  <si>
    <t>Подпрограмма "Развитие системы дошкольного образования"</t>
  </si>
  <si>
    <t>Подпрограмма "Развитие системы общего образования"</t>
  </si>
  <si>
    <t>Подпрограмма "Развитие системы дополнительного образования, отдыха, оздоровления и занятости детей и подростков Приморского края"</t>
  </si>
  <si>
    <t>Подпрограмма "Развитие профессионального образования Приморского края"</t>
  </si>
  <si>
    <t>6 047 706,81</t>
  </si>
  <si>
    <t>Подпрограмма "Обеспечение жильем отдельных категорий граждан Приморского края" на 2013-2017 годы</t>
  </si>
  <si>
    <t>42 117,83</t>
  </si>
  <si>
    <t>Подпрограмма "Стимулирование развития жилищного строительства на территории Приморского края" на 2013-2017 годы</t>
  </si>
  <si>
    <t>112 152,78</t>
  </si>
  <si>
    <t>214 377,89</t>
  </si>
  <si>
    <t>8 359,03</t>
  </si>
  <si>
    <t>Подпрограмма "Обеспечение жилыми помещениями детей-сирот, детей, оставшихся без попечения родителей" на 2013-2017 годы</t>
  </si>
  <si>
    <t>650 622,35</t>
  </si>
  <si>
    <t>Подпрограмма "Чистая вода Приморского края" на 2013-2017 годы</t>
  </si>
  <si>
    <t>1 582 723,61</t>
  </si>
  <si>
    <t>929 547,90</t>
  </si>
  <si>
    <t>2 507 805,42</t>
  </si>
  <si>
    <t>Подпрограмма "Подготовка спортивного резерва в Приморском крае"</t>
  </si>
  <si>
    <t>Подпрограмма " Развитие спорта высших достижений в Приморском крае "</t>
  </si>
  <si>
    <t>829 207,61</t>
  </si>
  <si>
    <t>Подпрограмма "Развитие телекоммуникационной инфраструктуры органов государственной власти Приморского края и органов местного самоуправления"</t>
  </si>
  <si>
    <t>268 046,88</t>
  </si>
  <si>
    <t>Подпрограмма "Развитие информационных систем и информационных сервисов для жителей Приморского края, формирование электронного  правительства"</t>
  </si>
  <si>
    <t>29 312,69</t>
  </si>
  <si>
    <t>Подпрограмма "Использование информационно-коммуникационных технологий в социально ориентированных областях"</t>
  </si>
  <si>
    <t>35 544,00</t>
  </si>
  <si>
    <t>42 584,61</t>
  </si>
  <si>
    <t>453 719,43</t>
  </si>
  <si>
    <t>Подпрограмма "Социальная поддержка пенсионеров Приморского края на 2013-2017 годы"</t>
  </si>
  <si>
    <t>Подпрограмма "Обеспечение жильем молодых семей Приморского края" на 2013-2017 годы</t>
  </si>
  <si>
    <t xml:space="preserve">Подпрограмма "Сейсмобезопасность территории Приморского края" на 2013-2017 годы </t>
  </si>
  <si>
    <t>Подпрограмма "Переселение граждан из аварийного жилищного фонда в Приморском крае" на 2013-2017 годы</t>
  </si>
  <si>
    <t>Мероприятия государственной программы "Обеспечение доступным жильем и качественными услугами жилищно-коммунального хозяйства населения Приморского края" на 2013-2017 годы</t>
  </si>
  <si>
    <t>Подпрограмма "Развитие массовой физической культуры и спорта в Приморском крае"</t>
  </si>
  <si>
    <t>Мероприятия государственной программы Приморского края "Развитие физической культуры и спорта Приморского края" на 2013-2017 годы</t>
  </si>
  <si>
    <t xml:space="preserve">Государственная программа "Информационное общество" на 2013-2017 годы </t>
  </si>
  <si>
    <t>Подпрограмма "Развитие отрасли информационных технологий и телекоммуникаций"</t>
  </si>
  <si>
    <t>Мероприятия государственной программы "Информационное общество" на 2013-2017 годы</t>
  </si>
  <si>
    <t>Наименование показателя</t>
  </si>
  <si>
    <t>Темпы роста (снижения) расходов</t>
  </si>
  <si>
    <t xml:space="preserve">млн  рублей </t>
  </si>
  <si>
    <t>Стационарная медицинская помощь</t>
  </si>
  <si>
    <t>Амбулаторная помощь</t>
  </si>
  <si>
    <t>Скорая медицинская помощь</t>
  </si>
  <si>
    <t>Заготовка, переработка, хранение и обеспечение безопасности донорской крови и ее компонентов</t>
  </si>
  <si>
    <t>Санитарно-эпидемиологическое благополучие</t>
  </si>
  <si>
    <t>Другие вопросы в области здравоохранения</t>
  </si>
  <si>
    <t>Образование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</si>
  <si>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</si>
  <si>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</si>
  <si>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</si>
  <si>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</si>
  <si>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</si>
  <si>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Культура, кинематография</t>
  </si>
  <si>
    <t>Культура</t>
  </si>
  <si>
    <t>Другие вопросы в области культуры, кинематографии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</si>
  <si>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</si>
  <si>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</si>
  <si>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</si>
  <si>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</si>
  <si>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</si>
  <si>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</si>
  <si>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</si>
  <si>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</si>
  <si>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</si>
  <si>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</si>
  <si>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</si>
  <si>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</si>
  <si>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</si>
  <si>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 xml:space="preserve">Здравоохранение </t>
  </si>
  <si>
    <t>Социальная политика</t>
  </si>
  <si>
    <t>Подпрограмма "Реализация отдельных полномочий органа исполнительной власти в сфере образования"</t>
  </si>
  <si>
    <t>Подпрограмма "Содействие созданию в Приморском крае новых мест в общеобразовательных организациях Приморского края"</t>
  </si>
  <si>
    <t>Государственная программа "Развитие  образования Приморского края" на 2013-2020 годы</t>
  </si>
  <si>
    <t>Подпрограмма "Социальная поддержка семей и детей"</t>
  </si>
  <si>
    <t>Подпрограмма "Доступная среда"</t>
  </si>
  <si>
    <t>Подпрограмма "Социальная поддержка отдельных категорий граждан в Приморском крае"</t>
  </si>
  <si>
    <t>Подпрограмма "Модернизация и развитие социального обслуживания населения в Приморском крае"</t>
  </si>
  <si>
    <t>Подпрограмма "Предоставление мер социальной поддержки по обеспечению жильем отдельных категорий граждан"</t>
  </si>
  <si>
    <t>Подпрограмма "Об оказании содействия добровольному переселению в Приморский край соотечественников, проживающих за рубежом" на 2013-2020 годы</t>
  </si>
  <si>
    <t>Государственная программа "Содействие занятости населения Приморского края на 2013-2020 годы"</t>
  </si>
  <si>
    <t>Подпрограмма "Повышение мобильности трудовых ресурсов"</t>
  </si>
  <si>
    <t>Подпрограмма "Мероприятия в сфере занятости населения"</t>
  </si>
  <si>
    <t>Подпрограмма "Улучшение условий и охраны труда в Приморском крае"</t>
  </si>
  <si>
    <t>Подпрограмма "Обеспечение деятельности государственных учреждений культуры, государственных образовательных учреждений в сфере культуры и архивного дела"</t>
  </si>
  <si>
    <t>Подпрограмма "Мероприятия в сфере культуры и охраны объектов историко-культурного наследия"</t>
  </si>
  <si>
    <t>Подпрограмма "Поддержка учреждений культуры в Приморском крае"</t>
  </si>
  <si>
    <t>Подпрограмма "Управление государственной программой Приморского края"</t>
  </si>
  <si>
    <t>Государственная программа  "Развитие здравоохранения Приморского края" на 2013-2020 годы</t>
  </si>
  <si>
    <t>Государственная программа "Социальная поддержка населения Приморского края на 2013-2020 годы"</t>
  </si>
  <si>
    <t>Государственная программа "Содействие занятости населения Приморского края на 2013-2020, годы"</t>
  </si>
  <si>
    <t>Государственная программа "Развитие культуры Приморского края на 2013-2020 годы"</t>
  </si>
  <si>
    <t>Государственная программа "Обеспечение доступным жильем и качественными услугами жилищно-коммунального хозяйства населения Приморского края" на 2013-2020 годы</t>
  </si>
  <si>
    <t>Государственная программа "Развитие физической культуры и спорта Приморского края" на 2013-2020 годы</t>
  </si>
  <si>
    <t>Государственная программа "Информационное общество" на 2013-2020 годы</t>
  </si>
  <si>
    <t>Доходы</t>
  </si>
  <si>
    <t>Расходы</t>
  </si>
  <si>
    <t>налоговые и неналоговые доходы</t>
  </si>
  <si>
    <t>безвозмездные поступления</t>
  </si>
  <si>
    <t>Дефицит/Профицит (-/+)</t>
  </si>
  <si>
    <t>Предусмотрено 
на 2017 год по государственным программам социальной сферы</t>
  </si>
  <si>
    <t>2016 год</t>
  </si>
  <si>
    <t>2017 год</t>
  </si>
  <si>
    <t>удельный вес %</t>
  </si>
  <si>
    <t>Код раздела, подраздела</t>
  </si>
  <si>
    <t>1200</t>
  </si>
  <si>
    <t>1201</t>
  </si>
  <si>
    <t>1202</t>
  </si>
  <si>
    <t>1204</t>
  </si>
  <si>
    <t>1100</t>
  </si>
  <si>
    <t>1102</t>
  </si>
  <si>
    <t>1103</t>
  </si>
  <si>
    <t>1105</t>
  </si>
  <si>
    <t>0700</t>
  </si>
  <si>
    <t>0701</t>
  </si>
  <si>
    <t>0702</t>
  </si>
  <si>
    <t>0704</t>
  </si>
  <si>
    <t>0705</t>
  </si>
  <si>
    <t>0707</t>
  </si>
  <si>
    <t>0709</t>
  </si>
  <si>
    <t>Дополнительное образование</t>
  </si>
  <si>
    <t>0703</t>
  </si>
  <si>
    <t xml:space="preserve">Другие вопросы в области образования </t>
  </si>
  <si>
    <t>0900</t>
  </si>
  <si>
    <t>0901</t>
  </si>
  <si>
    <t>0902</t>
  </si>
  <si>
    <t>0904</t>
  </si>
  <si>
    <t>0903</t>
  </si>
  <si>
    <t>Медицинская помощь в дневных стационарах всех типов</t>
  </si>
  <si>
    <t>0907</t>
  </si>
  <si>
    <t>0906</t>
  </si>
  <si>
    <t>0909</t>
  </si>
  <si>
    <t>0800</t>
  </si>
  <si>
    <t>0801</t>
  </si>
  <si>
    <t>Кинематография</t>
  </si>
  <si>
    <t>0802</t>
  </si>
  <si>
    <t>0804</t>
  </si>
  <si>
    <t>ОБЩЕГОСУДАРСТВЕННЫЕ 
ВОПРОСЫ</t>
  </si>
  <si>
    <t>НАЦИОНАЛЬНАЯ БЕЗОПАСНОСТЬ 
И ПРАВООХРАНИТЕЛЬНАЯ ДЕЯТЕЛЬНОСТЬ</t>
  </si>
  <si>
    <t>ЖИЛИЩНО-КОММУНАЛЬНОЕ
 ХОЗЯЙСТВО</t>
  </si>
  <si>
    <t>ОБСЛУЖИВАНИЕ ГОСУДАРСТВЕННОГО
 И МУНИЦИПАЛЬНОГО ДОЛГА</t>
  </si>
  <si>
    <t>МЕЖБЮДЖЕТНЫЕ ТРАНСФЕРТЫ 
ОБЩЕГО ХАРАКТЕРА БЮДЖЕТАМ БЮДЖЕТНОЙ СИСТЕМЫ РОССИЙСКОЙ ФЕДЕРАЦИИ</t>
  </si>
  <si>
    <t>Расходы краевого бюджета по разделам за 2018 год</t>
  </si>
  <si>
    <t>Сумма за 2018 год</t>
  </si>
  <si>
    <t>59 388 175,48
59,79 %</t>
  </si>
  <si>
    <t>Предусмотрено 
на 2018 год по государственным программам социальной сферы</t>
  </si>
  <si>
    <t>64 336 463,78
60,20 %</t>
  </si>
  <si>
    <t>Динамика расходов и доходов краевого бюджета за 2016-2018 годы, в млн. рублей</t>
  </si>
  <si>
    <t>2018 год</t>
  </si>
  <si>
    <t>Общегосударственные вопросы</t>
  </si>
  <si>
    <t>0100</t>
  </si>
  <si>
    <t>Национальная оборона</t>
  </si>
  <si>
    <t>0200</t>
  </si>
  <si>
    <t xml:space="preserve">Национальная безопасность и правоохранительная деятельность </t>
  </si>
  <si>
    <t>0300</t>
  </si>
  <si>
    <t>Национальная экономика</t>
  </si>
  <si>
    <t>0400</t>
  </si>
  <si>
    <t>Жилищно-коммунальное хозяйство</t>
  </si>
  <si>
    <t>0500</t>
  </si>
  <si>
    <t>Охрана окружающей среды</t>
  </si>
  <si>
    <t>0600</t>
  </si>
  <si>
    <t>Межбюджетные трансферты общего характера бюджетам бюджетной системы Российской Федерации</t>
  </si>
  <si>
    <t>Обслуживание государственного долга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</si>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</sst>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4" fontId="0" fillId="0" borderId="0" xfId="0" applyNumberFormat="1"/>
    <xf numFmtId="0" fontId="3" fillId="2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6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" fontId="7" fillId="0" borderId="2" xfId="0" applyNumberFormat="1" applyFont="1" applyBorder="1" applyAlignment="1">
      <alignment vertical="center" wrapText="1"/>
    </xf>
    <xf numFmtId="4" fontId="0" fillId="0" borderId="2" xfId="0" applyNumberFormat="1" applyBorder="1"/>
    <xf numFmtId="4" fontId="6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4" fontId="5" fillId="3" borderId="2" xfId="0" applyNumberFormat="1" applyFont="1" applyFill="1" applyBorder="1" applyAlignment="1">
      <alignment horizontal="right" vertical="center" wrapText="1"/>
    </xf>
    <xf numFmtId="1" fontId="4" fillId="0" borderId="2" xfId="0" applyNumberFormat="1" applyFont="1" applyBorder="1" applyAlignment="1">
      <alignment horizontal="center" vertical="center"/>
    </xf>
    <xf numFmtId="2" fontId="0" fillId="0" borderId="0" xfId="0" applyNumberFormat="1"/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4" fontId="12" fillId="2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vertical="center" wrapText="1"/>
    </xf>
    <xf numFmtId="0" fontId="10" fillId="0" borderId="2" xfId="0" applyFont="1" applyBorder="1"/>
    <xf numFmtId="4" fontId="9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5" fillId="0" borderId="0" xfId="0" applyFont="1"/>
    <xf numFmtId="0" fontId="16" fillId="0" borderId="2" xfId="0" applyFont="1" applyBorder="1" applyAlignment="1">
      <alignment horizontal="left" vertical="center" wrapText="1"/>
    </xf>
    <xf numFmtId="4" fontId="5" fillId="0" borderId="0" xfId="0" applyNumberFormat="1" applyFont="1" applyAlignment="1">
      <alignment horizontal="right"/>
    </xf>
    <xf numFmtId="0" fontId="5" fillId="0" borderId="2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/>
    </xf>
    <xf numFmtId="4" fontId="12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11" xfId="0" applyFont="1" applyBorder="1" applyAlignment="1">
      <alignment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4" fontId="5" fillId="0" borderId="0" xfId="0" applyNumberFormat="1" applyFont="1" applyAlignment="1">
      <alignment horizontal="left"/>
    </xf>
    <xf numFmtId="4" fontId="5" fillId="0" borderId="0" xfId="0" applyNumberFormat="1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0" fillId="0" borderId="0" xfId="0" applyBorder="1"/>
    <xf numFmtId="3" fontId="0" fillId="0" borderId="2" xfId="0" applyNumberFormat="1" applyBorder="1" applyAlignment="1">
      <alignment horizontal="center" vertical="center"/>
    </xf>
    <xf numFmtId="4" fontId="8" fillId="0" borderId="0" xfId="0" applyNumberFormat="1" applyFont="1"/>
    <xf numFmtId="0" fontId="14" fillId="0" borderId="2" xfId="0" applyFont="1" applyBorder="1" applyAlignment="1">
      <alignment vertical="center" wrapText="1"/>
    </xf>
    <xf numFmtId="0" fontId="0" fillId="5" borderId="0" xfId="0" applyFill="1"/>
    <xf numFmtId="49" fontId="13" fillId="0" borderId="2" xfId="0" applyNumberFormat="1" applyFont="1" applyBorder="1" applyAlignment="1">
      <alignment horizontal="center" vertical="center" wrapText="1"/>
    </xf>
    <xf numFmtId="4" fontId="13" fillId="2" borderId="2" xfId="0" applyNumberFormat="1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 wrapText="1"/>
    </xf>
    <xf numFmtId="4" fontId="14" fillId="2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4" fontId="18" fillId="0" borderId="2" xfId="0" applyNumberFormat="1" applyFont="1" applyBorder="1" applyAlignment="1">
      <alignment horizontal="center" vertical="center"/>
    </xf>
    <xf numFmtId="4" fontId="13" fillId="0" borderId="2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 wrapText="1"/>
    </xf>
    <xf numFmtId="4" fontId="16" fillId="0" borderId="2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left" vertical="center" wrapText="1"/>
    </xf>
    <xf numFmtId="49" fontId="16" fillId="5" borderId="2" xfId="0" applyNumberFormat="1" applyFont="1" applyFill="1" applyBorder="1" applyAlignment="1">
      <alignment horizontal="center" vertical="center" wrapText="1"/>
    </xf>
    <xf numFmtId="4" fontId="16" fillId="5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/>
    </xf>
    <xf numFmtId="4" fontId="0" fillId="0" borderId="0" xfId="0" applyNumberFormat="1" applyBorder="1" applyAlignment="1">
      <alignment horizontal="left"/>
    </xf>
    <xf numFmtId="4" fontId="0" fillId="0" borderId="0" xfId="0" applyNumberFormat="1" applyBorder="1"/>
    <xf numFmtId="0" fontId="5" fillId="0" borderId="0" xfId="0" applyFont="1" applyBorder="1" applyAlignment="1">
      <alignment wrapText="1"/>
    </xf>
    <xf numFmtId="4" fontId="5" fillId="0" borderId="0" xfId="0" applyNumberFormat="1" applyFont="1" applyBorder="1" applyAlignment="1">
      <alignment horizontal="left" vertical="center"/>
    </xf>
    <xf numFmtId="4" fontId="0" fillId="0" borderId="0" xfId="0" applyNumberFormat="1" applyBorder="1" applyAlignment="1">
      <alignment horizontal="center" vertical="center"/>
    </xf>
    <xf numFmtId="0" fontId="5" fillId="0" borderId="0" xfId="0" applyFont="1" applyBorder="1"/>
    <xf numFmtId="4" fontId="5" fillId="0" borderId="0" xfId="0" applyNumberFormat="1" applyFont="1" applyBorder="1" applyAlignment="1">
      <alignment horizontal="left"/>
    </xf>
    <xf numFmtId="0" fontId="16" fillId="5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" fontId="5" fillId="0" borderId="0" xfId="0" applyNumberFormat="1" applyFont="1" applyAlignment="1">
      <alignment horizontal="left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7C80"/>
      <color rgb="FF0000FF"/>
      <color rgb="FF6666FF"/>
      <color rgb="FFD19DC7"/>
      <color rgb="FFFFFF00"/>
      <color rgb="FF00FF99"/>
      <color rgb="FFFF33CC"/>
      <color rgb="FF9999FF"/>
      <color rgb="FFD99694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5.xml"/><Relationship Id="rId13" Type="http://schemas.openxmlformats.org/officeDocument/2006/relationships/chartsheet" Target="chartsheets/sheet8.xml"/><Relationship Id="rId18" Type="http://schemas.openxmlformats.org/officeDocument/2006/relationships/worksheet" Target="worksheets/sheet7.xml"/><Relationship Id="rId26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21" Type="http://schemas.openxmlformats.org/officeDocument/2006/relationships/chartsheet" Target="chartsheets/sheet12.xml"/><Relationship Id="rId7" Type="http://schemas.openxmlformats.org/officeDocument/2006/relationships/chartsheet" Target="chartsheets/sheet3.xml"/><Relationship Id="rId12" Type="http://schemas.openxmlformats.org/officeDocument/2006/relationships/chartsheet" Target="chartsheets/sheet7.xml"/><Relationship Id="rId17" Type="http://schemas.openxmlformats.org/officeDocument/2006/relationships/worksheet" Target="worksheets/sheet6.xml"/><Relationship Id="rId25" Type="http://schemas.openxmlformats.org/officeDocument/2006/relationships/styles" Target="styles.xml"/><Relationship Id="rId2" Type="http://schemas.openxmlformats.org/officeDocument/2006/relationships/worksheet" Target="worksheets/sheet1.xml"/><Relationship Id="rId16" Type="http://schemas.openxmlformats.org/officeDocument/2006/relationships/chartsheet" Target="chartsheets/sheet11.xml"/><Relationship Id="rId20" Type="http://schemas.openxmlformats.org/officeDocument/2006/relationships/worksheet" Target="worksheets/sheet9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chartsheet" Target="chartsheets/sheet6.xml"/><Relationship Id="rId24" Type="http://schemas.openxmlformats.org/officeDocument/2006/relationships/theme" Target="theme/theme1.xml"/><Relationship Id="rId5" Type="http://schemas.openxmlformats.org/officeDocument/2006/relationships/worksheet" Target="worksheets/sheet3.xml"/><Relationship Id="rId15" Type="http://schemas.openxmlformats.org/officeDocument/2006/relationships/chartsheet" Target="chartsheets/sheet10.xml"/><Relationship Id="rId23" Type="http://schemas.openxmlformats.org/officeDocument/2006/relationships/externalLink" Target="externalLinks/externalLink1.xml"/><Relationship Id="rId10" Type="http://schemas.openxmlformats.org/officeDocument/2006/relationships/chartsheet" Target="chartsheets/sheet5.xml"/><Relationship Id="rId19" Type="http://schemas.openxmlformats.org/officeDocument/2006/relationships/worksheet" Target="worksheets/sheet8.xml"/><Relationship Id="rId4" Type="http://schemas.openxmlformats.org/officeDocument/2006/relationships/worksheet" Target="worksheets/sheet2.xml"/><Relationship Id="rId9" Type="http://schemas.openxmlformats.org/officeDocument/2006/relationships/chartsheet" Target="chartsheets/sheet4.xml"/><Relationship Id="rId14" Type="http://schemas.openxmlformats.org/officeDocument/2006/relationships/chartsheet" Target="chartsheets/sheet9.xml"/><Relationship Id="rId22" Type="http://schemas.openxmlformats.org/officeDocument/2006/relationships/worksheet" Target="worksheets/sheet10.xml"/><Relationship Id="rId27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600"/>
              <a:t>Функциональная структура расходов краевого бюджета Приморского края</a:t>
            </a:r>
            <a:r>
              <a:rPr lang="ru-RU" sz="1600" baseline="0"/>
              <a:t>  </a:t>
            </a:r>
            <a:br>
              <a:rPr lang="ru-RU" sz="1600" baseline="0"/>
            </a:br>
            <a:r>
              <a:rPr lang="ru-RU" sz="1600" baseline="0"/>
              <a:t>по разделам за 201</a:t>
            </a:r>
            <a:r>
              <a:rPr lang="en-US" sz="1600" baseline="0"/>
              <a:t>8</a:t>
            </a:r>
            <a:r>
              <a:rPr lang="ru-RU" sz="1600" baseline="0"/>
              <a:t> год</a:t>
            </a:r>
            <a:r>
              <a:rPr lang="ru-RU" sz="1600"/>
              <a:t>, в тыс. рублей</a:t>
            </a:r>
          </a:p>
        </c:rich>
      </c:tx>
      <c:layout>
        <c:manualLayout>
          <c:xMode val="edge"/>
          <c:yMode val="edge"/>
          <c:x val="0.19185211054838516"/>
          <c:y val="1.8669459496379948E-3"/>
        </c:manualLayout>
      </c:layout>
      <c:overlay val="0"/>
    </c:title>
    <c:autoTitleDeleted val="0"/>
    <c:view3D>
      <c:rotX val="30"/>
      <c:rotY val="0"/>
      <c:depthPercent val="10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0790526524127138E-2"/>
          <c:y val="0.18565295350467695"/>
          <c:w val="0.56332948381452319"/>
          <c:h val="0.80018485400313788"/>
        </c:manualLayout>
      </c:layout>
      <c:pie3DChart>
        <c:varyColors val="1"/>
        <c:ser>
          <c:idx val="0"/>
          <c:order val="0"/>
          <c:tx>
            <c:strRef>
              <c:f>Лист3!$A$1</c:f>
              <c:strCache>
                <c:ptCount val="1"/>
                <c:pt idx="0">
                  <c:v>Расходы краевого бюджета по разделам за 2018 год</c:v>
                </c:pt>
              </c:strCache>
            </c:strRef>
          </c:tx>
          <c:explosion val="24"/>
          <c:dPt>
            <c:idx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1A00-4CCD-B656-DD9852CD082F}"/>
              </c:ext>
            </c:extLst>
          </c:dPt>
          <c:dPt>
            <c:idx val="2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3-1A00-4CCD-B656-DD9852CD082F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5-1A00-4CCD-B656-DD9852CD082F}"/>
              </c:ext>
            </c:extLst>
          </c:dPt>
          <c:dPt>
            <c:idx val="4"/>
            <c:bubble3D val="0"/>
            <c:spPr>
              <a:solidFill>
                <a:srgbClr val="0066FF"/>
              </a:solidFill>
            </c:spPr>
            <c:extLst>
              <c:ext xmlns:c16="http://schemas.microsoft.com/office/drawing/2014/chart" uri="{C3380CC4-5D6E-409C-BE32-E72D297353CC}">
                <c16:uniqueId val="{00000007-1A00-4CCD-B656-DD9852CD08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9-1A00-4CCD-B656-DD9852CD082F}"/>
              </c:ext>
            </c:extLst>
          </c:dPt>
          <c:dPt>
            <c:idx val="6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B-1A00-4CCD-B656-DD9852CD082F}"/>
              </c:ext>
            </c:extLst>
          </c:dPt>
          <c:dPt>
            <c:idx val="8"/>
            <c:bubble3D val="0"/>
            <c:spPr>
              <a:solidFill>
                <a:srgbClr val="00FF99"/>
              </a:solidFill>
            </c:spPr>
            <c:extLst>
              <c:ext xmlns:c16="http://schemas.microsoft.com/office/drawing/2014/chart" uri="{C3380CC4-5D6E-409C-BE32-E72D297353CC}">
                <c16:uniqueId val="{0000000D-1A00-4CCD-B656-DD9852CD082F}"/>
              </c:ext>
            </c:extLst>
          </c:dPt>
          <c:dPt>
            <c:idx val="9"/>
            <c:bubble3D val="0"/>
            <c:spPr>
              <a:solidFill>
                <a:srgbClr val="9999FF"/>
              </a:solidFill>
            </c:spPr>
            <c:extLst>
              <c:ext xmlns:c16="http://schemas.microsoft.com/office/drawing/2014/chart" uri="{C3380CC4-5D6E-409C-BE32-E72D297353CC}">
                <c16:uniqueId val="{0000000F-1A00-4CCD-B656-DD9852CD082F}"/>
              </c:ext>
            </c:extLst>
          </c:dPt>
          <c:dPt>
            <c:idx val="10"/>
            <c:bubble3D val="0"/>
            <c:spPr>
              <a:solidFill>
                <a:srgbClr val="FF33CC"/>
              </a:solidFill>
            </c:spPr>
            <c:extLst>
              <c:ext xmlns:c16="http://schemas.microsoft.com/office/drawing/2014/chart" uri="{C3380CC4-5D6E-409C-BE32-E72D297353CC}">
                <c16:uniqueId val="{00000011-1A00-4CCD-B656-DD9852CD082F}"/>
              </c:ext>
            </c:extLst>
          </c:dPt>
          <c:dPt>
            <c:idx val="11"/>
            <c:bubble3D val="0"/>
            <c:spPr>
              <a:solidFill>
                <a:srgbClr val="808080"/>
              </a:solidFill>
            </c:spPr>
            <c:extLst>
              <c:ext xmlns:c16="http://schemas.microsoft.com/office/drawing/2014/chart" uri="{C3380CC4-5D6E-409C-BE32-E72D297353CC}">
                <c16:uniqueId val="{00000013-1A00-4CCD-B656-DD9852CD082F}"/>
              </c:ext>
            </c:extLst>
          </c:dPt>
          <c:dPt>
            <c:idx val="13"/>
            <c:bubble3D val="0"/>
            <c:spPr>
              <a:solidFill>
                <a:srgbClr val="CC3300"/>
              </a:solidFill>
            </c:spPr>
            <c:extLst>
              <c:ext xmlns:c16="http://schemas.microsoft.com/office/drawing/2014/chart" uri="{C3380CC4-5D6E-409C-BE32-E72D297353CC}">
                <c16:uniqueId val="{00000015-1A00-4CCD-B656-DD9852CD082F}"/>
              </c:ext>
            </c:extLst>
          </c:dPt>
          <c:dLbls>
            <c:dLbl>
              <c:idx val="0"/>
              <c:layout>
                <c:manualLayout>
                  <c:x val="-7.2402049743782032E-2"/>
                  <c:y val="-0.1654137808163445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ОБЩЕГОСУДАРСТВЕННЫЕ ВОПРОСЫ;</a:t>
                    </a:r>
                  </a:p>
                  <a:p>
                    <a:r>
                      <a:rPr lang="ru-RU" sz="900" b="1"/>
                      <a:t>5 931 001,63; </a:t>
                    </a:r>
                  </a:p>
                  <a:p>
                    <a:r>
                      <a:rPr lang="ru-RU" sz="900" b="1"/>
                      <a:t>5%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A00-4CCD-B656-DD9852CD082F}"/>
                </c:ext>
              </c:extLst>
            </c:dLbl>
            <c:dLbl>
              <c:idx val="1"/>
              <c:layout>
                <c:manualLayout>
                  <c:x val="1.7075744247208945E-2"/>
                  <c:y val="-3.0577840144659897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ОБОРОНА;</a:t>
                    </a:r>
                  </a:p>
                  <a:p>
                    <a:r>
                      <a:rPr lang="ru-RU" sz="900" b="1"/>
                      <a:t>26 820,30; </a:t>
                    </a:r>
                  </a:p>
                  <a:p>
                    <a:r>
                      <a:rPr lang="ru-RU" sz="900" b="1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168299970137392"/>
                      <c:h val="8.40771535744112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6-1A00-4CCD-B656-DD9852CD082F}"/>
                </c:ext>
              </c:extLst>
            </c:dLbl>
            <c:dLbl>
              <c:idx val="2"/>
              <c:layout>
                <c:manualLayout>
                  <c:x val="0.10953853547592969"/>
                  <c:y val="0.12716332667368027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БЕЗОПАСНОСТЬ И ПРАВООХРАНИТЕЛЬНАЯ ДЕЯТЕЛЬНОСТЬ; </a:t>
                    </a:r>
                  </a:p>
                  <a:p>
                    <a:r>
                      <a:rPr lang="ru-RU" sz="900" b="1"/>
                      <a:t>1 373 798,40; </a:t>
                    </a:r>
                  </a:p>
                  <a:p>
                    <a:r>
                      <a:rPr lang="ru-RU" sz="900" b="1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A00-4CCD-B656-DD9852CD082F}"/>
                </c:ext>
              </c:extLst>
            </c:dLbl>
            <c:dLbl>
              <c:idx val="3"/>
              <c:layout>
                <c:manualLayout>
                  <c:x val="-0.14233240155706167"/>
                  <c:y val="5.3160934573957534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ЭКОНОМИКА; </a:t>
                    </a:r>
                  </a:p>
                  <a:p>
                    <a:r>
                      <a:rPr lang="ru-RU" sz="900" b="1"/>
                      <a:t>20 964 816,96; </a:t>
                    </a:r>
                  </a:p>
                  <a:p>
                    <a:r>
                      <a:rPr lang="ru-RU" sz="900" b="1"/>
                      <a:t>19%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A00-4CCD-B656-DD9852CD082F}"/>
                </c:ext>
              </c:extLst>
            </c:dLbl>
            <c:dLbl>
              <c:idx val="4"/>
              <c:layout>
                <c:manualLayout>
                  <c:x val="-2.0666020889865806E-2"/>
                  <c:y val="8.0420544665738378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ЖИЛИЩНО-КОММУНАЛЬНОЕ ХОЗЯЙСТВО; </a:t>
                    </a:r>
                  </a:p>
                  <a:p>
                    <a:r>
                      <a:rPr lang="ru-RU" sz="900" b="1"/>
                      <a:t>13 431 985,46; </a:t>
                    </a:r>
                  </a:p>
                  <a:p>
                    <a:r>
                      <a:rPr lang="ru-RU" sz="900" b="1"/>
                      <a:t>12%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A00-4CCD-B656-DD9852CD082F}"/>
                </c:ext>
              </c:extLst>
            </c:dLbl>
            <c:dLbl>
              <c:idx val="5"/>
              <c:layout>
                <c:manualLayout>
                  <c:x val="-0.18685427097598881"/>
                  <c:y val="0.15645264655315871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ОХРАНА ОКРУЖАЮЩЕЙ СРЕДЫ; </a:t>
                    </a:r>
                  </a:p>
                  <a:p>
                    <a:r>
                      <a:rPr lang="ru-RU" sz="900" b="1"/>
                      <a:t>102 188,65; </a:t>
                    </a:r>
                  </a:p>
                  <a:p>
                    <a:r>
                      <a:rPr lang="ru-RU" sz="900" b="1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A00-4CCD-B656-DD9852CD082F}"/>
                </c:ext>
              </c:extLst>
            </c:dLbl>
            <c:dLbl>
              <c:idx val="6"/>
              <c:layout>
                <c:manualLayout>
                  <c:x val="-6.7374776621268201E-2"/>
                  <c:y val="-0.1720016877142157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ОБРАЗОВАНИЕ; </a:t>
                    </a:r>
                  </a:p>
                  <a:p>
                    <a:r>
                      <a:rPr lang="ru-RU" sz="900" b="1"/>
                      <a:t>19 613 972,16; </a:t>
                    </a:r>
                  </a:p>
                  <a:p>
                    <a:r>
                      <a:rPr lang="ru-RU" sz="900" b="1"/>
                      <a:t>18%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A00-4CCD-B656-DD9852CD082F}"/>
                </c:ext>
              </c:extLst>
            </c:dLbl>
            <c:dLbl>
              <c:idx val="7"/>
              <c:layout>
                <c:manualLayout>
                  <c:x val="0.10562957504862021"/>
                  <c:y val="0.12336845402919037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КУЛЬТУРА, КИНЕМАТОГРАФИЯ; </a:t>
                    </a:r>
                  </a:p>
                  <a:p>
                    <a:r>
                      <a:rPr lang="ru-RU" sz="900" b="1"/>
                      <a:t>1 168 007,17; </a:t>
                    </a:r>
                  </a:p>
                  <a:p>
                    <a:r>
                      <a:rPr lang="ru-RU" sz="900" b="1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1A00-4CCD-B656-DD9852CD082F}"/>
                </c:ext>
              </c:extLst>
            </c:dLbl>
            <c:dLbl>
              <c:idx val="8"/>
              <c:layout>
                <c:manualLayout>
                  <c:x val="-1.9975503062117234E-3"/>
                  <c:y val="2.6497456739680354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ЗДРАВООХРАНЕНИЕ; </a:t>
                    </a:r>
                  </a:p>
                  <a:p>
                    <a:r>
                      <a:rPr lang="ru-RU" sz="900" b="1"/>
                      <a:t>9 638 286,14; </a:t>
                    </a:r>
                  </a:p>
                  <a:p>
                    <a:r>
                      <a:rPr lang="ru-RU" sz="900" b="1" baseline="0"/>
                      <a:t>9</a:t>
                    </a:r>
                    <a:r>
                      <a:rPr lang="ru-RU" sz="900" b="1"/>
                      <a:t>%</a:t>
                    </a:r>
                    <a:endParaRPr lang="ru-RU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A00-4CCD-B656-DD9852CD082F}"/>
                </c:ext>
              </c:extLst>
            </c:dLbl>
            <c:dLbl>
              <c:idx val="9"/>
              <c:layout>
                <c:manualLayout>
                  <c:x val="7.3936157980252479E-2"/>
                  <c:y val="4.9832612211391028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СОЦИАЛЬНАЯ ПОЛИТИКА; </a:t>
                    </a:r>
                  </a:p>
                  <a:p>
                    <a:r>
                      <a:rPr lang="ru-RU" sz="900" b="1"/>
                      <a:t>31 068 617,56; </a:t>
                    </a:r>
                  </a:p>
                  <a:p>
                    <a:r>
                      <a:rPr lang="ru-RU" sz="900" b="1"/>
                      <a:t>29%</a:t>
                    </a:r>
                    <a:endParaRPr lang="ru-RU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A00-4CCD-B656-DD9852CD082F}"/>
                </c:ext>
              </c:extLst>
            </c:dLbl>
            <c:dLbl>
              <c:idx val="10"/>
              <c:layout>
                <c:manualLayout>
                  <c:x val="-7.3213048368953884E-2"/>
                  <c:y val="3.0574362468839888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ФИЗИЧЕСКАЯ КУЛЬТУРА И СПОРТ; </a:t>
                    </a:r>
                    <a:br>
                      <a:rPr lang="ru-RU" sz="900" b="1"/>
                    </a:br>
                    <a:r>
                      <a:rPr lang="ru-RU" sz="900" b="1"/>
                      <a:t>2 192 446,92; </a:t>
                    </a:r>
                  </a:p>
                  <a:p>
                    <a:r>
                      <a:rPr lang="ru-RU" sz="900" b="1"/>
                      <a:t>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A00-4CCD-B656-DD9852CD082F}"/>
                </c:ext>
              </c:extLst>
            </c:dLbl>
            <c:dLbl>
              <c:idx val="11"/>
              <c:layout>
                <c:manualLayout>
                  <c:x val="5.9938907636545434E-2"/>
                  <c:y val="-6.4446250379489409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СРЕДСТВА МАССОВОЙ ИНФОРМАЦИИ; </a:t>
                    </a:r>
                  </a:p>
                  <a:p>
                    <a:r>
                      <a:rPr lang="ru-RU" sz="900" b="1"/>
                      <a:t>384 389,99; </a:t>
                    </a:r>
                  </a:p>
                  <a:p>
                    <a:r>
                      <a:rPr lang="ru-RU" sz="900" b="1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A00-4CCD-B656-DD9852CD082F}"/>
                </c:ext>
              </c:extLst>
            </c:dLbl>
            <c:dLbl>
              <c:idx val="12"/>
              <c:layout>
                <c:manualLayout>
                  <c:x val="-8.4289763779527557E-2"/>
                  <c:y val="-0.15066874835296809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ОБСЛУЖИВАНИЕ ГОСУДАРСТВЕННОГО И МУНИЦИПАЛЬНОГО ДОЛГА; </a:t>
                    </a:r>
                  </a:p>
                  <a:p>
                    <a:r>
                      <a:rPr lang="ru-RU" sz="900" b="1"/>
                      <a:t>150 000,00;</a:t>
                    </a:r>
                  </a:p>
                  <a:p>
                    <a:r>
                      <a:rPr lang="ru-RU" sz="900" b="1"/>
                      <a:t> 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1A00-4CCD-B656-DD9852CD082F}"/>
                </c:ext>
              </c:extLst>
            </c:dLbl>
            <c:dLbl>
              <c:idx val="13"/>
              <c:layout>
                <c:manualLayout>
                  <c:x val="0.34531284196798068"/>
                  <c:y val="-8.710991891690395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МЕЖБЮДЖЕТНЫЕ ТРАНСФЕРТЫ ОБЩЕГО ХАРАКТЕРА БЮДЖЕТАМ СУБЪЕКТОВ РОССИЙСКОЙ ФЕДЕРАЦИИ И МУНИЦИПАЛЬНЫХ ОБРАЗОВАНИЙ; </a:t>
                    </a:r>
                  </a:p>
                  <a:p>
                    <a:r>
                      <a:rPr lang="ru-RU" sz="900" b="1"/>
                      <a:t>2 755 741,73; </a:t>
                    </a:r>
                  </a:p>
                  <a:p>
                    <a:r>
                      <a:rPr lang="ru-RU" sz="900" b="1"/>
                      <a:t>3%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1A00-4CCD-B656-DD9852CD08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Лист3!$A$5:$A$18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Ref>
              <c:f>Лист3!$F$5:$F$18</c:f>
              <c:numCache>
                <c:formatCode>#,##0.00</c:formatCode>
                <c:ptCount val="14"/>
                <c:pt idx="0">
                  <c:v>5931001.6299999999</c:v>
                </c:pt>
                <c:pt idx="1">
                  <c:v>26820.3</c:v>
                </c:pt>
                <c:pt idx="2">
                  <c:v>1373798.3999999999</c:v>
                </c:pt>
                <c:pt idx="3">
                  <c:v>20964816.960000001</c:v>
                </c:pt>
                <c:pt idx="4">
                  <c:v>13431985.460000001</c:v>
                </c:pt>
                <c:pt idx="5">
                  <c:v>102188.65</c:v>
                </c:pt>
                <c:pt idx="6">
                  <c:v>19613972.16</c:v>
                </c:pt>
                <c:pt idx="7">
                  <c:v>1168007.17</c:v>
                </c:pt>
                <c:pt idx="8">
                  <c:v>9638286.1400000006</c:v>
                </c:pt>
                <c:pt idx="9">
                  <c:v>31068617.559999999</c:v>
                </c:pt>
                <c:pt idx="10">
                  <c:v>2192446.92</c:v>
                </c:pt>
                <c:pt idx="11">
                  <c:v>384389.99</c:v>
                </c:pt>
                <c:pt idx="12">
                  <c:v>150000</c:v>
                </c:pt>
                <c:pt idx="13">
                  <c:v>2755741.73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1A00-4CCD-B656-DD9852CD0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.71090838752804264"/>
          <c:y val="9.8118233902971363E-2"/>
          <c:w val="0.28090763142270669"/>
          <c:h val="0.89368247324301553"/>
        </c:manualLayout>
      </c:layout>
      <c:overlay val="0"/>
      <c:txPr>
        <a:bodyPr/>
        <a:lstStyle/>
        <a:p>
          <a:pPr rtl="0">
            <a:defRPr sz="800"/>
          </a:pPr>
          <a:endParaRPr lang="ru-RU"/>
        </a:p>
      </c:txPr>
    </c:legend>
    <c:plotVisOnly val="1"/>
    <c:dispBlanksAs val="gap"/>
    <c:showDLblsOverMax val="0"/>
  </c:chart>
  <c:spPr>
    <a:ln>
      <a:solidFill>
        <a:schemeClr val="tx1"/>
      </a:solidFill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Структура расходов краевого бюджета, предусмотренных </a:t>
            </a:r>
            <a:br>
              <a:rPr lang="ru-RU"/>
            </a:br>
            <a:r>
              <a:rPr lang="ru-RU"/>
              <a:t>в</a:t>
            </a:r>
            <a:r>
              <a:rPr lang="ru-RU" baseline="0"/>
              <a:t> 2017-2018 годах, на реализацию Государственных программ </a:t>
            </a:r>
            <a:br>
              <a:rPr lang="ru-RU" baseline="0"/>
            </a:br>
            <a:r>
              <a:rPr lang="ru-RU" baseline="0"/>
              <a:t>Приморского края социальной сферы, в тыс. рублей </a:t>
            </a:r>
            <a:endParaRPr lang="ru-RU"/>
          </a:p>
        </c:rich>
      </c:tx>
      <c:layout>
        <c:manualLayout>
          <c:xMode val="edge"/>
          <c:yMode val="edge"/>
          <c:x val="0.15854045644386136"/>
          <c:y val="3.733333568503952E-3"/>
        </c:manualLayout>
      </c:layout>
      <c:overlay val="0"/>
      <c:spPr>
        <a:noFill/>
      </c:spPr>
    </c:title>
    <c:autoTitleDeleted val="0"/>
    <c:view3D>
      <c:rotX val="20"/>
      <c:hPercent val="100"/>
      <c:rotY val="20"/>
      <c:depthPercent val="100"/>
      <c:rAngAx val="0"/>
      <c:perspective val="1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9.2006206379182456E-2"/>
          <c:y val="0.20585821769185622"/>
          <c:w val="0.65970093885943226"/>
          <c:h val="0.63646706395892561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Лист2!$A$4</c:f>
              <c:strCache>
                <c:ptCount val="1"/>
                <c:pt idx="0">
                  <c:v>Государственная программа  "Развитие здравоохранения Приморского края" на 2013-2020 годы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0"/>
              <c:layout>
                <c:manualLayout>
                  <c:x val="9.5479778907926124E-3"/>
                  <c:y val="-4.1747573134680626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Здравоохранение</a:t>
                    </a:r>
                  </a:p>
                  <a:p>
                    <a:r>
                      <a:rPr lang="ru-RU" sz="900" b="1"/>
                      <a:t>17 771 557,57</a:t>
                    </a:r>
                  </a:p>
                  <a:p>
                    <a:r>
                      <a:rPr lang="ru-RU" sz="900" b="1"/>
                      <a:t>17,89%</a:t>
                    </a:r>
                    <a:endParaRPr lang="ru-RU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F08A-43CF-AC84-4D61A015D714}"/>
                </c:ext>
              </c:extLst>
            </c:dLbl>
            <c:dLbl>
              <c:idx val="1"/>
              <c:layout>
                <c:manualLayout>
                  <c:x val="9.5477630881404523E-3"/>
                  <c:y val="-2.0873786567340313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Здравоохранение</a:t>
                    </a:r>
                  </a:p>
                  <a:p>
                    <a:r>
                      <a:rPr lang="ru-RU" sz="900" b="1"/>
                      <a:t>20 716 360,93</a:t>
                    </a:r>
                  </a:p>
                  <a:p>
                    <a:r>
                      <a:rPr lang="ru-RU" sz="900" b="1"/>
                      <a:t>19,39%</a:t>
                    </a:r>
                    <a:endParaRPr lang="ru-RU"/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8A-43CF-AC84-4D61A015D7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2017 год по государственным программам социальной сферы</c:v>
                  </c:pt>
                  <c:pt idx="1">
                    <c:v>Предусмотрено 
на 2018 год по государственным программам социальной сферы</c:v>
                  </c:pt>
                </c:lvl>
                <c:lvl>
                  <c:pt idx="0">
                    <c:v>59 388 175,48
59,79 %</c:v>
                  </c:pt>
                  <c:pt idx="1">
                    <c:v>64 336 463,78
60,20 %</c:v>
                  </c:pt>
                </c:lvl>
              </c:multiLvlStrCache>
            </c:multiLvlStrRef>
          </c:cat>
          <c:val>
            <c:numRef>
              <c:f>Лист2!$B$4:$C$4</c:f>
              <c:numCache>
                <c:formatCode>#,##0.00</c:formatCode>
                <c:ptCount val="2"/>
                <c:pt idx="0">
                  <c:v>17771557.57</c:v>
                </c:pt>
                <c:pt idx="1">
                  <c:v>20716360.93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8A-43CF-AC84-4D61A015D714}"/>
            </c:ext>
          </c:extLst>
        </c:ser>
        <c:ser>
          <c:idx val="1"/>
          <c:order val="1"/>
          <c:tx>
            <c:strRef>
              <c:f>Лист2!$A$5</c:f>
              <c:strCache>
                <c:ptCount val="1"/>
                <c:pt idx="0">
                  <c:v>Государственная программа "Развитие  образования Приморского края" на 2013-2020 годы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dLbls>
            <c:dLbl>
              <c:idx val="0"/>
              <c:layout>
                <c:manualLayout>
                  <c:x val="6.8199842077090091E-3"/>
                  <c:y val="7.6536333259328247E-17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Образование </a:t>
                    </a:r>
                  </a:p>
                  <a:p>
                    <a:r>
                      <a:rPr lang="ru-RU" sz="900" b="1"/>
                      <a:t>17</a:t>
                    </a:r>
                    <a:r>
                      <a:rPr lang="ru-RU" sz="900" b="1" baseline="0"/>
                      <a:t> 830 614,87</a:t>
                    </a:r>
                    <a:endParaRPr lang="ru-RU" sz="900" b="1"/>
                  </a:p>
                  <a:p>
                    <a:r>
                      <a:rPr lang="ru-RU" sz="900" b="1"/>
                      <a:t>17,95%</a:t>
                    </a:r>
                    <a:endParaRPr lang="ru-RU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8A-43CF-AC84-4D61A015D714}"/>
                </c:ext>
              </c:extLst>
            </c:dLbl>
            <c:dLbl>
              <c:idx val="1"/>
              <c:layout>
                <c:manualLayout>
                  <c:x val="9.5479778907926628E-3"/>
                  <c:y val="-8.3496789874602777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Образование </a:t>
                    </a:r>
                  </a:p>
                  <a:p>
                    <a:r>
                      <a:rPr lang="ru-RU" sz="900" b="1"/>
                      <a:t>19 313 004,41</a:t>
                    </a:r>
                  </a:p>
                  <a:p>
                    <a:r>
                      <a:rPr lang="ru-RU" sz="900" b="1"/>
                      <a:t>18,07%</a:t>
                    </a:r>
                    <a:endParaRPr lang="ru-RU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08A-43CF-AC84-4D61A015D7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2017 год по государственным программам социальной сферы</c:v>
                  </c:pt>
                  <c:pt idx="1">
                    <c:v>Предусмотрено 
на 2018 год по государственным программам социальной сферы</c:v>
                  </c:pt>
                </c:lvl>
                <c:lvl>
                  <c:pt idx="0">
                    <c:v>59 388 175,48
59,79 %</c:v>
                  </c:pt>
                  <c:pt idx="1">
                    <c:v>64 336 463,78
60,20 %</c:v>
                  </c:pt>
                </c:lvl>
              </c:multiLvlStrCache>
            </c:multiLvlStrRef>
          </c:cat>
          <c:val>
            <c:numRef>
              <c:f>Лист2!$B$5:$C$5</c:f>
              <c:numCache>
                <c:formatCode>#,##0.00</c:formatCode>
                <c:ptCount val="2"/>
                <c:pt idx="0">
                  <c:v>17830614.870000001</c:v>
                </c:pt>
                <c:pt idx="1">
                  <c:v>19313004.41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08A-43CF-AC84-4D61A015D714}"/>
            </c:ext>
          </c:extLst>
        </c:ser>
        <c:ser>
          <c:idx val="2"/>
          <c:order val="2"/>
          <c:tx>
            <c:strRef>
              <c:f>Лист2!$A$6</c:f>
              <c:strCache>
                <c:ptCount val="1"/>
                <c:pt idx="0">
                  <c:v>Государственная программа "Социальная поддержка населения Приморского края на 2013-2020 годы"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Lbl>
              <c:idx val="0"/>
              <c:layout>
                <c:manualLayout>
                  <c:x val="1.3639968415418018E-2"/>
                  <c:y val="-4.1747573134680626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Социальная поддержка </a:t>
                    </a:r>
                  </a:p>
                  <a:p>
                    <a:r>
                      <a:rPr lang="ru-RU" sz="900" b="1"/>
                      <a:t>населения</a:t>
                    </a:r>
                  </a:p>
                  <a:p>
                    <a:r>
                      <a:rPr lang="ru-RU" sz="900" b="1"/>
                      <a:t>16 402 026,57</a:t>
                    </a:r>
                  </a:p>
                  <a:p>
                    <a:r>
                      <a:rPr lang="ru-RU" sz="900" b="1"/>
                      <a:t>16,51%</a:t>
                    </a:r>
                    <a:endParaRPr lang="ru-RU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08A-43CF-AC84-4D61A015D714}"/>
                </c:ext>
              </c:extLst>
            </c:dLbl>
            <c:dLbl>
              <c:idx val="1"/>
              <c:layout>
                <c:manualLayout>
                  <c:x val="9.5478704894665072E-3"/>
                  <c:y val="2.0873786567340313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Социальная поддержка </a:t>
                    </a:r>
                  </a:p>
                  <a:p>
                    <a:r>
                      <a:rPr lang="ru-RU" sz="900" b="1"/>
                      <a:t>населения</a:t>
                    </a:r>
                  </a:p>
                  <a:p>
                    <a:r>
                      <a:rPr lang="ru-RU" sz="900" b="1"/>
                      <a:t>16 845 132,54</a:t>
                    </a:r>
                  </a:p>
                  <a:p>
                    <a:r>
                      <a:rPr lang="ru-RU" sz="900" b="1"/>
                      <a:t>15,76%</a:t>
                    </a:r>
                    <a:endParaRPr lang="ru-RU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8A-43CF-AC84-4D61A015D7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2017 год по государственным программам социальной сферы</c:v>
                  </c:pt>
                  <c:pt idx="1">
                    <c:v>Предусмотрено 
на 2018 год по государственным программам социальной сферы</c:v>
                  </c:pt>
                </c:lvl>
                <c:lvl>
                  <c:pt idx="0">
                    <c:v>59 388 175,48
59,79 %</c:v>
                  </c:pt>
                  <c:pt idx="1">
                    <c:v>64 336 463,78
60,20 %</c:v>
                  </c:pt>
                </c:lvl>
              </c:multiLvlStrCache>
            </c:multiLvlStrRef>
          </c:cat>
          <c:val>
            <c:numRef>
              <c:f>Лист2!$B$6:$C$6</c:f>
              <c:numCache>
                <c:formatCode>#,##0.00</c:formatCode>
                <c:ptCount val="2"/>
                <c:pt idx="0">
                  <c:v>16402026.57</c:v>
                </c:pt>
                <c:pt idx="1">
                  <c:v>16845132.539999999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08A-43CF-AC84-4D61A015D714}"/>
            </c:ext>
          </c:extLst>
        </c:ser>
        <c:ser>
          <c:idx val="3"/>
          <c:order val="3"/>
          <c:tx>
            <c:strRef>
              <c:f>Лист2!$A$7</c:f>
              <c:strCache>
                <c:ptCount val="1"/>
                <c:pt idx="0">
                  <c:v>Государственная программа "Содействие занятости населения Приморского края на 2013-2020, годы"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0.26052339673448416"/>
                  <c:y val="0.24631068149461571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Содействие занятости </a:t>
                    </a:r>
                  </a:p>
                  <a:p>
                    <a:r>
                      <a:rPr lang="ru-RU" sz="900" b="1"/>
                      <a:t>населения</a:t>
                    </a:r>
                  </a:p>
                  <a:p>
                    <a:r>
                      <a:rPr lang="ru-RU" sz="900" b="1"/>
                      <a:t>1 157 862,39</a:t>
                    </a:r>
                  </a:p>
                  <a:p>
                    <a:r>
                      <a:rPr lang="ru-RU" sz="900" b="1"/>
                      <a:t>1,17%</a:t>
                    </a:r>
                    <a:endParaRPr lang="ru-RU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F08A-43CF-AC84-4D61A015D714}"/>
                </c:ext>
              </c:extLst>
            </c:dLbl>
            <c:dLbl>
              <c:idx val="1"/>
              <c:layout>
                <c:manualLayout>
                  <c:x val="0.19777954202356127"/>
                  <c:y val="0.2755338183283681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Содействие занятости </a:t>
                    </a:r>
                  </a:p>
                  <a:p>
                    <a:r>
                      <a:rPr lang="ru-RU" sz="900" b="1"/>
                      <a:t>населения</a:t>
                    </a:r>
                  </a:p>
                  <a:p>
                    <a:r>
                      <a:rPr lang="ru-RU" sz="900" b="1"/>
                      <a:t>1 196 713,12</a:t>
                    </a:r>
                  </a:p>
                  <a:p>
                    <a:r>
                      <a:rPr lang="ru-RU" sz="900" b="1"/>
                      <a:t>1,12%</a:t>
                    </a:r>
                    <a:endParaRPr lang="ru-RU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F08A-43CF-AC84-4D61A015D7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2017 год по государственным программам социальной сферы</c:v>
                  </c:pt>
                  <c:pt idx="1">
                    <c:v>Предусмотрено 
на 2018 год по государственным программам социальной сферы</c:v>
                  </c:pt>
                </c:lvl>
                <c:lvl>
                  <c:pt idx="0">
                    <c:v>59 388 175,48
59,79 %</c:v>
                  </c:pt>
                  <c:pt idx="1">
                    <c:v>64 336 463,78
60,20 %</c:v>
                  </c:pt>
                </c:lvl>
              </c:multiLvlStrCache>
            </c:multiLvlStrRef>
          </c:cat>
          <c:val>
            <c:numRef>
              <c:f>Лист2!$B$7:$C$7</c:f>
              <c:numCache>
                <c:formatCode>#,##0.00</c:formatCode>
                <c:ptCount val="2"/>
                <c:pt idx="0">
                  <c:v>1157862.3899999999</c:v>
                </c:pt>
                <c:pt idx="1">
                  <c:v>1196713.1200000001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08A-43CF-AC84-4D61A015D714}"/>
            </c:ext>
          </c:extLst>
        </c:ser>
        <c:ser>
          <c:idx val="4"/>
          <c:order val="4"/>
          <c:tx>
            <c:strRef>
              <c:f>Лист2!$A$8</c:f>
              <c:strCache>
                <c:ptCount val="1"/>
                <c:pt idx="0">
                  <c:v>Государственная программа "Развитие культуры Приморского края на 2013-2020 годы"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0.25800887621261093"/>
                  <c:y val="0.12524275854547559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Культура</a:t>
                    </a:r>
                  </a:p>
                  <a:p>
                    <a:r>
                      <a:rPr lang="ru-RU" sz="900" b="1"/>
                      <a:t>2 350 022,19</a:t>
                    </a:r>
                  </a:p>
                  <a:p>
                    <a:r>
                      <a:rPr lang="ru-RU" sz="900" b="1"/>
                      <a:t>2,37%</a:t>
                    </a:r>
                    <a:endParaRPr lang="ru-RU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F08A-43CF-AC84-4D61A015D714}"/>
                </c:ext>
              </c:extLst>
            </c:dLbl>
            <c:dLbl>
              <c:idx val="1"/>
              <c:layout>
                <c:manualLayout>
                  <c:x val="0.21925704980111049"/>
                  <c:y val="0.17325232587416226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Культура</a:t>
                    </a:r>
                  </a:p>
                  <a:p>
                    <a:r>
                      <a:rPr lang="ru-RU" sz="900" b="1"/>
                      <a:t>1 839 504,93</a:t>
                    </a:r>
                  </a:p>
                  <a:p>
                    <a:r>
                      <a:rPr lang="ru-RU" sz="900" b="1"/>
                      <a:t>1,72%</a:t>
                    </a:r>
                    <a:endParaRPr lang="ru-RU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424094323064224E-2"/>
                      <c:h val="6.711607771859806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F08A-43CF-AC84-4D61A015D7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2017 год по государственным программам социальной сферы</c:v>
                  </c:pt>
                  <c:pt idx="1">
                    <c:v>Предусмотрено 
на 2018 год по государственным программам социальной сферы</c:v>
                  </c:pt>
                </c:lvl>
                <c:lvl>
                  <c:pt idx="0">
                    <c:v>59 388 175,48
59,79 %</c:v>
                  </c:pt>
                  <c:pt idx="1">
                    <c:v>64 336 463,78
60,20 %</c:v>
                  </c:pt>
                </c:lvl>
              </c:multiLvlStrCache>
            </c:multiLvlStrRef>
          </c:cat>
          <c:val>
            <c:numRef>
              <c:f>Лист2!$B$8:$C$8</c:f>
              <c:numCache>
                <c:formatCode>#,##0.00</c:formatCode>
                <c:ptCount val="2"/>
                <c:pt idx="0">
                  <c:v>2350022.19</c:v>
                </c:pt>
                <c:pt idx="1">
                  <c:v>1839504.93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08A-43CF-AC84-4D61A015D714}"/>
            </c:ext>
          </c:extLst>
        </c:ser>
        <c:ser>
          <c:idx val="6"/>
          <c:order val="5"/>
          <c:tx>
            <c:strRef>
              <c:f>Лист2!$A$10</c:f>
              <c:strCache>
                <c:ptCount val="1"/>
                <c:pt idx="0">
                  <c:v>Государственная программа "Развитие физической культуры и спорта Приморского края" на 2013-2020 годы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0.26188739357602597"/>
                  <c:y val="1.2524107579880036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Физическая культура </a:t>
                    </a:r>
                  </a:p>
                  <a:p>
                    <a:r>
                      <a:rPr lang="ru-RU" sz="900" b="1"/>
                      <a:t>и спорт</a:t>
                    </a:r>
                  </a:p>
                  <a:p>
                    <a:r>
                      <a:rPr lang="ru-RU" sz="900" b="1"/>
                      <a:t>1 792 859,14</a:t>
                    </a:r>
                  </a:p>
                  <a:p>
                    <a:r>
                      <a:rPr lang="ru-RU" sz="900" b="1"/>
                      <a:t>1,80%</a:t>
                    </a:r>
                    <a:endParaRPr lang="ru-RU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F08A-43CF-AC84-4D61A015D714}"/>
                </c:ext>
              </c:extLst>
            </c:dLbl>
            <c:dLbl>
              <c:idx val="1"/>
              <c:layout>
                <c:manualLayout>
                  <c:x val="0.20050753570664487"/>
                  <c:y val="4.383495179141466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Физическая культура </a:t>
                    </a:r>
                  </a:p>
                  <a:p>
                    <a:r>
                      <a:rPr lang="ru-RU" sz="900" b="1"/>
                      <a:t>и спорт</a:t>
                    </a:r>
                  </a:p>
                  <a:p>
                    <a:r>
                      <a:rPr lang="ru-RU" sz="900" b="1"/>
                      <a:t>2 110 520,15</a:t>
                    </a:r>
                  </a:p>
                  <a:p>
                    <a:r>
                      <a:rPr lang="ru-RU" sz="900" b="1"/>
                      <a:t>1,97%</a:t>
                    </a:r>
                    <a:endParaRPr lang="ru-RU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F08A-43CF-AC84-4D61A015D7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2017 год по государственным программам социальной сферы</c:v>
                  </c:pt>
                  <c:pt idx="1">
                    <c:v>Предусмотрено 
на 2018 год по государственным программам социальной сферы</c:v>
                  </c:pt>
                </c:lvl>
                <c:lvl>
                  <c:pt idx="0">
                    <c:v>59 388 175,48
59,79 %</c:v>
                  </c:pt>
                  <c:pt idx="1">
                    <c:v>64 336 463,78
60,20 %</c:v>
                  </c:pt>
                </c:lvl>
              </c:multiLvlStrCache>
            </c:multiLvlStrRef>
          </c:cat>
          <c:val>
            <c:numRef>
              <c:f>Лист2!$B$10:$C$10</c:f>
              <c:numCache>
                <c:formatCode>#,##0.00</c:formatCode>
                <c:ptCount val="2"/>
                <c:pt idx="0">
                  <c:v>1792859.14</c:v>
                </c:pt>
                <c:pt idx="1">
                  <c:v>2110520.15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08A-43CF-AC84-4D61A015D714}"/>
            </c:ext>
          </c:extLst>
        </c:ser>
        <c:ser>
          <c:idx val="5"/>
          <c:order val="6"/>
          <c:tx>
            <c:strRef>
              <c:f>Лист2!$A$9</c:f>
              <c:strCache>
                <c:ptCount val="1"/>
                <c:pt idx="0">
                  <c:v>Государственная программа "Обеспечение доступным жильем и качественными услугами жилищно-коммунального хозяйства населения Приморского края" на 2013-2020 годы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0.24006344411135716"/>
                  <c:y val="-0.14402912731464818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Обеспечение доступным жильем</a:t>
                    </a:r>
                  </a:p>
                  <a:p>
                    <a:r>
                      <a:rPr lang="ru-RU"/>
                      <a:t>960 004,50</a:t>
                    </a:r>
                  </a:p>
                  <a:p>
                    <a:r>
                      <a:rPr lang="ru-RU"/>
                      <a:t>0,97%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F08A-43CF-AC84-4D61A015D714}"/>
                </c:ext>
              </c:extLst>
            </c:dLbl>
            <c:dLbl>
              <c:idx val="1"/>
              <c:layout>
                <c:manualLayout>
                  <c:x val="0.17868358624197606"/>
                  <c:y val="-8.9757282239563349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Обеспечение доступным жильем</a:t>
                    </a:r>
                  </a:p>
                  <a:p>
                    <a:r>
                      <a:rPr lang="ru-RU"/>
                      <a:t>968 465,84</a:t>
                    </a:r>
                  </a:p>
                  <a:p>
                    <a:r>
                      <a:rPr lang="ru-RU"/>
                      <a:t>0,91%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F08A-43CF-AC84-4D61A015D7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Лист2!$B$9:$C$9</c:f>
              <c:numCache>
                <c:formatCode>#,##0.00</c:formatCode>
                <c:ptCount val="2"/>
                <c:pt idx="0">
                  <c:v>960004.5</c:v>
                </c:pt>
                <c:pt idx="1">
                  <c:v>968465.84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F08A-43CF-AC84-4D61A015D714}"/>
            </c:ext>
          </c:extLst>
        </c:ser>
        <c:ser>
          <c:idx val="7"/>
          <c:order val="7"/>
          <c:tx>
            <c:strRef>
              <c:f>Лист2!$A$11</c:f>
              <c:strCache>
                <c:ptCount val="1"/>
                <c:pt idx="0">
                  <c:v>Государственная программа "Информационное общество" на 2013-2020 годы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dLbl>
              <c:idx val="0"/>
              <c:layout>
                <c:manualLayout>
                  <c:x val="-2.7492354608757815E-2"/>
                  <c:y val="-0.18296759157801101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Информационное общество</a:t>
                    </a:r>
                  </a:p>
                  <a:p>
                    <a:r>
                      <a:rPr lang="ru-RU"/>
                      <a:t>1 123 228,25</a:t>
                    </a:r>
                  </a:p>
                  <a:p>
                    <a:r>
                      <a:rPr lang="ru-RU"/>
                      <a:t>1,13%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F08A-43CF-AC84-4D61A015D714}"/>
                </c:ext>
              </c:extLst>
            </c:dLbl>
            <c:dLbl>
              <c:idx val="1"/>
              <c:layout>
                <c:manualLayout>
                  <c:x val="8.0475706249640205E-2"/>
                  <c:y val="-0.17116504985219055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Информационное общество</a:t>
                    </a:r>
                  </a:p>
                  <a:p>
                    <a:r>
                      <a:rPr lang="ru-RU"/>
                      <a:t>1 346 761,86</a:t>
                    </a:r>
                  </a:p>
                  <a:p>
                    <a:r>
                      <a:rPr lang="ru-RU"/>
                      <a:t>1,26%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F08A-43CF-AC84-4D61A015D7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Лист2!$B$11:$C$11</c:f>
              <c:numCache>
                <c:formatCode>#,##0.00</c:formatCode>
                <c:ptCount val="2"/>
                <c:pt idx="0">
                  <c:v>1123228.25</c:v>
                </c:pt>
                <c:pt idx="1">
                  <c:v>1346761.86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F08A-43CF-AC84-4D61A015D7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4515968"/>
        <c:axId val="114517504"/>
        <c:axId val="0"/>
      </c:bar3DChart>
      <c:catAx>
        <c:axId val="114515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="1"/>
            </a:pPr>
            <a:endParaRPr lang="ru-RU"/>
          </a:p>
        </c:txPr>
        <c:crossAx val="114517504"/>
        <c:crosses val="autoZero"/>
        <c:auto val="1"/>
        <c:lblAlgn val="ctr"/>
        <c:lblOffset val="100"/>
        <c:noMultiLvlLbl val="0"/>
      </c:catAx>
      <c:valAx>
        <c:axId val="114517504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txPr>
          <a:bodyPr/>
          <a:lstStyle/>
          <a:p>
            <a:pPr>
              <a:defRPr sz="1000"/>
            </a:pPr>
            <a:endParaRPr lang="ru-RU"/>
          </a:p>
        </c:txPr>
        <c:crossAx val="114515968"/>
        <c:crosses val="autoZero"/>
        <c:crossBetween val="between"/>
      </c:valAx>
      <c:spPr>
        <a:ln w="25400">
          <a:noFill/>
        </a:ln>
      </c:spPr>
    </c:plotArea>
    <c:legend>
      <c:legendPos val="r"/>
      <c:legendEntry>
        <c:idx val="3"/>
        <c:txPr>
          <a:bodyPr/>
          <a:lstStyle/>
          <a:p>
            <a:pPr>
              <a:defRPr sz="800" spc="0" baseline="0">
                <a:latin typeface="+mn-lt"/>
                <a:cs typeface="Times New Roman" panose="02020603050405020304" pitchFamily="18" charset="0"/>
              </a:defRPr>
            </a:pPr>
            <a:endParaRPr lang="ru-RU"/>
          </a:p>
        </c:txPr>
      </c:legendEntry>
      <c:layout>
        <c:manualLayout>
          <c:xMode val="edge"/>
          <c:yMode val="edge"/>
          <c:x val="0.76236855151697924"/>
          <c:y val="0.14708048044553537"/>
          <c:w val="0.2376314484830207"/>
          <c:h val="0.79949889763396453"/>
        </c:manualLayout>
      </c:layout>
      <c:overlay val="1"/>
      <c:spPr>
        <a:pattFill prst="dashDnDiag">
          <a:fgClr>
            <a:srgbClr val="9999FF"/>
          </a:fgClr>
          <a:bgClr>
            <a:schemeClr val="bg1"/>
          </a:bgClr>
        </a:pattFill>
      </c:spPr>
      <c:txPr>
        <a:bodyPr/>
        <a:lstStyle/>
        <a:p>
          <a:pPr>
            <a:defRPr sz="800" spc="0" baseline="0">
              <a:latin typeface="+mn-lt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noFill/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400"/>
            </a:pPr>
            <a:r>
              <a:rPr lang="ru-RU" sz="1400"/>
              <a:t>Государственная программа "Развитие  образования </a:t>
            </a:r>
          </a:p>
          <a:p>
            <a:pPr algn="ctr">
              <a:defRPr sz="1400"/>
            </a:pPr>
            <a:r>
              <a:rPr lang="ru-RU" sz="1400"/>
              <a:t>Приморского края"</a:t>
            </a:r>
            <a:r>
              <a:rPr lang="ru-RU" sz="1400" baseline="0"/>
              <a:t> на </a:t>
            </a:r>
            <a:r>
              <a:rPr lang="ru-RU" sz="1400"/>
              <a:t> 2013-2020 годы </a:t>
            </a:r>
          </a:p>
          <a:p>
            <a:pPr algn="ctr">
              <a:defRPr sz="1400"/>
            </a:pPr>
            <a:r>
              <a:rPr lang="ru-RU" sz="1400"/>
              <a:t>(17 557 997,60  тыс. руб.)</a:t>
            </a:r>
          </a:p>
        </c:rich>
      </c:tx>
      <c:layout>
        <c:manualLayout>
          <c:xMode val="edge"/>
          <c:yMode val="edge"/>
          <c:x val="0.11881580349003638"/>
          <c:y val="0.28460369989983136"/>
        </c:manualLayout>
      </c:layout>
      <c:overlay val="0"/>
    </c:title>
    <c:autoTitleDeleted val="0"/>
    <c:view3D>
      <c:rotX val="30"/>
      <c:rotY val="12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5635174538714897E-2"/>
          <c:y val="0.12906618206033435"/>
          <c:w val="0.60906680912673528"/>
          <c:h val="0.87070648612674328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1-115B-40E0-9696-15F427B32A17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3-115B-40E0-9696-15F427B32A17}"/>
              </c:ext>
            </c:extLst>
          </c:dPt>
          <c:dPt>
            <c:idx val="2"/>
            <c:bubble3D val="0"/>
            <c:spPr>
              <a:solidFill>
                <a:srgbClr val="00FF99"/>
              </a:solidFill>
            </c:spPr>
            <c:extLst>
              <c:ext xmlns:c16="http://schemas.microsoft.com/office/drawing/2014/chart" uri="{C3380CC4-5D6E-409C-BE32-E72D297353CC}">
                <c16:uniqueId val="{00000005-115B-40E0-9696-15F427B32A17}"/>
              </c:ext>
            </c:extLst>
          </c:dPt>
          <c:dPt>
            <c:idx val="3"/>
            <c:bubble3D val="0"/>
            <c:spPr>
              <a:solidFill>
                <a:srgbClr val="0000FF"/>
              </a:solidFill>
            </c:spPr>
            <c:extLst>
              <c:ext xmlns:c16="http://schemas.microsoft.com/office/drawing/2014/chart" uri="{C3380CC4-5D6E-409C-BE32-E72D297353CC}">
                <c16:uniqueId val="{00000007-115B-40E0-9696-15F427B32A17}"/>
              </c:ext>
            </c:extLst>
          </c:dPt>
          <c:dPt>
            <c:idx val="4"/>
            <c:bubble3D val="0"/>
            <c:spPr>
              <a:solidFill>
                <a:srgbClr val="FF33CC"/>
              </a:solidFill>
            </c:spPr>
            <c:extLst>
              <c:ext xmlns:c16="http://schemas.microsoft.com/office/drawing/2014/chart" uri="{C3380CC4-5D6E-409C-BE32-E72D297353CC}">
                <c16:uniqueId val="{00000009-115B-40E0-9696-15F427B32A17}"/>
              </c:ext>
            </c:extLst>
          </c:dPt>
          <c:dLbls>
            <c:dLbl>
              <c:idx val="0"/>
              <c:layout>
                <c:manualLayout>
                  <c:x val="-0.13117441951223663"/>
                  <c:y val="-0.12730556506523641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"Развитие системы дошкольного образования"; </a:t>
                    </a:r>
                  </a:p>
                  <a:p>
                    <a:r>
                      <a:rPr lang="ru-RU" sz="1200"/>
                      <a:t>5 325 816,38; </a:t>
                    </a:r>
                  </a:p>
                  <a:p>
                    <a:r>
                      <a:rPr lang="ru-RU" sz="1200"/>
                      <a:t>30%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15B-40E0-9696-15F427B32A17}"/>
                </c:ext>
              </c:extLst>
            </c:dLbl>
            <c:dLbl>
              <c:idx val="1"/>
              <c:layout>
                <c:manualLayout>
                  <c:x val="0.10301862963963541"/>
                  <c:y val="0.10030669354736454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"Развитие системы общего образования";</a:t>
                    </a:r>
                  </a:p>
                  <a:p>
                    <a:r>
                      <a:rPr lang="ru-RU" sz="1200"/>
                      <a:t> 10 305 661,07; </a:t>
                    </a:r>
                  </a:p>
                  <a:p>
                    <a:r>
                      <a:rPr lang="ru-RU" sz="1200"/>
                      <a:t>58%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15B-40E0-9696-15F427B32A17}"/>
                </c:ext>
              </c:extLst>
            </c:dLbl>
            <c:dLbl>
              <c:idx val="2"/>
              <c:layout>
                <c:manualLayout>
                  <c:x val="8.8842392014900962E-2"/>
                  <c:y val="-4.1382580800588285E-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"Развитие системы дополнительного образования, отдыха, оздоровления и занятости детей и подростков Приморского края"; 398 628,39; </a:t>
                    </a:r>
                  </a:p>
                  <a:p>
                    <a:r>
                      <a:rPr lang="ru-RU" sz="1200" b="1"/>
                      <a:t>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15B-40E0-9696-15F427B32A17}"/>
                </c:ext>
              </c:extLst>
            </c:dLbl>
            <c:dLbl>
              <c:idx val="3"/>
              <c:layout>
                <c:manualLayout>
                  <c:x val="3.9190461315569906E-2"/>
                  <c:y val="9.8374224961010309E-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"Развитие профессионального образования Приморского края"; </a:t>
                    </a:r>
                  </a:p>
                  <a:p>
                    <a:r>
                      <a:rPr lang="ru-RU" sz="1200" b="1"/>
                      <a:t>1 606 728,79;</a:t>
                    </a:r>
                  </a:p>
                  <a:p>
                    <a:r>
                      <a:rPr lang="ru-RU" sz="1200" b="1"/>
                      <a:t> 9%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15B-40E0-9696-15F427B32A17}"/>
                </c:ext>
              </c:extLst>
            </c:dLbl>
            <c:dLbl>
              <c:idx val="4"/>
              <c:layout>
                <c:manualLayout>
                  <c:x val="-0.17202247056796421"/>
                  <c:y val="0.11551325649511203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Мероприятия государственной программы "Развитие образования Приморского края" на 2013-2017 годы; 157 712,31; </a:t>
                    </a:r>
                  </a:p>
                  <a:p>
                    <a:r>
                      <a:rPr lang="ru-RU" sz="1200" b="1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15B-40E0-9696-15F427B32A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Лист5!$A$8:$A$12</c:f>
              <c:strCache>
                <c:ptCount val="5"/>
                <c:pt idx="0">
                  <c:v>Подпрограмма "Развитие системы дошкольного образования"</c:v>
                </c:pt>
                <c:pt idx="1">
                  <c:v>Подпрограмма "Развитие системы общего образования"</c:v>
                </c:pt>
                <c:pt idx="2">
                  <c:v>Подпрограмма "Развитие системы дополнительного образования, отдыха, оздоровления и занятости детей и подростков Приморского края"</c:v>
                </c:pt>
                <c:pt idx="3">
                  <c:v>Подпрограмма "Развитие профессионального образования Приморского края"</c:v>
                </c:pt>
                <c:pt idx="4">
                  <c:v>Подпрограмма "Реализация отдельных полномочий органа исполнительной власти в сфере образования"</c:v>
                </c:pt>
              </c:strCache>
            </c:strRef>
          </c:cat>
          <c:val>
            <c:numRef>
              <c:f>Лист5!$B$8:$B$12</c:f>
              <c:numCache>
                <c:formatCode>#,##0.00</c:formatCode>
                <c:ptCount val="5"/>
                <c:pt idx="0">
                  <c:v>4492129.2</c:v>
                </c:pt>
                <c:pt idx="1">
                  <c:v>10600850.199999999</c:v>
                </c:pt>
                <c:pt idx="2">
                  <c:v>410582.79</c:v>
                </c:pt>
                <c:pt idx="3">
                  <c:v>1527403.57</c:v>
                </c:pt>
                <c:pt idx="4">
                  <c:v>162193.74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15B-40E0-9696-15F427B32A1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 "Развитие здравоохранения </a:t>
            </a:r>
          </a:p>
          <a:p>
            <a:pPr>
              <a:defRPr sz="1400"/>
            </a:pPr>
            <a:r>
              <a:rPr lang="ru-RU" sz="1400"/>
              <a:t>Приморского края"</a:t>
            </a:r>
            <a:r>
              <a:rPr lang="ru-RU" sz="1400" baseline="0"/>
              <a:t> на 2013-2020 годы</a:t>
            </a:r>
            <a:r>
              <a:rPr lang="ru-RU" sz="1400"/>
              <a:t> </a:t>
            </a:r>
          </a:p>
          <a:p>
            <a:pPr>
              <a:defRPr sz="1400"/>
            </a:pPr>
            <a:r>
              <a:rPr lang="ru-RU" sz="1400"/>
              <a:t>(16 732 600,39</a:t>
            </a:r>
            <a:r>
              <a:rPr lang="ru-RU" sz="1400" baseline="0"/>
              <a:t> тыс. руб.)</a:t>
            </a:r>
            <a:endParaRPr lang="ru-RU" sz="1400"/>
          </a:p>
        </c:rich>
      </c:tx>
      <c:layout>
        <c:manualLayout>
          <c:xMode val="edge"/>
          <c:yMode val="edge"/>
          <c:x val="0.11414189895137467"/>
          <c:y val="0.28724052791600402"/>
        </c:manualLayout>
      </c:layout>
      <c:overlay val="0"/>
    </c:title>
    <c:autoTitleDeleted val="0"/>
    <c:view3D>
      <c:rotX val="30"/>
      <c:rotY val="9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6097271648873072E-2"/>
          <c:y val="0.31230148778930122"/>
          <c:w val="0.58344252836602228"/>
          <c:h val="0.47170484572511628"/>
        </c:manualLayout>
      </c:layout>
      <c:pie3DChart>
        <c:varyColors val="1"/>
        <c:ser>
          <c:idx val="1"/>
          <c:order val="0"/>
          <c:dPt>
            <c:idx val="0"/>
            <c:bubble3D val="0"/>
            <c:spPr>
              <a:solidFill>
                <a:srgbClr val="FF7C80"/>
              </a:solidFill>
            </c:spPr>
            <c:extLst>
              <c:ext xmlns:c16="http://schemas.microsoft.com/office/drawing/2014/chart" uri="{C3380CC4-5D6E-409C-BE32-E72D297353CC}">
                <c16:uniqueId val="{00000001-5D26-4CA0-8E60-96349CEB3BD2}"/>
              </c:ext>
            </c:extLst>
          </c:dPt>
          <c:dPt>
            <c:idx val="1"/>
            <c:bubble3D val="0"/>
            <c:spPr>
              <a:solidFill>
                <a:srgbClr val="0066FF"/>
              </a:solidFill>
            </c:spPr>
            <c:extLst>
              <c:ext xmlns:c16="http://schemas.microsoft.com/office/drawing/2014/chart" uri="{C3380CC4-5D6E-409C-BE32-E72D297353CC}">
                <c16:uniqueId val="{00000003-5D26-4CA0-8E60-96349CEB3BD2}"/>
              </c:ext>
            </c:extLst>
          </c:dPt>
          <c:dPt>
            <c:idx val="2"/>
            <c:bubble3D val="0"/>
            <c:spPr>
              <a:solidFill>
                <a:srgbClr val="00FF99"/>
              </a:solidFill>
            </c:spPr>
            <c:extLst>
              <c:ext xmlns:c16="http://schemas.microsoft.com/office/drawing/2014/chart" uri="{C3380CC4-5D6E-409C-BE32-E72D297353CC}">
                <c16:uniqueId val="{00000005-5D26-4CA0-8E60-96349CEB3BD2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7-5D26-4CA0-8E60-96349CEB3BD2}"/>
              </c:ext>
            </c:extLst>
          </c:dPt>
          <c:dLbls>
            <c:dLbl>
              <c:idx val="0"/>
              <c:layout>
                <c:manualLayout>
                  <c:x val="7.9913266118207524E-2"/>
                  <c:y val="-0.10153818705889911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"Формирование эффективной системы организации медицинской помощи"; </a:t>
                    </a:r>
                  </a:p>
                  <a:p>
                    <a:r>
                      <a:rPr lang="ru-RU" sz="1200"/>
                      <a:t>13 706 506,41; </a:t>
                    </a:r>
                  </a:p>
                  <a:p>
                    <a:r>
                      <a:rPr lang="ru-RU" sz="1200"/>
                      <a:t>79%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D26-4CA0-8E60-96349CEB3BD2}"/>
                </c:ext>
              </c:extLst>
            </c:dLbl>
            <c:dLbl>
              <c:idx val="1"/>
              <c:layout>
                <c:manualLayout>
                  <c:x val="-0.17913244936647951"/>
                  <c:y val="7.760726953656491E-2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"Совершенствование медицинской помощи, укрепление здоровья населения и формирование здорового образа жизни"; 3 492 389,26; 20%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D26-4CA0-8E60-96349CEB3BD2}"/>
                </c:ext>
              </c:extLst>
            </c:dLbl>
            <c:dLbl>
              <c:idx val="2"/>
              <c:layout>
                <c:manualLayout>
                  <c:x val="-3.5050876417725527E-3"/>
                  <c:y val="-8.0670815872309981E-2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"Развитие кадрового потенциала"; </a:t>
                    </a:r>
                  </a:p>
                  <a:p>
                    <a:r>
                      <a:rPr lang="ru-RU" sz="1200"/>
                      <a:t>70 000,00; </a:t>
                    </a:r>
                  </a:p>
                  <a:p>
                    <a:r>
                      <a:rPr lang="ru-RU" sz="1200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D26-4CA0-8E60-96349CEB3BD2}"/>
                </c:ext>
              </c:extLst>
            </c:dLbl>
            <c:dLbl>
              <c:idx val="3"/>
              <c:layout>
                <c:manualLayout>
                  <c:x val="-1.0708659773655082E-2"/>
                  <c:y val="7.4777850520413178E-2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Мероприятия государственной программы "Развитие здравоохранения Приморского края" на 2013-2017 годы; </a:t>
                    </a:r>
                  </a:p>
                  <a:p>
                    <a:r>
                      <a:rPr lang="ru-RU" sz="1200"/>
                      <a:t>18 011,12; </a:t>
                    </a:r>
                  </a:p>
                  <a:p>
                    <a:r>
                      <a:rPr lang="ru-RU" sz="1200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D26-4CA0-8E60-96349CEB3B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Лист5!$A$3:$A$6</c:f>
              <c:strCache>
                <c:ptCount val="3"/>
                <c:pt idx="0">
                  <c:v>Подпрограмма "Формирование эффективной системы организации медицинской помощи"</c:v>
                </c:pt>
                <c:pt idx="1">
                  <c:v>Подпрограмма "Совершенствование медицинской помощи, укрепление здоровья населения и формирование здорового образа жизни"</c:v>
                </c:pt>
                <c:pt idx="2">
                  <c:v>Подпрограмма "Развитие кадрового потенциала"</c:v>
                </c:pt>
              </c:strCache>
            </c:strRef>
          </c:cat>
          <c:val>
            <c:numRef>
              <c:f>Лист5!$B$3:$B$6</c:f>
              <c:numCache>
                <c:formatCode>#,##0.00</c:formatCode>
                <c:ptCount val="3"/>
                <c:pt idx="0">
                  <c:v>14948735.470000001</c:v>
                </c:pt>
                <c:pt idx="1">
                  <c:v>1531862.51</c:v>
                </c:pt>
                <c:pt idx="2">
                  <c:v>252002.41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D26-4CA0-8E60-96349CEB3BD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</a:t>
            </a:r>
            <a:r>
              <a:rPr lang="ru-RU" sz="1400" baseline="0"/>
              <a:t> "Социальная поддержка населения </a:t>
            </a:r>
          </a:p>
          <a:p>
            <a:pPr>
              <a:defRPr sz="1400"/>
            </a:pPr>
            <a:r>
              <a:rPr lang="ru-RU" sz="1400" baseline="0"/>
              <a:t>Приморского края </a:t>
            </a:r>
            <a:r>
              <a:rPr lang="ru-RU" sz="1400"/>
              <a:t>на 2013-2017 годы"</a:t>
            </a:r>
          </a:p>
          <a:p>
            <a:pPr>
              <a:defRPr sz="1400"/>
            </a:pPr>
            <a:r>
              <a:rPr lang="ru-RU" sz="1400"/>
              <a:t>(19 970 180,45 тыс. руб.)</a:t>
            </a:r>
          </a:p>
        </c:rich>
      </c:tx>
      <c:layout>
        <c:manualLayout>
          <c:xMode val="edge"/>
          <c:yMode val="edge"/>
          <c:x val="8.7665829165672865E-2"/>
          <c:y val="4.88135488987484E-2"/>
        </c:manualLayout>
      </c:layout>
      <c:overlay val="0"/>
    </c:title>
    <c:autoTitleDeleted val="0"/>
    <c:view3D>
      <c:rotX val="30"/>
      <c:rotY val="6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0900815665741468E-2"/>
          <c:y val="0.28783893493363194"/>
          <c:w val="0.43455604446529272"/>
          <c:h val="0.3862656410838971"/>
        </c:manualLayout>
      </c:layout>
      <c:pie3DChart>
        <c:varyColors val="1"/>
        <c:ser>
          <c:idx val="1"/>
          <c:order val="0"/>
          <c:dPt>
            <c:idx val="0"/>
            <c:bubble3D val="0"/>
            <c:spPr>
              <a:solidFill>
                <a:srgbClr val="9999FF"/>
              </a:solidFill>
            </c:spPr>
            <c:extLst>
              <c:ext xmlns:c16="http://schemas.microsoft.com/office/drawing/2014/chart" uri="{C3380CC4-5D6E-409C-BE32-E72D297353CC}">
                <c16:uniqueId val="{00000001-0C94-4FFA-9E09-68792A990AB2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3-0C94-4FFA-9E09-68792A990AB2}"/>
              </c:ext>
            </c:extLst>
          </c:dPt>
          <c:dPt>
            <c:idx val="2"/>
            <c:bubble3D val="0"/>
            <c:spPr>
              <a:solidFill>
                <a:srgbClr val="00FF99"/>
              </a:solidFill>
            </c:spPr>
            <c:extLst>
              <c:ext xmlns:c16="http://schemas.microsoft.com/office/drawing/2014/chart" uri="{C3380CC4-5D6E-409C-BE32-E72D297353CC}">
                <c16:uniqueId val="{00000005-0C94-4FFA-9E09-68792A990AB2}"/>
              </c:ext>
            </c:extLst>
          </c:dPt>
          <c:dPt>
            <c:idx val="4"/>
            <c:bubble3D val="0"/>
            <c:spPr>
              <a:solidFill>
                <a:srgbClr val="0066FF"/>
              </a:solidFill>
            </c:spPr>
            <c:extLst>
              <c:ext xmlns:c16="http://schemas.microsoft.com/office/drawing/2014/chart" uri="{C3380CC4-5D6E-409C-BE32-E72D297353CC}">
                <c16:uniqueId val="{00000007-0C94-4FFA-9E09-68792A990AB2}"/>
              </c:ext>
            </c:extLst>
          </c:dPt>
          <c:dPt>
            <c:idx val="5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9-0C94-4FFA-9E09-68792A990AB2}"/>
              </c:ext>
            </c:extLst>
          </c:dPt>
          <c:dLbls>
            <c:dLbl>
              <c:idx val="0"/>
              <c:layout>
                <c:manualLayout>
                  <c:x val="0.1850098220836425"/>
                  <c:y val="-0.12587740995611818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"Социальная поддержка инвалидов в Приморском крае </a:t>
                    </a:r>
                  </a:p>
                  <a:p>
                    <a:r>
                      <a:rPr lang="ru-RU" sz="1200" b="1" i="0"/>
                      <a:t>на 2013-2017 годы"; </a:t>
                    </a:r>
                  </a:p>
                  <a:p>
                    <a:r>
                      <a:rPr lang="ru-RU" sz="1200" b="1" i="0"/>
                      <a:t>72 505,64;</a:t>
                    </a:r>
                  </a:p>
                  <a:p>
                    <a:r>
                      <a:rPr lang="ru-RU" sz="1200" b="1" i="0"/>
                      <a:t> 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94-4FFA-9E09-68792A990AB2}"/>
                </c:ext>
              </c:extLst>
            </c:dLbl>
            <c:dLbl>
              <c:idx val="1"/>
              <c:layout>
                <c:manualLayout>
                  <c:x val="2.7623263653301047E-2"/>
                  <c:y val="-0.12705274212139497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"Комплексные меры по повышению качества жизни пожилых людей в Приморском крае на 2013-2017 годы"; </a:t>
                    </a:r>
                  </a:p>
                  <a:p>
                    <a:r>
                      <a:rPr lang="ru-RU" sz="1200" b="1" i="0"/>
                      <a:t>50 612,43;</a:t>
                    </a:r>
                  </a:p>
                  <a:p>
                    <a:r>
                      <a:rPr lang="ru-RU" sz="1200" b="1" i="0"/>
                      <a:t> 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C94-4FFA-9E09-68792A990AB2}"/>
                </c:ext>
              </c:extLst>
            </c:dLbl>
            <c:dLbl>
              <c:idx val="2"/>
              <c:layout>
                <c:manualLayout>
                  <c:x val="-0.18457787341777893"/>
                  <c:y val="-7.673578147018327E-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"Комплексные меры по повышению качества жизни детей и семей с детьми в Приморском крае на 2013-2017 годы"; </a:t>
                    </a:r>
                  </a:p>
                  <a:p>
                    <a:r>
                      <a:rPr lang="ru-RU" sz="1200" b="1" i="0"/>
                      <a:t>89 217,83; </a:t>
                    </a:r>
                  </a:p>
                  <a:p>
                    <a:r>
                      <a:rPr lang="ru-RU" sz="1200" b="1" i="0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C94-4FFA-9E09-68792A990AB2}"/>
                </c:ext>
              </c:extLst>
            </c:dLbl>
            <c:dLbl>
              <c:idx val="3"/>
              <c:layout>
                <c:manualLayout>
                  <c:x val="4.3211214676313489E-2"/>
                  <c:y val="0.13234564547982125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"Социальная поддержка пенсионеров Приморского края</a:t>
                    </a:r>
                  </a:p>
                  <a:p>
                    <a:r>
                      <a:rPr lang="ru-RU" sz="1200" b="1" i="0"/>
                      <a:t> на 2013-2017 годы"; </a:t>
                    </a:r>
                  </a:p>
                  <a:p>
                    <a:r>
                      <a:rPr lang="ru-RU" sz="1200" b="1" i="0"/>
                      <a:t>11 268,70; </a:t>
                    </a:r>
                  </a:p>
                  <a:p>
                    <a:r>
                      <a:rPr lang="ru-RU" sz="1200" b="1" i="0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C94-4FFA-9E09-68792A990AB2}"/>
                </c:ext>
              </c:extLst>
            </c:dLbl>
            <c:dLbl>
              <c:idx val="4"/>
              <c:layout>
                <c:manualLayout>
                  <c:x val="3.3603357160595697E-2"/>
                  <c:y val="0.30251873072245616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"Доступная среда" </a:t>
                    </a:r>
                  </a:p>
                  <a:p>
                    <a:r>
                      <a:rPr lang="ru-RU" sz="1200" b="1" i="0"/>
                      <a:t>на 2013-2017 годы; </a:t>
                    </a:r>
                  </a:p>
                  <a:p>
                    <a:r>
                      <a:rPr lang="ru-RU" sz="1200" b="1" i="0"/>
                      <a:t>95 105,70; </a:t>
                    </a:r>
                  </a:p>
                  <a:p>
                    <a:r>
                      <a:rPr lang="ru-RU" sz="1200" b="1" i="0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C94-4FFA-9E09-68792A990AB2}"/>
                </c:ext>
              </c:extLst>
            </c:dLbl>
            <c:dLbl>
              <c:idx val="5"/>
              <c:layout>
                <c:manualLayout>
                  <c:x val="0.12109143628459511"/>
                  <c:y val="-0.1504744195792867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Мероприятия государственной программы Приморского края "Социальная поддержка населения Приморского края </a:t>
                    </a:r>
                  </a:p>
                  <a:p>
                    <a:r>
                      <a:rPr lang="ru-RU" sz="1200" b="1" i="0"/>
                      <a:t>на 2013-2017 годы" ; </a:t>
                    </a:r>
                  </a:p>
                  <a:p>
                    <a:r>
                      <a:rPr lang="ru-RU" sz="1200" b="1" i="0"/>
                      <a:t>19 651 470,15; </a:t>
                    </a:r>
                  </a:p>
                  <a:p>
                    <a:r>
                      <a:rPr lang="ru-RU" sz="1200" b="1" i="0"/>
                      <a:t>98%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C94-4FFA-9E09-68792A990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Лист5!$A$14:$A$20</c:f>
              <c:strCache>
                <c:ptCount val="7"/>
                <c:pt idx="0">
                  <c:v>Государственная программа "Социальная поддержка населения Приморского края на 2013-2017 годы"</c:v>
                </c:pt>
                <c:pt idx="1">
                  <c:v>Подпрограмма "Социальная поддержка семей и детей"</c:v>
                </c:pt>
                <c:pt idx="2">
                  <c:v>Подпрограмма "Социальная поддержка пенсионеров Приморского края на 2013-2017 годы"</c:v>
                </c:pt>
                <c:pt idx="3">
                  <c:v>Подпрограмма "Доступная среда"</c:v>
                </c:pt>
                <c:pt idx="4">
                  <c:v>Подпрограмма "Социальная поддержка отдельных категорий граждан в Приморском крае"</c:v>
                </c:pt>
                <c:pt idx="5">
                  <c:v>Подпрограмма "Модернизация и развитие социального обслуживания населения в Приморском крае"</c:v>
                </c:pt>
                <c:pt idx="6">
                  <c:v>Подпрограмма "Предоставление мер социальной поддержки по обеспечению жильем отдельных категорий граждан"</c:v>
                </c:pt>
              </c:strCache>
            </c:strRef>
          </c:cat>
          <c:val>
            <c:numRef>
              <c:f>Лист5!$B$14:$B$20</c:f>
              <c:numCache>
                <c:formatCode>#,##0.00</c:formatCode>
                <c:ptCount val="7"/>
                <c:pt idx="0">
                  <c:v>13374325.229999999</c:v>
                </c:pt>
                <c:pt idx="1">
                  <c:v>4249012.32</c:v>
                </c:pt>
                <c:pt idx="2">
                  <c:v>28024.76</c:v>
                </c:pt>
                <c:pt idx="3">
                  <c:v>50439.63</c:v>
                </c:pt>
                <c:pt idx="4">
                  <c:v>5510989.8300000001</c:v>
                </c:pt>
                <c:pt idx="5">
                  <c:v>3013786.09</c:v>
                </c:pt>
                <c:pt idx="6">
                  <c:v>522072.6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C94-4FFA-9E09-68792A990AB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 "Содействие занятости населения </a:t>
            </a:r>
          </a:p>
          <a:p>
            <a:pPr>
              <a:defRPr sz="1400"/>
            </a:pPr>
            <a:r>
              <a:rPr lang="ru-RU" sz="1400"/>
              <a:t>Приморского края на 2013-2017 годы"</a:t>
            </a:r>
          </a:p>
          <a:p>
            <a:pPr>
              <a:defRPr sz="1400"/>
            </a:pPr>
            <a:r>
              <a:rPr lang="ru-RU" sz="1400"/>
              <a:t>(1 171 826,21 тыс. руб.)</a:t>
            </a:r>
          </a:p>
        </c:rich>
      </c:tx>
      <c:layout>
        <c:manualLayout>
          <c:xMode val="edge"/>
          <c:yMode val="edge"/>
          <c:x val="0.16576674279874432"/>
          <c:y val="0.29352707603031558"/>
        </c:manualLayout>
      </c:layout>
      <c:overlay val="0"/>
    </c:title>
    <c:autoTitleDeleted val="0"/>
    <c:view3D>
      <c:rotX val="30"/>
      <c:rotY val="3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53141533879032066"/>
          <c:w val="0.77733464566929134"/>
          <c:h val="0.44953703703703701"/>
        </c:manualLayout>
      </c:layout>
      <c:pie3DChart>
        <c:varyColors val="1"/>
        <c:ser>
          <c:idx val="1"/>
          <c:order val="0"/>
          <c:dPt>
            <c:idx val="0"/>
            <c:bubble3D val="0"/>
            <c:spPr>
              <a:solidFill>
                <a:srgbClr val="0000FF"/>
              </a:solidFill>
            </c:spPr>
            <c:extLst>
              <c:ext xmlns:c16="http://schemas.microsoft.com/office/drawing/2014/chart" uri="{C3380CC4-5D6E-409C-BE32-E72D297353CC}">
                <c16:uniqueId val="{00000001-F7E0-4E0A-B302-803BF5F8C5A0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3-F7E0-4E0A-B302-803BF5F8C5A0}"/>
              </c:ext>
            </c:extLst>
          </c:dPt>
          <c:dLbls>
            <c:dLbl>
              <c:idx val="0"/>
              <c:layout>
                <c:manualLayout>
                  <c:x val="0.20042972578045087"/>
                  <c:y val="0.2732944316458523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"Об оказании содействия добровольному переселению в Приморский край соотечественников, проживающих за рубежом" </a:t>
                    </a:r>
                  </a:p>
                  <a:p>
                    <a:r>
                      <a:rPr lang="ru-RU" sz="1200" b="1"/>
                      <a:t>на 2013-2017 годы; </a:t>
                    </a:r>
                  </a:p>
                  <a:p>
                    <a:r>
                      <a:rPr lang="ru-RU" sz="1200" b="1"/>
                      <a:t>9 558,20; </a:t>
                    </a:r>
                  </a:p>
                  <a:p>
                    <a:r>
                      <a:rPr lang="ru-RU" sz="1200" b="1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7E0-4E0A-B302-803BF5F8C5A0}"/>
                </c:ext>
              </c:extLst>
            </c:dLbl>
            <c:dLbl>
              <c:idx val="1"/>
              <c:layout>
                <c:manualLayout>
                  <c:x val="0.17074664509505985"/>
                  <c:y val="-8.5978009671871969E-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Мероприятия государственной программы "Содействие занятости населения Приморского края на 2013-2017 годы"; </a:t>
                    </a:r>
                  </a:p>
                  <a:p>
                    <a:r>
                      <a:rPr lang="ru-RU" sz="1200" b="1"/>
                      <a:t>1 162 268,01; </a:t>
                    </a:r>
                  </a:p>
                  <a:p>
                    <a:r>
                      <a:rPr lang="ru-RU" sz="1200" b="1"/>
                      <a:t>99%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7E0-4E0A-B302-803BF5F8C5A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Лист5!$A$22:$A$25</c:f>
              <c:strCache>
                <c:ptCount val="4"/>
                <c:pt idx="0">
                  <c:v>Подпрограмма "Об оказании содействия добровольному переселению в Приморский край соотечественников, проживающих за рубежом" на 2013-2020 годы</c:v>
                </c:pt>
                <c:pt idx="1">
                  <c:v>Подпрограмма "Повышение мобильности трудовых ресурсов"</c:v>
                </c:pt>
                <c:pt idx="2">
                  <c:v>Подпрограмма "Мероприятия в сфере занятости населения"</c:v>
                </c:pt>
                <c:pt idx="3">
                  <c:v>Подпрограмма "Улучшение условий и охраны труда в Приморском крае"</c:v>
                </c:pt>
              </c:strCache>
            </c:strRef>
          </c:cat>
          <c:val>
            <c:numRef>
              <c:f>Лист5!$B$22:$B$25</c:f>
              <c:numCache>
                <c:formatCode>#,##0.00</c:formatCode>
                <c:ptCount val="4"/>
                <c:pt idx="0">
                  <c:v>10422.84</c:v>
                </c:pt>
                <c:pt idx="1">
                  <c:v>42076.2</c:v>
                </c:pt>
                <c:pt idx="2">
                  <c:v>1234941.24</c:v>
                </c:pt>
                <c:pt idx="3">
                  <c:v>22965.1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7E0-4E0A-B302-803BF5F8C5A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 "Развитие культуры </a:t>
            </a:r>
          </a:p>
          <a:p>
            <a:pPr>
              <a:defRPr sz="1400"/>
            </a:pPr>
            <a:r>
              <a:rPr lang="ru-RU" sz="1400"/>
              <a:t>Приморского края на 2013-2017 годы"</a:t>
            </a:r>
          </a:p>
          <a:p>
            <a:pPr>
              <a:defRPr sz="1400"/>
            </a:pPr>
            <a:r>
              <a:rPr lang="ru-RU" sz="1400"/>
              <a:t>(1</a:t>
            </a:r>
            <a:r>
              <a:rPr lang="ru-RU" sz="1400" baseline="0"/>
              <a:t> 476 422,96 тыс. руб.)</a:t>
            </a:r>
            <a:r>
              <a:rPr lang="ru-RU" sz="1400"/>
              <a:t> </a:t>
            </a:r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FF33CC"/>
            </a:solidFill>
          </c:spPr>
          <c:dPt>
            <c:idx val="0"/>
            <c:bubble3D val="0"/>
            <c:spPr>
              <a:solidFill>
                <a:srgbClr val="FF7C80"/>
              </a:solidFill>
            </c:spPr>
            <c:extLst>
              <c:ext xmlns:c16="http://schemas.microsoft.com/office/drawing/2014/chart" uri="{C3380CC4-5D6E-409C-BE32-E72D297353CC}">
                <c16:uniqueId val="{00000001-1905-4059-8E39-E73A41A1F894}"/>
              </c:ext>
            </c:extLst>
          </c:dPt>
          <c:dPt>
            <c:idx val="1"/>
            <c:bubble3D val="0"/>
            <c:spPr>
              <a:solidFill>
                <a:srgbClr val="0000FF"/>
              </a:solidFill>
            </c:spPr>
            <c:extLst>
              <c:ext xmlns:c16="http://schemas.microsoft.com/office/drawing/2014/chart" uri="{C3380CC4-5D6E-409C-BE32-E72D297353CC}">
                <c16:uniqueId val="{00000003-1905-4059-8E39-E73A41A1F894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5-1905-4059-8E39-E73A41A1F89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7-1905-4059-8E39-E73A41A1F894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Лист5!$A$27:$A$30</c:f>
              <c:strCache>
                <c:ptCount val="4"/>
                <c:pt idx="0">
                  <c:v>Подпрограмма "Обеспечение деятельности государственных учреждений культуры, государственных образовательных учреждений в сфере культуры и архивного дела"</c:v>
                </c:pt>
                <c:pt idx="1">
                  <c:v>Подпрограмма "Мероприятия в сфере культуры и охраны объектов историко-культурного наследия"</c:v>
                </c:pt>
                <c:pt idx="2">
                  <c:v>Подпрограмма "Поддержка учреждений культуры в Приморском крае"</c:v>
                </c:pt>
                <c:pt idx="3">
                  <c:v>Подпрограмма "Управление государственной программой Приморского края"</c:v>
                </c:pt>
              </c:strCache>
            </c:strRef>
          </c:cat>
          <c:val>
            <c:numRef>
              <c:f>Лист5!$B$27:$B$30</c:f>
              <c:numCache>
                <c:formatCode>#,##0.00</c:formatCode>
                <c:ptCount val="4"/>
                <c:pt idx="0">
                  <c:v>1560337.95</c:v>
                </c:pt>
                <c:pt idx="1">
                  <c:v>116148.67</c:v>
                </c:pt>
                <c:pt idx="2">
                  <c:v>59921.37</c:v>
                </c:pt>
                <c:pt idx="3">
                  <c:v>36064.269999999997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905-4059-8E39-E73A41A1F8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 "Развитие физической культуры и спорта </a:t>
            </a:r>
          </a:p>
          <a:p>
            <a:pPr>
              <a:defRPr sz="1400"/>
            </a:pPr>
            <a:r>
              <a:rPr lang="ru-RU" sz="1400"/>
              <a:t>Приморского края"</a:t>
            </a:r>
            <a:r>
              <a:rPr lang="ru-RU" sz="1400" baseline="0"/>
              <a:t> на 2013-2017 годы</a:t>
            </a:r>
          </a:p>
          <a:p>
            <a:pPr>
              <a:defRPr sz="1400"/>
            </a:pPr>
            <a:r>
              <a:rPr lang="ru-RU" sz="1400" baseline="0"/>
              <a:t>(1 743 933,55 тыс. руб.)</a:t>
            </a:r>
            <a:endParaRPr lang="ru-RU" sz="1400"/>
          </a:p>
        </c:rich>
      </c:tx>
      <c:layout>
        <c:manualLayout>
          <c:xMode val="edge"/>
          <c:yMode val="edge"/>
          <c:x val="0.11626482224313156"/>
          <c:y val="0.15090270883093176"/>
        </c:manualLayout>
      </c:layout>
      <c:overlay val="0"/>
    </c:title>
    <c:autoTitleDeleted val="0"/>
    <c:view3D>
      <c:rotX val="30"/>
      <c:rotY val="5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5078602596059141E-2"/>
          <c:y val="0.3360784952097301"/>
          <c:w val="0.5912823475681892"/>
          <c:h val="0.53113051590563776"/>
        </c:manualLayout>
      </c:layout>
      <c:pie3DChart>
        <c:varyColors val="1"/>
        <c:ser>
          <c:idx val="1"/>
          <c:order val="0"/>
          <c:dPt>
            <c:idx val="0"/>
            <c:bubble3D val="0"/>
            <c:spPr>
              <a:solidFill>
                <a:srgbClr val="0066FF"/>
              </a:solidFill>
            </c:spPr>
            <c:extLst>
              <c:ext xmlns:c16="http://schemas.microsoft.com/office/drawing/2014/chart" uri="{C3380CC4-5D6E-409C-BE32-E72D297353CC}">
                <c16:uniqueId val="{00000001-E682-4379-B551-D408FECE4E35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3-E682-4379-B551-D408FECE4E35}"/>
              </c:ext>
            </c:extLst>
          </c:dPt>
          <c:dPt>
            <c:idx val="2"/>
            <c:bubble3D val="0"/>
            <c:spPr>
              <a:solidFill>
                <a:srgbClr val="00FF99"/>
              </a:solidFill>
            </c:spPr>
            <c:extLst>
              <c:ext xmlns:c16="http://schemas.microsoft.com/office/drawing/2014/chart" uri="{C3380CC4-5D6E-409C-BE32-E72D297353CC}">
                <c16:uniqueId val="{00000005-E682-4379-B551-D408FECE4E3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7-E682-4379-B551-D408FECE4E35}"/>
              </c:ext>
            </c:extLst>
          </c:dPt>
          <c:dLbls>
            <c:dLbl>
              <c:idx val="0"/>
              <c:layout>
                <c:manualLayout>
                  <c:x val="-0.22375960866526903"/>
                  <c:y val="-0.12952986082832177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"Развитие массовой физической культуры и спорта в Приморском крае"; </a:t>
                    </a:r>
                  </a:p>
                  <a:p>
                    <a:r>
                      <a:rPr lang="ru-RU" sz="1200" b="1"/>
                      <a:t>615 466,74; </a:t>
                    </a:r>
                  </a:p>
                  <a:p>
                    <a:r>
                      <a:rPr lang="ru-RU" sz="1200" b="1"/>
                      <a:t>35%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682-4379-B551-D408FECE4E35}"/>
                </c:ext>
              </c:extLst>
            </c:dLbl>
            <c:dLbl>
              <c:idx val="1"/>
              <c:layout>
                <c:manualLayout>
                  <c:x val="0.11773959072725974"/>
                  <c:y val="-0.19261652905776791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"Подготовка спортивного резерва в Приморском крае"; </a:t>
                    </a:r>
                  </a:p>
                  <a:p>
                    <a:r>
                      <a:rPr lang="ru-RU" sz="1200" b="1"/>
                      <a:t>190 573,39; </a:t>
                    </a:r>
                  </a:p>
                  <a:p>
                    <a:r>
                      <a:rPr lang="ru-RU" sz="1200" b="1"/>
                      <a:t>11%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682-4379-B551-D408FECE4E35}"/>
                </c:ext>
              </c:extLst>
            </c:dLbl>
            <c:dLbl>
              <c:idx val="2"/>
              <c:layout>
                <c:manualLayout>
                  <c:x val="0.19302387516025904"/>
                  <c:y val="0.10094644345739999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 Развитие спорта высших достижений </a:t>
                    </a:r>
                  </a:p>
                  <a:p>
                    <a:r>
                      <a:rPr lang="ru-RU" sz="1200" b="1"/>
                      <a:t>в Приморском крае "; </a:t>
                    </a:r>
                  </a:p>
                  <a:p>
                    <a:r>
                      <a:rPr lang="ru-RU" sz="1200" b="1"/>
                      <a:t>923 356,73; </a:t>
                    </a:r>
                  </a:p>
                  <a:p>
                    <a:r>
                      <a:rPr lang="ru-RU" sz="1200" b="1"/>
                      <a:t>53%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682-4379-B551-D408FECE4E35}"/>
                </c:ext>
              </c:extLst>
            </c:dLbl>
            <c:dLbl>
              <c:idx val="3"/>
              <c:layout>
                <c:manualLayout>
                  <c:x val="9.9674694751206411E-2"/>
                  <c:y val="7.5856194641069671E-2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Мероприятия государственной программы Приморского края "Развитие физической культуры и спорта Приморского края" </a:t>
                    </a:r>
                  </a:p>
                  <a:p>
                    <a:r>
                      <a:rPr lang="ru-RU" sz="1200"/>
                      <a:t>на 2013-2017 годы; </a:t>
                    </a:r>
                  </a:p>
                  <a:p>
                    <a:r>
                      <a:rPr lang="ru-RU" sz="1200"/>
                      <a:t>14 536,69; </a:t>
                    </a:r>
                  </a:p>
                  <a:p>
                    <a:r>
                      <a:rPr lang="ru-RU" sz="1200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682-4379-B551-D408FECE4E3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Лист5!$A$41:$A$44</c:f>
              <c:strCache>
                <c:ptCount val="4"/>
                <c:pt idx="0">
                  <c:v>Подпрограмма "Развитие массовой физической культуры и спорта в Приморском крае"</c:v>
                </c:pt>
                <c:pt idx="1">
                  <c:v>Подпрограмма "Подготовка спортивного резерва в Приморском крае"</c:v>
                </c:pt>
                <c:pt idx="2">
                  <c:v>Подпрограмма " Развитие спорта высших достижений в Приморском крае "</c:v>
                </c:pt>
                <c:pt idx="3">
                  <c:v>Мероприятия государственной программы Приморского края "Развитие физической культуры и спорта Приморского края" на 2013-2017 годы</c:v>
                </c:pt>
              </c:strCache>
            </c:strRef>
          </c:cat>
          <c:val>
            <c:numRef>
              <c:f>Лист5!$B$41:$B$44</c:f>
              <c:numCache>
                <c:formatCode>#,##0.00</c:formatCode>
                <c:ptCount val="4"/>
                <c:pt idx="0">
                  <c:v>615466.74</c:v>
                </c:pt>
                <c:pt idx="1">
                  <c:v>190573.39</c:v>
                </c:pt>
                <c:pt idx="2">
                  <c:v>923356.73</c:v>
                </c:pt>
                <c:pt idx="3">
                  <c:v>14536.69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682-4379-B551-D408FECE4E3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Основные параметры краевого бюджета Приморского края </a:t>
            </a:r>
            <a:br>
              <a:rPr lang="ru-RU"/>
            </a:br>
            <a:r>
              <a:rPr lang="ru-RU"/>
              <a:t>за 2016-2018 годы, в млн. рублей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'доходы расходы КБ'!$A$5</c:f>
              <c:strCache>
                <c:ptCount val="1"/>
                <c:pt idx="0">
                  <c:v>Доходы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'доходы расходы КБ'!$B$4:$D$4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'доходы расходы КБ'!$B$5:$D$5</c:f>
              <c:numCache>
                <c:formatCode>#,##0.00</c:formatCode>
                <c:ptCount val="3"/>
                <c:pt idx="0">
                  <c:v>89222</c:v>
                </c:pt>
                <c:pt idx="1">
                  <c:v>99739</c:v>
                </c:pt>
                <c:pt idx="2">
                  <c:v>111563.19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1A-4FBE-9D42-91F4BB457FED}"/>
            </c:ext>
          </c:extLst>
        </c:ser>
        <c:ser>
          <c:idx val="1"/>
          <c:order val="1"/>
          <c:tx>
            <c:strRef>
              <c:f>'доходы расходы КБ'!$A$6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solidFill>
              <a:srgbClr val="00FF99"/>
            </a:solidFill>
          </c:spPr>
          <c:invertIfNegative val="0"/>
          <c:cat>
            <c:numRef>
              <c:f>'доходы расходы КБ'!$B$4:$D$4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'доходы расходы КБ'!$B$6:$D$6</c:f>
            </c:numRef>
          </c:val>
          <c:extLst>
            <c:ext xmlns:c16="http://schemas.microsoft.com/office/drawing/2014/chart" uri="{C3380CC4-5D6E-409C-BE32-E72D297353CC}">
              <c16:uniqueId val="{00000001-0B1A-4FBE-9D42-91F4BB457FED}"/>
            </c:ext>
          </c:extLst>
        </c:ser>
        <c:ser>
          <c:idx val="2"/>
          <c:order val="2"/>
          <c:tx>
            <c:strRef>
              <c:f>'доходы расходы КБ'!$A$7</c:f>
              <c:strCache>
                <c:ptCount val="1"/>
                <c:pt idx="0">
                  <c:v>безвозмездные поступления</c:v>
                </c:pt>
              </c:strCache>
            </c:strRef>
          </c:tx>
          <c:spPr>
            <a:solidFill>
              <a:srgbClr val="0000FF"/>
            </a:solidFill>
          </c:spPr>
          <c:invertIfNegative val="0"/>
          <c:cat>
            <c:numRef>
              <c:f>'доходы расходы КБ'!$B$4:$D$4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'доходы расходы КБ'!$B$7:$D$7</c:f>
            </c:numRef>
          </c:val>
          <c:extLst>
            <c:ext xmlns:c16="http://schemas.microsoft.com/office/drawing/2014/chart" uri="{C3380CC4-5D6E-409C-BE32-E72D297353CC}">
              <c16:uniqueId val="{00000002-0B1A-4FBE-9D42-91F4BB457FED}"/>
            </c:ext>
          </c:extLst>
        </c:ser>
        <c:ser>
          <c:idx val="3"/>
          <c:order val="3"/>
          <c:tx>
            <c:strRef>
              <c:f>'доходы расходы КБ'!$A$8</c:f>
              <c:strCache>
                <c:ptCount val="1"/>
                <c:pt idx="0">
                  <c:v>Расходы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cat>
            <c:numRef>
              <c:f>'доходы расходы КБ'!$B$4:$D$4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'доходы расходы КБ'!$B$8:$D$8</c:f>
              <c:numCache>
                <c:formatCode>#,##0.00</c:formatCode>
                <c:ptCount val="3"/>
                <c:pt idx="0">
                  <c:v>85148</c:v>
                </c:pt>
                <c:pt idx="1">
                  <c:v>95296</c:v>
                </c:pt>
                <c:pt idx="2">
                  <c:v>108802.073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B1A-4FBE-9D42-91F4BB457FED}"/>
            </c:ext>
          </c:extLst>
        </c:ser>
        <c:ser>
          <c:idx val="4"/>
          <c:order val="4"/>
          <c:tx>
            <c:strRef>
              <c:f>'доходы расходы КБ'!$A$9</c:f>
              <c:strCache>
                <c:ptCount val="1"/>
                <c:pt idx="0">
                  <c:v>Дефицит/Профицит (-/+)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numRef>
              <c:f>'доходы расходы КБ'!$B$4:$D$4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'доходы расходы КБ'!$B$9:$D$9</c:f>
              <c:numCache>
                <c:formatCode>#,##0.00</c:formatCode>
                <c:ptCount val="3"/>
                <c:pt idx="0">
                  <c:v>4074</c:v>
                </c:pt>
                <c:pt idx="1">
                  <c:v>4443</c:v>
                </c:pt>
                <c:pt idx="2">
                  <c:v>2761.1169999999984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B1A-4FBE-9D42-91F4BB457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4818048"/>
        <c:axId val="114819840"/>
        <c:axId val="0"/>
      </c:bar3DChart>
      <c:catAx>
        <c:axId val="1148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14819840"/>
        <c:crosses val="autoZero"/>
        <c:auto val="1"/>
        <c:lblAlgn val="ctr"/>
        <c:lblOffset val="100"/>
        <c:noMultiLvlLbl val="0"/>
      </c:catAx>
      <c:valAx>
        <c:axId val="114819840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crossAx val="11481804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b="1"/>
            </a:pPr>
            <a:endParaRPr lang="ru-RU"/>
          </a:p>
        </c:txPr>
      </c:dTable>
    </c:plotArea>
    <c:plotVisOnly val="1"/>
    <c:dispBlanksAs val="gap"/>
    <c:showDLblsOverMax val="0"/>
  </c:char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Динамика расходов краевого бюджета Приморского края</a:t>
            </a:r>
            <a:br>
              <a:rPr lang="ru-RU"/>
            </a:br>
            <a:r>
              <a:rPr lang="ru-RU"/>
              <a:t> за период 2017-2018 годов по разделу "Здравоохранение" </a:t>
            </a:r>
          </a:p>
        </c:rich>
      </c:tx>
      <c:overlay val="1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9568978926491553E-2"/>
          <c:y val="0.47666252547921878"/>
          <c:w val="0.75660912595971985"/>
          <c:h val="0.33920691589121432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Лист8!$C$40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9999FF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Лист8!$A$43:$A$49</c:f>
              <c:strCache>
                <c:ptCount val="7"/>
                <c:pt idx="0">
                  <c:v>Стационарная медицинская помощь</c:v>
                </c:pt>
                <c:pt idx="1">
                  <c:v>Амбулаторная помощь</c:v>
                </c:pt>
                <c:pt idx="2">
                  <c:v>Медицинская помощь в дневных стационарах всех типов</c:v>
                </c:pt>
                <c:pt idx="3">
                  <c:v>Скорая медицинская помощь</c:v>
                </c:pt>
                <c:pt idx="4">
                  <c:v>Заготовка, переработка, хранение и обеспечение безопасности донорской крови и ее компонентов</c:v>
                </c:pt>
                <c:pt idx="5">
                  <c:v>Санитарно-эпидемиологическое благополучие</c:v>
                </c:pt>
                <c:pt idx="6">
                  <c:v>Другие вопросы в области здравоохранения</c:v>
                </c:pt>
              </c:strCache>
            </c:strRef>
          </c:cat>
          <c:val>
            <c:numRef>
              <c:f>Лист8!$C$43:$C$49</c:f>
              <c:numCache>
                <c:formatCode>#,##0.00</c:formatCode>
                <c:ptCount val="7"/>
                <c:pt idx="0">
                  <c:v>3270.212</c:v>
                </c:pt>
                <c:pt idx="1">
                  <c:v>2022.123</c:v>
                </c:pt>
                <c:pt idx="2">
                  <c:v>61.576999999999998</c:v>
                </c:pt>
                <c:pt idx="3">
                  <c:v>0</c:v>
                </c:pt>
                <c:pt idx="4">
                  <c:v>146.30600000000001</c:v>
                </c:pt>
                <c:pt idx="5">
                  <c:v>13.448</c:v>
                </c:pt>
                <c:pt idx="6">
                  <c:v>1018.948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50-41C0-9571-93CEE84A237E}"/>
            </c:ext>
          </c:extLst>
        </c:ser>
        <c:ser>
          <c:idx val="2"/>
          <c:order val="1"/>
          <c:tx>
            <c:strRef>
              <c:f>Лист8!$E$40</c:f>
              <c:strCache>
                <c:ptCount val="1"/>
                <c:pt idx="0">
                  <c:v>2018 год</c:v>
                </c:pt>
              </c:strCache>
            </c:strRef>
          </c:tx>
          <c:spPr>
            <a:solidFill>
              <a:srgbClr val="FF33CC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Лист8!$A$43:$A$49</c:f>
              <c:strCache>
                <c:ptCount val="7"/>
                <c:pt idx="0">
                  <c:v>Стационарная медицинская помощь</c:v>
                </c:pt>
                <c:pt idx="1">
                  <c:v>Амбулаторная помощь</c:v>
                </c:pt>
                <c:pt idx="2">
                  <c:v>Медицинская помощь в дневных стационарах всех типов</c:v>
                </c:pt>
                <c:pt idx="3">
                  <c:v>Скорая медицинская помощь</c:v>
                </c:pt>
                <c:pt idx="4">
                  <c:v>Заготовка, переработка, хранение и обеспечение безопасности донорской крови и ее компонентов</c:v>
                </c:pt>
                <c:pt idx="5">
                  <c:v>Санитарно-эпидемиологическое благополучие</c:v>
                </c:pt>
                <c:pt idx="6">
                  <c:v>Другие вопросы в области здравоохранения</c:v>
                </c:pt>
              </c:strCache>
            </c:strRef>
          </c:cat>
          <c:val>
            <c:numRef>
              <c:f>Лист8!$E$43:$E$49</c:f>
              <c:numCache>
                <c:formatCode>#,##0.00</c:formatCode>
                <c:ptCount val="7"/>
                <c:pt idx="0">
                  <c:v>4351.7</c:v>
                </c:pt>
                <c:pt idx="1">
                  <c:v>3739.29</c:v>
                </c:pt>
                <c:pt idx="2">
                  <c:v>52.15</c:v>
                </c:pt>
                <c:pt idx="3">
                  <c:v>107.51</c:v>
                </c:pt>
                <c:pt idx="4">
                  <c:v>150.27000000000001</c:v>
                </c:pt>
                <c:pt idx="5">
                  <c:v>24.37</c:v>
                </c:pt>
                <c:pt idx="6">
                  <c:v>1212.99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50-41C0-9571-93CEE84A237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114852224"/>
        <c:axId val="114853760"/>
        <c:axId val="0"/>
      </c:bar3DChart>
      <c:catAx>
        <c:axId val="11485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960000"/>
          <a:lstStyle/>
          <a:p>
            <a:pPr>
              <a:defRPr sz="700" b="1"/>
            </a:pPr>
            <a:endParaRPr lang="ru-RU"/>
          </a:p>
        </c:txPr>
        <c:crossAx val="114853760"/>
        <c:crosses val="autoZero"/>
        <c:auto val="1"/>
        <c:lblAlgn val="ctr"/>
        <c:lblOffset val="100"/>
        <c:noMultiLvlLbl val="0"/>
      </c:catAx>
      <c:valAx>
        <c:axId val="11485376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48522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8078917538312351"/>
          <c:y val="0.60837824711163446"/>
          <c:w val="7.3451379438559949E-2"/>
          <c:h val="7.5556636880336328E-2"/>
        </c:manualLayout>
      </c:layout>
      <c:overlay val="0"/>
    </c:legend>
    <c:plotVisOnly val="1"/>
    <c:dispBlanksAs val="gap"/>
    <c:showDLblsOverMax val="0"/>
  </c:chart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Динамика расходов краевого бюджета Приморского края </a:t>
            </a:r>
            <a:br>
              <a:rPr lang="ru-RU"/>
            </a:br>
            <a:r>
              <a:rPr lang="ru-RU"/>
              <a:t>за период 2017-2018 годов по разделу "Образование"</a:t>
            </a:r>
          </a:p>
        </c:rich>
      </c:tx>
      <c:overlay val="1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5670702914501511"/>
          <c:y val="0.48421968404533439"/>
          <c:w val="0.72899724625800477"/>
          <c:h val="0.41277014673617723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Лист8!$C$28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9999FF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Лист8!$A$31:$A$37</c:f>
              <c:strCache>
                <c:ptCount val="7"/>
                <c:pt idx="0">
                  <c:v>Дошкольное образование</c:v>
                </c:pt>
                <c:pt idx="1">
                  <c:v>Общее образование</c:v>
                </c:pt>
                <c:pt idx="2">
                  <c:v>Дополнительное образование</c:v>
                </c:pt>
                <c:pt idx="3">
                  <c:v>Среднее профессиональное образование</c:v>
                </c:pt>
                <c:pt idx="4">
                  <c:v>Профессиональная подготовка, переподготовка и повышение квалификации</c:v>
                </c:pt>
                <c:pt idx="5">
                  <c:v>Молодежная политика и оздоровление детей</c:v>
                </c:pt>
                <c:pt idx="6">
                  <c:v>Другие вопросы в области образования </c:v>
                </c:pt>
              </c:strCache>
            </c:strRef>
          </c:cat>
          <c:val>
            <c:numRef>
              <c:f>Лист8!$C$31:$C$37</c:f>
              <c:numCache>
                <c:formatCode>#,##0.00</c:formatCode>
                <c:ptCount val="7"/>
                <c:pt idx="0">
                  <c:v>4525.8</c:v>
                </c:pt>
                <c:pt idx="1">
                  <c:v>10214.02</c:v>
                </c:pt>
                <c:pt idx="2">
                  <c:v>39.61</c:v>
                </c:pt>
                <c:pt idx="3">
                  <c:v>2012.4670000000001</c:v>
                </c:pt>
                <c:pt idx="4">
                  <c:v>70.712000000000003</c:v>
                </c:pt>
                <c:pt idx="5">
                  <c:v>527.22799999999995</c:v>
                </c:pt>
                <c:pt idx="6">
                  <c:v>239.03899999999999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D6-408E-8D23-71DC275804C2}"/>
            </c:ext>
          </c:extLst>
        </c:ser>
        <c:ser>
          <c:idx val="2"/>
          <c:order val="1"/>
          <c:tx>
            <c:strRef>
              <c:f>Лист8!$E$28</c:f>
              <c:strCache>
                <c:ptCount val="1"/>
                <c:pt idx="0">
                  <c:v>2018 год</c:v>
                </c:pt>
              </c:strCache>
            </c:strRef>
          </c:tx>
          <c:spPr>
            <a:solidFill>
              <a:srgbClr val="FF33CC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Лист8!$A$31:$A$37</c:f>
              <c:strCache>
                <c:ptCount val="7"/>
                <c:pt idx="0">
                  <c:v>Дошкольное образование</c:v>
                </c:pt>
                <c:pt idx="1">
                  <c:v>Общее образование</c:v>
                </c:pt>
                <c:pt idx="2">
                  <c:v>Дополнительное образование</c:v>
                </c:pt>
                <c:pt idx="3">
                  <c:v>Среднее профессиональное образование</c:v>
                </c:pt>
                <c:pt idx="4">
                  <c:v>Профессиональная подготовка, переподготовка и повышение квалификации</c:v>
                </c:pt>
                <c:pt idx="5">
                  <c:v>Молодежная политика и оздоровление детей</c:v>
                </c:pt>
                <c:pt idx="6">
                  <c:v>Другие вопросы в области образования </c:v>
                </c:pt>
              </c:strCache>
            </c:strRef>
          </c:cat>
          <c:val>
            <c:numRef>
              <c:f>Лист8!$E$31:$E$37</c:f>
              <c:numCache>
                <c:formatCode>#,##0.00</c:formatCode>
                <c:ptCount val="7"/>
                <c:pt idx="0">
                  <c:v>5137.16</c:v>
                </c:pt>
                <c:pt idx="1">
                  <c:v>10877.39</c:v>
                </c:pt>
                <c:pt idx="2">
                  <c:v>187.71</c:v>
                </c:pt>
                <c:pt idx="3">
                  <c:v>2434.85</c:v>
                </c:pt>
                <c:pt idx="4">
                  <c:v>191.76</c:v>
                </c:pt>
                <c:pt idx="5">
                  <c:v>523.02</c:v>
                </c:pt>
                <c:pt idx="6">
                  <c:v>262.08999999999997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D6-408E-8D23-71DC275804C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115310976"/>
        <c:axId val="115312512"/>
        <c:axId val="0"/>
      </c:bar3DChart>
      <c:catAx>
        <c:axId val="115310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ru-RU"/>
          </a:p>
        </c:txPr>
        <c:crossAx val="115312512"/>
        <c:crosses val="autoZero"/>
        <c:auto val="1"/>
        <c:lblAlgn val="ctr"/>
        <c:lblOffset val="100"/>
        <c:noMultiLvlLbl val="0"/>
      </c:catAx>
      <c:valAx>
        <c:axId val="11531251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53109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8686956412330253"/>
          <c:y val="0.68787455320140267"/>
          <c:w val="7.3523954178645129E-2"/>
          <c:h val="7.5565599395351485E-2"/>
        </c:manualLayout>
      </c:layout>
      <c:overlay val="0"/>
    </c:legend>
    <c:plotVisOnly val="1"/>
    <c:dispBlanksAs val="gap"/>
    <c:showDLblsOverMax val="0"/>
  </c:chart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Динамика расходов краевого бюджета Приморского края </a:t>
            </a:r>
            <a:br>
              <a:rPr lang="ru-RU"/>
            </a:br>
            <a:r>
              <a:rPr lang="ru-RU"/>
              <a:t>за период 2017-2018 годов по разделу "Социальная политика"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8857659576731038E-2"/>
          <c:y val="0.84236949624467194"/>
          <c:w val="0"/>
          <c:h val="0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Лист8!$C$1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elete val="1"/>
          </c:dLbls>
          <c:cat>
            <c:strRef>
              <c:f>Лист8!$A$4:$A$6</c:f>
              <c:strCache>
                <c:ptCount val="3"/>
                <c:pt idx="0">
                  <c:v>Массовый спорт</c:v>
                </c:pt>
                <c:pt idx="1">
                  <c:v>Спорт высших достижений</c:v>
                </c:pt>
                <c:pt idx="2">
                  <c:v>Другие вопросы в области физической культуры и спорта</c:v>
                </c:pt>
              </c:strCache>
            </c:strRef>
          </c:cat>
          <c:val>
            <c:numRef>
              <c:f>Лист8!$C$4:$C$6</c:f>
              <c:numCache>
                <c:formatCode>#,##0.00</c:formatCode>
                <c:ptCount val="3"/>
                <c:pt idx="0">
                  <c:v>692.27099999999996</c:v>
                </c:pt>
                <c:pt idx="1">
                  <c:v>1103.1890000000001</c:v>
                </c:pt>
                <c:pt idx="2">
                  <c:v>14.39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E3-4EF7-A481-6F54B9BCDE4B}"/>
            </c:ext>
          </c:extLst>
        </c:ser>
        <c:ser>
          <c:idx val="2"/>
          <c:order val="1"/>
          <c:tx>
            <c:strRef>
              <c:f>Лист8!$E$1</c:f>
              <c:strCache>
                <c:ptCount val="1"/>
                <c:pt idx="0">
                  <c:v>2018 год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elete val="1"/>
          </c:dLbls>
          <c:cat>
            <c:strRef>
              <c:f>Лист8!$A$4:$A$6</c:f>
              <c:strCache>
                <c:ptCount val="3"/>
                <c:pt idx="0">
                  <c:v>Массовый спорт</c:v>
                </c:pt>
                <c:pt idx="1">
                  <c:v>Спорт высших достижений</c:v>
                </c:pt>
                <c:pt idx="2">
                  <c:v>Другие вопросы в области физической культуры и спорта</c:v>
                </c:pt>
              </c:strCache>
            </c:strRef>
          </c:cat>
          <c:val>
            <c:numRef>
              <c:f>Лист8!$E$4:$E$6</c:f>
              <c:numCache>
                <c:formatCode>#,##0.00</c:formatCode>
                <c:ptCount val="3"/>
                <c:pt idx="0">
                  <c:v>1149.45</c:v>
                </c:pt>
                <c:pt idx="1">
                  <c:v>1025.8499999999999</c:v>
                </c:pt>
                <c:pt idx="2">
                  <c:v>17.149999999999999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E3-4EF7-A481-6F54B9BCDE4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117133312"/>
        <c:axId val="117134848"/>
        <c:axId val="0"/>
      </c:bar3DChart>
      <c:catAx>
        <c:axId val="1171333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000" b="1"/>
            </a:pPr>
            <a:endParaRPr lang="ru-RU"/>
          </a:p>
        </c:txPr>
        <c:crossAx val="117134848"/>
        <c:crosses val="autoZero"/>
        <c:auto val="1"/>
        <c:lblAlgn val="ctr"/>
        <c:lblOffset val="100"/>
        <c:noMultiLvlLbl val="0"/>
      </c:catAx>
      <c:valAx>
        <c:axId val="117134848"/>
        <c:scaling>
          <c:orientation val="minMax"/>
        </c:scaling>
        <c:delete val="1"/>
        <c:axPos val="l"/>
        <c:majorGridlines/>
        <c:numFmt formatCode="0%" sourceLinked="0"/>
        <c:majorTickMark val="out"/>
        <c:minorTickMark val="none"/>
        <c:tickLblPos val="nextTo"/>
        <c:crossAx val="1171333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2723452531929094"/>
          <c:y val="0.11011569395640156"/>
          <c:w val="0.73919143220950057"/>
          <c:h val="0.70203334635794645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Лист8!$C$17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Лист8!$A$20:$A$24</c:f>
              <c:strCache>
                <c:ptCount val="5"/>
                <c:pt idx="0">
                  <c:v>Пенсионное обеспечение</c:v>
                </c:pt>
                <c:pt idx="1">
                  <c:v>Социальное обслуживание населения</c:v>
                </c:pt>
                <c:pt idx="2">
                  <c:v>Социальное обеспечение населения</c:v>
                </c:pt>
                <c:pt idx="3">
                  <c:v>Охрана семьи и детства</c:v>
                </c:pt>
                <c:pt idx="4">
                  <c:v>Другие вопросы в области социальной политики</c:v>
                </c:pt>
              </c:strCache>
            </c:strRef>
          </c:cat>
          <c:val>
            <c:numRef>
              <c:f>Лист8!$C$20:$C$24</c:f>
              <c:numCache>
                <c:formatCode>#,##0.00</c:formatCode>
                <c:ptCount val="5"/>
                <c:pt idx="0">
                  <c:v>1898.009</c:v>
                </c:pt>
                <c:pt idx="1">
                  <c:v>2410.6060000000002</c:v>
                </c:pt>
                <c:pt idx="2">
                  <c:v>20858.038</c:v>
                </c:pt>
                <c:pt idx="3">
                  <c:v>5061.9560000000001</c:v>
                </c:pt>
                <c:pt idx="4">
                  <c:v>852.39300000000003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D0-4CBB-8B1E-026C7FB9146D}"/>
            </c:ext>
          </c:extLst>
        </c:ser>
        <c:ser>
          <c:idx val="1"/>
          <c:order val="1"/>
          <c:tx>
            <c:strRef>
              <c:f>Лист8!$E$17</c:f>
              <c:strCache>
                <c:ptCount val="1"/>
                <c:pt idx="0">
                  <c:v>2018 год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Лист8!$A$20:$A$24</c:f>
              <c:strCache>
                <c:ptCount val="5"/>
                <c:pt idx="0">
                  <c:v>Пенсионное обеспечение</c:v>
                </c:pt>
                <c:pt idx="1">
                  <c:v>Социальное обслуживание населения</c:v>
                </c:pt>
                <c:pt idx="2">
                  <c:v>Социальное обеспечение населения</c:v>
                </c:pt>
                <c:pt idx="3">
                  <c:v>Охрана семьи и детства</c:v>
                </c:pt>
                <c:pt idx="4">
                  <c:v>Другие вопросы в области социальной политики</c:v>
                </c:pt>
              </c:strCache>
            </c:strRef>
          </c:cat>
          <c:val>
            <c:numRef>
              <c:f>Лист8!$E$20:$E$24</c:f>
              <c:numCache>
                <c:formatCode>#,##0.00</c:formatCode>
                <c:ptCount val="5"/>
                <c:pt idx="0">
                  <c:v>1768.54</c:v>
                </c:pt>
                <c:pt idx="1">
                  <c:v>2822.72</c:v>
                </c:pt>
                <c:pt idx="2">
                  <c:v>20147.8</c:v>
                </c:pt>
                <c:pt idx="3">
                  <c:v>5359.11</c:v>
                </c:pt>
                <c:pt idx="4">
                  <c:v>970.45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D0-4CBB-8B1E-026C7FB914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117148672"/>
        <c:axId val="117166848"/>
        <c:axId val="0"/>
      </c:bar3DChart>
      <c:catAx>
        <c:axId val="117148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ru-RU"/>
          </a:p>
        </c:txPr>
        <c:crossAx val="117166848"/>
        <c:crosses val="autoZero"/>
        <c:auto val="1"/>
        <c:lblAlgn val="ctr"/>
        <c:lblOffset val="100"/>
        <c:noMultiLvlLbl val="0"/>
      </c:catAx>
      <c:valAx>
        <c:axId val="11716684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71486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Динамика расходов краевого бюджета Приморского края </a:t>
            </a:r>
            <a:br>
              <a:rPr lang="ru-RU"/>
            </a:br>
            <a:r>
              <a:rPr lang="ru-RU"/>
              <a:t>за период 2017-2018 годов по разделу "Культура, Кинематография"</a:t>
            </a:r>
          </a:p>
        </c:rich>
      </c:tx>
      <c:layout/>
      <c:overlay val="1"/>
    </c:title>
    <c:autoTitleDeleted val="0"/>
    <c:view3D>
      <c:rotX val="15"/>
      <c:rotY val="2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24347856104264304"/>
          <c:y val="0.37797080142580702"/>
          <c:w val="0.55325211369888516"/>
          <c:h val="0.49778883433729687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Лист8!$C$51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9999FF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Лист8!$A$54:$A$56</c:f>
              <c:strCache>
                <c:ptCount val="3"/>
                <c:pt idx="0">
                  <c:v>Культура</c:v>
                </c:pt>
                <c:pt idx="1">
                  <c:v>Кинематография</c:v>
                </c:pt>
                <c:pt idx="2">
                  <c:v>Другие вопросы в области культуры, кинематографии</c:v>
                </c:pt>
              </c:strCache>
            </c:strRef>
          </c:cat>
          <c:val>
            <c:numRef>
              <c:f>Лист8!$C$54:$C$56</c:f>
              <c:numCache>
                <c:formatCode>#,##0.00</c:formatCode>
                <c:ptCount val="3"/>
                <c:pt idx="0">
                  <c:v>1932.242</c:v>
                </c:pt>
                <c:pt idx="1">
                  <c:v>0.42299999999999999</c:v>
                </c:pt>
                <c:pt idx="2">
                  <c:v>95.387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03-4E44-984A-63B1D92C1971}"/>
            </c:ext>
          </c:extLst>
        </c:ser>
        <c:ser>
          <c:idx val="2"/>
          <c:order val="1"/>
          <c:tx>
            <c:strRef>
              <c:f>Лист8!$E$51</c:f>
              <c:strCache>
                <c:ptCount val="1"/>
                <c:pt idx="0">
                  <c:v>2018 год</c:v>
                </c:pt>
              </c:strCache>
            </c:strRef>
          </c:tx>
          <c:spPr>
            <a:solidFill>
              <a:srgbClr val="FF33CC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Лист8!$A$54:$A$56</c:f>
              <c:strCache>
                <c:ptCount val="3"/>
                <c:pt idx="0">
                  <c:v>Культура</c:v>
                </c:pt>
                <c:pt idx="1">
                  <c:v>Кинематография</c:v>
                </c:pt>
                <c:pt idx="2">
                  <c:v>Другие вопросы в области культуры, кинематографии</c:v>
                </c:pt>
              </c:strCache>
            </c:strRef>
          </c:cat>
          <c:val>
            <c:numRef>
              <c:f>Лист8!$E$54:$E$56</c:f>
              <c:numCache>
                <c:formatCode>#,##0.00</c:formatCode>
                <c:ptCount val="3"/>
                <c:pt idx="0">
                  <c:v>1033.3800000000001</c:v>
                </c:pt>
                <c:pt idx="1">
                  <c:v>0</c:v>
                </c:pt>
                <c:pt idx="2">
                  <c:v>134.63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03-4E44-984A-63B1D92C19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117279360"/>
        <c:axId val="117297536"/>
        <c:axId val="0"/>
      </c:bar3DChart>
      <c:catAx>
        <c:axId val="11727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7297536"/>
        <c:crosses val="autoZero"/>
        <c:auto val="1"/>
        <c:lblAlgn val="ctr"/>
        <c:lblOffset val="100"/>
        <c:noMultiLvlLbl val="0"/>
      </c:catAx>
      <c:valAx>
        <c:axId val="11729753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172793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497141569137179"/>
          <c:y val="0.58758239635736775"/>
          <c:w val="7.3523954178645129E-2"/>
          <c:h val="7.5565599395351485E-2"/>
        </c:manualLayout>
      </c:layout>
      <c:overlay val="0"/>
    </c:legend>
    <c:plotVisOnly val="1"/>
    <c:dispBlanksAs val="gap"/>
    <c:showDLblsOverMax val="0"/>
  </c:chart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Динамика расходов краевого бюджета за 2015-2016 годы </a:t>
            </a:r>
            <a:br>
              <a:rPr lang="ru-RU"/>
            </a:br>
            <a:r>
              <a:rPr lang="ru-RU"/>
              <a:t>по разделам и подразделам социальной сферы </a:t>
            </a:r>
            <a:r>
              <a:rPr lang="ru-RU" baseline="0"/>
              <a:t>Приморского края, </a:t>
            </a:r>
            <a:br>
              <a:rPr lang="ru-RU" baseline="0"/>
            </a:br>
            <a:r>
              <a:rPr lang="ru-RU" baseline="0"/>
              <a:t>в млн. рублей </a:t>
            </a:r>
            <a:endParaRPr lang="ru-RU"/>
          </a:p>
        </c:rich>
      </c:tx>
      <c:overlay val="0"/>
    </c:title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877028918451455E-2"/>
          <c:y val="0.16544415308802193"/>
          <c:w val="0.36641874174034322"/>
          <c:h val="0.35721820470314353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Лист8!$C$40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9999FF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Лист8!$A$43:$A$49</c:f>
              <c:strCache>
                <c:ptCount val="7"/>
                <c:pt idx="0">
                  <c:v>Стационарная медицинская помощь</c:v>
                </c:pt>
                <c:pt idx="1">
                  <c:v>Амбулаторная помощь</c:v>
                </c:pt>
                <c:pt idx="2">
                  <c:v>Медицинская помощь в дневных стационарах всех типов</c:v>
                </c:pt>
                <c:pt idx="3">
                  <c:v>Скорая медицинская помощь</c:v>
                </c:pt>
                <c:pt idx="4">
                  <c:v>Заготовка, переработка, хранение и обеспечение безопасности донорской крови и ее компонентов</c:v>
                </c:pt>
                <c:pt idx="5">
                  <c:v>Санитарно-эпидемиологическое благополучие</c:v>
                </c:pt>
                <c:pt idx="6">
                  <c:v>Другие вопросы в области здравоохранения</c:v>
                </c:pt>
              </c:strCache>
            </c:strRef>
          </c:cat>
          <c:val>
            <c:numRef>
              <c:f>Лист8!$C$43:$C$49</c:f>
              <c:numCache>
                <c:formatCode>#,##0.00</c:formatCode>
                <c:ptCount val="7"/>
                <c:pt idx="0">
                  <c:v>3270.212</c:v>
                </c:pt>
                <c:pt idx="1">
                  <c:v>2022.123</c:v>
                </c:pt>
                <c:pt idx="2">
                  <c:v>61.576999999999998</c:v>
                </c:pt>
                <c:pt idx="3">
                  <c:v>0</c:v>
                </c:pt>
                <c:pt idx="4">
                  <c:v>146.30600000000001</c:v>
                </c:pt>
                <c:pt idx="5">
                  <c:v>13.448</c:v>
                </c:pt>
                <c:pt idx="6">
                  <c:v>1018.948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9B-4290-A6F9-75B165DC064C}"/>
            </c:ext>
          </c:extLst>
        </c:ser>
        <c:ser>
          <c:idx val="1"/>
          <c:order val="1"/>
          <c:tx>
            <c:strRef>
              <c:f>Лист8!$E$40</c:f>
              <c:strCache>
                <c:ptCount val="1"/>
                <c:pt idx="0">
                  <c:v>2018 год</c:v>
                </c:pt>
              </c:strCache>
            </c:strRef>
          </c:tx>
          <c:spPr>
            <a:solidFill>
              <a:srgbClr val="FF33CC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Лист8!$A$43:$A$49</c:f>
              <c:strCache>
                <c:ptCount val="7"/>
                <c:pt idx="0">
                  <c:v>Стационарная медицинская помощь</c:v>
                </c:pt>
                <c:pt idx="1">
                  <c:v>Амбулаторная помощь</c:v>
                </c:pt>
                <c:pt idx="2">
                  <c:v>Медицинская помощь в дневных стационарах всех типов</c:v>
                </c:pt>
                <c:pt idx="3">
                  <c:v>Скорая медицинская помощь</c:v>
                </c:pt>
                <c:pt idx="4">
                  <c:v>Заготовка, переработка, хранение и обеспечение безопасности донорской крови и ее компонентов</c:v>
                </c:pt>
                <c:pt idx="5">
                  <c:v>Санитарно-эпидемиологическое благополучие</c:v>
                </c:pt>
                <c:pt idx="6">
                  <c:v>Другие вопросы в области здравоохранения</c:v>
                </c:pt>
              </c:strCache>
            </c:strRef>
          </c:cat>
          <c:val>
            <c:numRef>
              <c:f>Лист8!$E$43:$E$49</c:f>
              <c:numCache>
                <c:formatCode>#,##0.00</c:formatCode>
                <c:ptCount val="7"/>
                <c:pt idx="0">
                  <c:v>4351.7</c:v>
                </c:pt>
                <c:pt idx="1">
                  <c:v>3739.29</c:v>
                </c:pt>
                <c:pt idx="2">
                  <c:v>52.15</c:v>
                </c:pt>
                <c:pt idx="3">
                  <c:v>107.51</c:v>
                </c:pt>
                <c:pt idx="4">
                  <c:v>150.27000000000001</c:v>
                </c:pt>
                <c:pt idx="5">
                  <c:v>24.37</c:v>
                </c:pt>
                <c:pt idx="6">
                  <c:v>1212.99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9B-4290-A6F9-75B165DC064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120947456"/>
        <c:axId val="120949376"/>
        <c:axId val="0"/>
      </c:bar3DChart>
      <c:catAx>
        <c:axId val="120947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1000"/>
                </a:pPr>
                <a:r>
                  <a:rPr lang="ru-RU" sz="1000"/>
                  <a:t>1.Здравоохранение:</a:t>
                </a:r>
              </a:p>
              <a:p>
                <a:pPr algn="l">
                  <a:defRPr sz="1000"/>
                </a:pPr>
                <a:r>
                  <a:rPr lang="ru-RU" sz="900"/>
                  <a:t>2016 - 16 496,57;</a:t>
                </a:r>
              </a:p>
              <a:p>
                <a:pPr algn="l">
                  <a:defRPr sz="1000"/>
                </a:pPr>
                <a:r>
                  <a:rPr lang="ru-RU" sz="900"/>
                  <a:t>2015 - 17 558,73</a:t>
                </a:r>
              </a:p>
            </c:rich>
          </c:tx>
          <c:layout>
            <c:manualLayout>
              <c:xMode val="edge"/>
              <c:yMode val="edge"/>
              <c:x val="1.0374741531440586E-2"/>
              <c:y val="0.10091681985936819"/>
            </c:manualLayout>
          </c:layout>
          <c:overlay val="0"/>
        </c:title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 b="1">
                <a:latin typeface="+mn-lt"/>
                <a:cs typeface="Times New Roman" panose="02020603050405020304" pitchFamily="18" charset="0"/>
              </a:defRPr>
            </a:pPr>
            <a:endParaRPr lang="ru-RU"/>
          </a:p>
        </c:txPr>
        <c:crossAx val="120949376"/>
        <c:crosses val="autoZero"/>
        <c:auto val="1"/>
        <c:lblAlgn val="ctr"/>
        <c:lblOffset val="100"/>
        <c:noMultiLvlLbl val="0"/>
      </c:catAx>
      <c:valAx>
        <c:axId val="120949376"/>
        <c:scaling>
          <c:orientation val="minMax"/>
        </c:scaling>
        <c:delete val="0"/>
        <c:axPos val="l"/>
        <c:majorGridlines/>
        <c:numFmt formatCode="0%" sourceLinked="0"/>
        <c:majorTickMark val="none"/>
        <c:minorTickMark val="none"/>
        <c:tickLblPos val="nextTo"/>
        <c:txPr>
          <a:bodyPr/>
          <a:lstStyle/>
          <a:p>
            <a:pPr>
              <a:defRPr sz="600"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1209474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247777436957571"/>
          <c:y val="0.19821303950931152"/>
          <c:w val="0.16752222563042429"/>
          <c:h val="0.62412819068976522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ru-RU" sz="1800" b="1" i="0" baseline="0">
                <a:effectLst/>
              </a:rPr>
              <a:t>Динамика расходов краевого бюджета Приморского края </a:t>
            </a:r>
            <a:br>
              <a:rPr lang="ru-RU" sz="1800" b="1" i="0" baseline="0">
                <a:effectLst/>
              </a:rPr>
            </a:br>
            <a:r>
              <a:rPr lang="ru-RU" sz="1800" b="1" i="0" baseline="0">
                <a:effectLst/>
              </a:rPr>
              <a:t>за период 2017-2018 годов по разделу "Физическая культура и спорт"</a:t>
            </a:r>
            <a:endParaRPr lang="ru-RU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348461091356573"/>
          <c:y val="0.4469958496795286"/>
          <c:w val="0.59208993198804549"/>
          <c:h val="0.41786761687355067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Лист8!$C$1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Lbl>
              <c:idx val="0"/>
              <c:layout>
                <c:manualLayout>
                  <c:x val="8.8768117208263674E-3"/>
                  <c:y val="-1.3688731617785402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3871-4E38-A044-5FB94D515813}"/>
                </c:ext>
              </c:extLst>
            </c:dLbl>
            <c:dLbl>
              <c:idx val="1"/>
              <c:layout>
                <c:manualLayout>
                  <c:x val="8.8768117208263674E-3"/>
                  <c:y val="1.77333344503937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199275436484016E-2"/>
                      <c:h val="3.266666872440957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30-3871-4E38-A044-5FB94D515813}"/>
                </c:ext>
              </c:extLst>
            </c:dLbl>
            <c:dLbl>
              <c:idx val="2"/>
              <c:layout>
                <c:manualLayout>
                  <c:x val="6.3405798005902632E-3"/>
                  <c:y val="1.49333342740158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3871-4E38-A044-5FB94D5158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Лист8!$A$4:$A$6</c:f>
              <c:strCache>
                <c:ptCount val="3"/>
                <c:pt idx="0">
                  <c:v>Массовый спорт</c:v>
                </c:pt>
                <c:pt idx="1">
                  <c:v>Спорт высших достижений</c:v>
                </c:pt>
                <c:pt idx="2">
                  <c:v>Другие вопросы в области физической культуры и спорта</c:v>
                </c:pt>
              </c:strCache>
            </c:strRef>
          </c:cat>
          <c:val>
            <c:numRef>
              <c:f>Лист8!$C$4:$C$6</c:f>
              <c:numCache>
                <c:formatCode>#,##0.00</c:formatCode>
                <c:ptCount val="3"/>
                <c:pt idx="0">
                  <c:v>692.27099999999996</c:v>
                </c:pt>
                <c:pt idx="1">
                  <c:v>1103.1890000000001</c:v>
                </c:pt>
                <c:pt idx="2">
                  <c:v>14.39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3871-4E38-A044-5FB94D515813}"/>
            </c:ext>
          </c:extLst>
        </c:ser>
        <c:ser>
          <c:idx val="1"/>
          <c:order val="1"/>
          <c:tx>
            <c:strRef>
              <c:f>Лист8!$E$1</c:f>
              <c:strCache>
                <c:ptCount val="1"/>
                <c:pt idx="0">
                  <c:v>2018 год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0"/>
              <c:layout>
                <c:manualLayout>
                  <c:x val="6.3405798005902632E-3"/>
                  <c:y val="1.86666678425198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3871-4E38-A044-5FB94D515813}"/>
                </c:ext>
              </c:extLst>
            </c:dLbl>
            <c:dLbl>
              <c:idx val="1"/>
              <c:layout>
                <c:manualLayout>
                  <c:x val="8.8768117208263674E-3"/>
                  <c:y val="1.30666674897637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3871-4E38-A044-5FB94D515813}"/>
                </c:ext>
              </c:extLst>
            </c:dLbl>
            <c:dLbl>
              <c:idx val="2"/>
              <c:layout>
                <c:manualLayout>
                  <c:x val="1.2681159601180526E-2"/>
                  <c:y val="1.6800001058267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3871-4E38-A044-5FB94D5158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Лист8!$A$4:$A$6</c:f>
              <c:strCache>
                <c:ptCount val="3"/>
                <c:pt idx="0">
                  <c:v>Массовый спорт</c:v>
                </c:pt>
                <c:pt idx="1">
                  <c:v>Спорт высших достижений</c:v>
                </c:pt>
                <c:pt idx="2">
                  <c:v>Другие вопросы в области физической культуры и спорта</c:v>
                </c:pt>
              </c:strCache>
            </c:strRef>
          </c:cat>
          <c:val>
            <c:numRef>
              <c:f>Лист8!$E$4:$E$6</c:f>
              <c:numCache>
                <c:formatCode>#,##0.00</c:formatCode>
                <c:ptCount val="3"/>
                <c:pt idx="0">
                  <c:v>1149.45</c:v>
                </c:pt>
                <c:pt idx="1">
                  <c:v>1025.8499999999999</c:v>
                </c:pt>
                <c:pt idx="2">
                  <c:v>17.149999999999999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3871-4E38-A044-5FB94D5158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120339840"/>
        <c:axId val="120345728"/>
        <c:axId val="0"/>
      </c:bar3DChart>
      <c:catAx>
        <c:axId val="120339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20345728"/>
        <c:crosses val="autoZero"/>
        <c:auto val="1"/>
        <c:lblAlgn val="ctr"/>
        <c:lblOffset val="100"/>
        <c:noMultiLvlLbl val="0"/>
      </c:catAx>
      <c:valAx>
        <c:axId val="12034572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203398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872437819132115"/>
          <c:y val="0.54837849123644045"/>
          <c:w val="6.8268373677227739E-2"/>
          <c:h val="6.7509547559656533E-2"/>
        </c:manualLayout>
      </c:layout>
      <c:overlay val="0"/>
    </c:legend>
    <c:plotVisOnly val="1"/>
    <c:dispBlanksAs val="gap"/>
    <c:showDLblsOverMax val="0"/>
  </c:chart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Динамика расходов краевого бюджета Приморского края</a:t>
            </a:r>
            <a:br>
              <a:rPr lang="ru-RU"/>
            </a:br>
            <a:r>
              <a:rPr lang="ru-RU"/>
              <a:t>за период 2017-2018 годов по разделу "Средства массовой информации"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8857659576731038E-2"/>
          <c:y val="0.84236949624467194"/>
          <c:w val="0"/>
          <c:h val="0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Лист8!$C$1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elete val="1"/>
          </c:dLbls>
          <c:cat>
            <c:strRef>
              <c:f>Лист8!$A$4:$A$6</c:f>
              <c:strCache>
                <c:ptCount val="3"/>
                <c:pt idx="0">
                  <c:v>Массовый спорт</c:v>
                </c:pt>
                <c:pt idx="1">
                  <c:v>Спорт высших достижений</c:v>
                </c:pt>
                <c:pt idx="2">
                  <c:v>Другие вопросы в области физической культуры и спорта</c:v>
                </c:pt>
              </c:strCache>
            </c:strRef>
          </c:cat>
          <c:val>
            <c:numRef>
              <c:f>Лист8!$C$4:$C$6</c:f>
              <c:numCache>
                <c:formatCode>#,##0.00</c:formatCode>
                <c:ptCount val="3"/>
                <c:pt idx="0">
                  <c:v>692.27099999999996</c:v>
                </c:pt>
                <c:pt idx="1">
                  <c:v>1103.1890000000001</c:v>
                </c:pt>
                <c:pt idx="2">
                  <c:v>14.39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61-428D-9880-7A2B38AD30EF}"/>
            </c:ext>
          </c:extLst>
        </c:ser>
        <c:ser>
          <c:idx val="2"/>
          <c:order val="1"/>
          <c:tx>
            <c:strRef>
              <c:f>Лист8!$E$1</c:f>
              <c:strCache>
                <c:ptCount val="1"/>
                <c:pt idx="0">
                  <c:v>2018 год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elete val="1"/>
          </c:dLbls>
          <c:cat>
            <c:strRef>
              <c:f>Лист8!$A$4:$A$6</c:f>
              <c:strCache>
                <c:ptCount val="3"/>
                <c:pt idx="0">
                  <c:v>Массовый спорт</c:v>
                </c:pt>
                <c:pt idx="1">
                  <c:v>Спорт высших достижений</c:v>
                </c:pt>
                <c:pt idx="2">
                  <c:v>Другие вопросы в области физической культуры и спорта</c:v>
                </c:pt>
              </c:strCache>
            </c:strRef>
          </c:cat>
          <c:val>
            <c:numRef>
              <c:f>Лист8!$E$4:$E$6</c:f>
              <c:numCache>
                <c:formatCode>#,##0.00</c:formatCode>
                <c:ptCount val="3"/>
                <c:pt idx="0">
                  <c:v>1149.45</c:v>
                </c:pt>
                <c:pt idx="1">
                  <c:v>1025.8499999999999</c:v>
                </c:pt>
                <c:pt idx="2">
                  <c:v>17.149999999999999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61-428D-9880-7A2B38AD30E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120148736"/>
        <c:axId val="120150272"/>
        <c:axId val="0"/>
      </c:bar3DChart>
      <c:catAx>
        <c:axId val="1201487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000" b="1"/>
            </a:pPr>
            <a:endParaRPr lang="ru-RU"/>
          </a:p>
        </c:txPr>
        <c:crossAx val="120150272"/>
        <c:crosses val="autoZero"/>
        <c:auto val="1"/>
        <c:lblAlgn val="ctr"/>
        <c:lblOffset val="100"/>
        <c:noMultiLvlLbl val="0"/>
      </c:catAx>
      <c:valAx>
        <c:axId val="120150272"/>
        <c:scaling>
          <c:orientation val="minMax"/>
        </c:scaling>
        <c:delete val="1"/>
        <c:axPos val="l"/>
        <c:majorGridlines/>
        <c:numFmt formatCode="0%" sourceLinked="0"/>
        <c:majorTickMark val="out"/>
        <c:minorTickMark val="none"/>
        <c:tickLblPos val="nextTo"/>
        <c:crossAx val="1201487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Лист8!$C$8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Lbl>
              <c:idx val="0"/>
              <c:layout>
                <c:manualLayout>
                  <c:x val="1.058711806811643E-3"/>
                  <c:y val="-6.6150425149158274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581-4468-8864-41E339F6B63C}"/>
                </c:ext>
              </c:extLst>
            </c:dLbl>
            <c:dLbl>
              <c:idx val="1"/>
              <c:layout>
                <c:manualLayout>
                  <c:x val="5.650034656019416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81-4468-8864-41E339F6B63C}"/>
                </c:ext>
              </c:extLst>
            </c:dLbl>
            <c:dLbl>
              <c:idx val="2"/>
              <c:layout>
                <c:manualLayout>
                  <c:x val="3.4425725609406989E-3"/>
                  <c:y val="6.6150425149158274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81-4468-8864-41E339F6B6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Лист8!$A$11:$A$13</c:f>
              <c:strCache>
                <c:ptCount val="3"/>
                <c:pt idx="0">
                  <c:v>Телевидение и радиовещание</c:v>
                </c:pt>
                <c:pt idx="1">
                  <c:v>Периодическая печать и издательства</c:v>
                </c:pt>
                <c:pt idx="2">
                  <c:v>Другие вопросы в области средств массовой информации</c:v>
                </c:pt>
              </c:strCache>
            </c:strRef>
          </c:cat>
          <c:val>
            <c:numRef>
              <c:f>Лист8!$C$11:$C$13</c:f>
              <c:numCache>
                <c:formatCode>#,##0.00</c:formatCode>
                <c:ptCount val="3"/>
                <c:pt idx="0">
                  <c:v>227.453</c:v>
                </c:pt>
                <c:pt idx="1">
                  <c:v>64.775999999999996</c:v>
                </c:pt>
                <c:pt idx="2">
                  <c:v>87.912999999999997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81-4468-8864-41E339F6B63C}"/>
            </c:ext>
          </c:extLst>
        </c:ser>
        <c:ser>
          <c:idx val="2"/>
          <c:order val="1"/>
          <c:tx>
            <c:strRef>
              <c:f>Лист8!$E$8</c:f>
              <c:strCache>
                <c:ptCount val="1"/>
                <c:pt idx="0">
                  <c:v>2018 год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0"/>
              <c:layout>
                <c:manualLayout>
                  <c:x val="1.9867549668874173E-2"/>
                  <c:y val="-7.03429017866406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581-4468-8864-41E339F6B63C}"/>
                </c:ext>
              </c:extLst>
            </c:dLbl>
            <c:dLbl>
              <c:idx val="1"/>
              <c:layout>
                <c:manualLayout>
                  <c:x val="1.766004415011037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581-4468-8864-41E339F6B63C}"/>
                </c:ext>
              </c:extLst>
            </c:dLbl>
            <c:dLbl>
              <c:idx val="2"/>
              <c:layout>
                <c:manualLayout>
                  <c:x val="2.4282560706401765E-2"/>
                  <c:y val="7.03429017866406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581-4468-8864-41E339F6B6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Лист8!$A$11:$A$13</c:f>
              <c:strCache>
                <c:ptCount val="3"/>
                <c:pt idx="0">
                  <c:v>Телевидение и радиовещание</c:v>
                </c:pt>
                <c:pt idx="1">
                  <c:v>Периодическая печать и издательства</c:v>
                </c:pt>
                <c:pt idx="2">
                  <c:v>Другие вопросы в области средств массовой информации</c:v>
                </c:pt>
              </c:strCache>
            </c:strRef>
          </c:cat>
          <c:val>
            <c:numRef>
              <c:f>Лист8!$E$11:$E$13</c:f>
              <c:numCache>
                <c:formatCode>#,##0.00</c:formatCode>
                <c:ptCount val="3"/>
                <c:pt idx="0">
                  <c:v>227.9</c:v>
                </c:pt>
                <c:pt idx="1">
                  <c:v>72.41</c:v>
                </c:pt>
                <c:pt idx="2">
                  <c:v>84.08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581-4468-8864-41E339F6B6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120188928"/>
        <c:axId val="120190464"/>
        <c:axId val="0"/>
      </c:bar3DChart>
      <c:catAx>
        <c:axId val="120188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20190464"/>
        <c:crosses val="autoZero"/>
        <c:auto val="1"/>
        <c:lblAlgn val="ctr"/>
        <c:lblOffset val="100"/>
        <c:noMultiLvlLbl val="0"/>
      </c:catAx>
      <c:valAx>
        <c:axId val="12019046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201889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Динамика расходов краевого бюджета за 2015-2016 годы </a:t>
            </a:r>
            <a:br>
              <a:rPr lang="ru-RU"/>
            </a:br>
            <a:r>
              <a:rPr lang="ru-RU"/>
              <a:t>по разделам и подразделам социальной сферы Приморского края, </a:t>
            </a:r>
            <a:br>
              <a:rPr lang="ru-RU"/>
            </a:br>
            <a:r>
              <a:rPr lang="ru-RU"/>
              <a:t>в млн. рублей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1189113114217458E-2"/>
          <c:y val="0.21312662038931748"/>
          <c:w val="0.35958211003222895"/>
          <c:h val="0.32417122027498835"/>
        </c:manualLayout>
      </c:layout>
      <c:bar3DChart>
        <c:barDir val="col"/>
        <c:grouping val="percentStacked"/>
        <c:varyColors val="0"/>
        <c:ser>
          <c:idx val="2"/>
          <c:order val="0"/>
          <c:tx>
            <c:strRef>
              <c:f>Лист8!$C$17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Лист8!$A$20:$A$24</c:f>
              <c:strCache>
                <c:ptCount val="5"/>
                <c:pt idx="0">
                  <c:v>Пенсионное обеспечение</c:v>
                </c:pt>
                <c:pt idx="1">
                  <c:v>Социальное обслуживание населения</c:v>
                </c:pt>
                <c:pt idx="2">
                  <c:v>Социальное обеспечение населения</c:v>
                </c:pt>
                <c:pt idx="3">
                  <c:v>Охрана семьи и детства</c:v>
                </c:pt>
                <c:pt idx="4">
                  <c:v>Другие вопросы в области социальной политики</c:v>
                </c:pt>
              </c:strCache>
            </c:strRef>
          </c:cat>
          <c:val>
            <c:numRef>
              <c:f>Лист8!$C$20:$C$24</c:f>
              <c:numCache>
                <c:formatCode>#,##0.00</c:formatCode>
                <c:ptCount val="5"/>
                <c:pt idx="0">
                  <c:v>1898.009</c:v>
                </c:pt>
                <c:pt idx="1">
                  <c:v>2410.6060000000002</c:v>
                </c:pt>
                <c:pt idx="2">
                  <c:v>20858.038</c:v>
                </c:pt>
                <c:pt idx="3">
                  <c:v>5061.9560000000001</c:v>
                </c:pt>
                <c:pt idx="4">
                  <c:v>852.39300000000003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E8-4040-B652-8DC0912DED31}"/>
            </c:ext>
          </c:extLst>
        </c:ser>
        <c:ser>
          <c:idx val="1"/>
          <c:order val="1"/>
          <c:tx>
            <c:strRef>
              <c:f>Лист8!$E$17</c:f>
              <c:strCache>
                <c:ptCount val="1"/>
                <c:pt idx="0">
                  <c:v>2018 год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Лист8!$A$20:$A$24</c:f>
              <c:strCache>
                <c:ptCount val="5"/>
                <c:pt idx="0">
                  <c:v>Пенсионное обеспечение</c:v>
                </c:pt>
                <c:pt idx="1">
                  <c:v>Социальное обслуживание населения</c:v>
                </c:pt>
                <c:pt idx="2">
                  <c:v>Социальное обеспечение населения</c:v>
                </c:pt>
                <c:pt idx="3">
                  <c:v>Охрана семьи и детства</c:v>
                </c:pt>
                <c:pt idx="4">
                  <c:v>Другие вопросы в области социальной политики</c:v>
                </c:pt>
              </c:strCache>
            </c:strRef>
          </c:cat>
          <c:val>
            <c:numRef>
              <c:f>Лист8!$E$20:$E$24</c:f>
              <c:numCache>
                <c:formatCode>#,##0.00</c:formatCode>
                <c:ptCount val="5"/>
                <c:pt idx="0">
                  <c:v>1768.54</c:v>
                </c:pt>
                <c:pt idx="1">
                  <c:v>2822.72</c:v>
                </c:pt>
                <c:pt idx="2">
                  <c:v>20147.8</c:v>
                </c:pt>
                <c:pt idx="3">
                  <c:v>5359.11</c:v>
                </c:pt>
                <c:pt idx="4">
                  <c:v>970.45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E8-4040-B652-8DC0912DED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120863744"/>
        <c:axId val="120881920"/>
        <c:axId val="0"/>
      </c:bar3DChart>
      <c:catAx>
        <c:axId val="120863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700" b="1">
                <a:latin typeface="+mn-lt"/>
                <a:cs typeface="Times New Roman" panose="02020603050405020304" pitchFamily="18" charset="0"/>
              </a:defRPr>
            </a:pPr>
            <a:endParaRPr lang="ru-RU"/>
          </a:p>
        </c:txPr>
        <c:crossAx val="120881920"/>
        <c:crosses val="autoZero"/>
        <c:auto val="1"/>
        <c:lblAlgn val="ctr"/>
        <c:lblOffset val="100"/>
        <c:noMultiLvlLbl val="0"/>
      </c:catAx>
      <c:valAx>
        <c:axId val="12088192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700"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1208637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580227501785009"/>
          <c:y val="0.27033509494943114"/>
          <c:w val="0.16419772498214991"/>
          <c:h val="0.58238061755508452"/>
        </c:manualLayout>
      </c:layout>
      <c:overlay val="0"/>
      <c:txPr>
        <a:bodyPr/>
        <a:lstStyle/>
        <a:p>
          <a:pPr>
            <a:defRPr sz="900">
              <a:latin typeface="+mn-lt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04980889335763"/>
          <c:y val="5.8729121308732278E-2"/>
          <c:w val="0.73919143220950057"/>
          <c:h val="0.51493424386875453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Лист8!$C$17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Лист8!$A$20:$A$24</c:f>
              <c:strCache>
                <c:ptCount val="5"/>
                <c:pt idx="0">
                  <c:v>Пенсионное обеспечение</c:v>
                </c:pt>
                <c:pt idx="1">
                  <c:v>Социальное обслуживание населения</c:v>
                </c:pt>
                <c:pt idx="2">
                  <c:v>Социальное обеспечение населения</c:v>
                </c:pt>
                <c:pt idx="3">
                  <c:v>Охрана семьи и детства</c:v>
                </c:pt>
                <c:pt idx="4">
                  <c:v>Другие вопросы в области социальной политики</c:v>
                </c:pt>
              </c:strCache>
            </c:strRef>
          </c:cat>
          <c:val>
            <c:numRef>
              <c:f>Лист8!$C$20:$C$24</c:f>
              <c:numCache>
                <c:formatCode>#,##0.00</c:formatCode>
                <c:ptCount val="5"/>
                <c:pt idx="0">
                  <c:v>1898.009</c:v>
                </c:pt>
                <c:pt idx="1">
                  <c:v>2410.6060000000002</c:v>
                </c:pt>
                <c:pt idx="2">
                  <c:v>20858.038</c:v>
                </c:pt>
                <c:pt idx="3">
                  <c:v>5061.9560000000001</c:v>
                </c:pt>
                <c:pt idx="4">
                  <c:v>852.39300000000003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26-4759-A7B1-C9E332B7C19B}"/>
            </c:ext>
          </c:extLst>
        </c:ser>
        <c:ser>
          <c:idx val="1"/>
          <c:order val="1"/>
          <c:tx>
            <c:strRef>
              <c:f>Лист8!$E$17</c:f>
              <c:strCache>
                <c:ptCount val="1"/>
                <c:pt idx="0">
                  <c:v>2018 год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Лист8!$A$20:$A$24</c:f>
              <c:strCache>
                <c:ptCount val="5"/>
                <c:pt idx="0">
                  <c:v>Пенсионное обеспечение</c:v>
                </c:pt>
                <c:pt idx="1">
                  <c:v>Социальное обслуживание населения</c:v>
                </c:pt>
                <c:pt idx="2">
                  <c:v>Социальное обеспечение населения</c:v>
                </c:pt>
                <c:pt idx="3">
                  <c:v>Охрана семьи и детства</c:v>
                </c:pt>
                <c:pt idx="4">
                  <c:v>Другие вопросы в области социальной политики</c:v>
                </c:pt>
              </c:strCache>
            </c:strRef>
          </c:cat>
          <c:val>
            <c:numRef>
              <c:f>Лист8!$E$20:$E$24</c:f>
              <c:numCache>
                <c:formatCode>#,##0.00</c:formatCode>
                <c:ptCount val="5"/>
                <c:pt idx="0">
                  <c:v>1768.54</c:v>
                </c:pt>
                <c:pt idx="1">
                  <c:v>2822.72</c:v>
                </c:pt>
                <c:pt idx="2">
                  <c:v>20147.8</c:v>
                </c:pt>
                <c:pt idx="3">
                  <c:v>5359.11</c:v>
                </c:pt>
                <c:pt idx="4">
                  <c:v>970.45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26-4759-A7B1-C9E332B7C1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120339840"/>
        <c:axId val="120345728"/>
        <c:axId val="0"/>
      </c:bar3DChart>
      <c:catAx>
        <c:axId val="120339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20345728"/>
        <c:crosses val="autoZero"/>
        <c:auto val="1"/>
        <c:lblAlgn val="ctr"/>
        <c:lblOffset val="100"/>
        <c:noMultiLvlLbl val="0"/>
      </c:catAx>
      <c:valAx>
        <c:axId val="12034572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2033984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Лист8!$C$51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9999FF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Лист8!$A$54:$A$56</c:f>
              <c:strCache>
                <c:ptCount val="3"/>
                <c:pt idx="0">
                  <c:v>Культура</c:v>
                </c:pt>
                <c:pt idx="1">
                  <c:v>Кинематография</c:v>
                </c:pt>
                <c:pt idx="2">
                  <c:v>Другие вопросы в области культуры, кинематографии</c:v>
                </c:pt>
              </c:strCache>
            </c:strRef>
          </c:cat>
          <c:val>
            <c:numRef>
              <c:f>Лист8!$C$54:$C$56</c:f>
              <c:numCache>
                <c:formatCode>#,##0.00</c:formatCode>
                <c:ptCount val="3"/>
                <c:pt idx="0">
                  <c:v>1932.242</c:v>
                </c:pt>
                <c:pt idx="1">
                  <c:v>0.42299999999999999</c:v>
                </c:pt>
                <c:pt idx="2">
                  <c:v>95.387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79-45BB-A6C3-7ECE7B6DE7BA}"/>
            </c:ext>
          </c:extLst>
        </c:ser>
        <c:ser>
          <c:idx val="2"/>
          <c:order val="1"/>
          <c:tx>
            <c:strRef>
              <c:f>Лист8!$E$51</c:f>
              <c:strCache>
                <c:ptCount val="1"/>
                <c:pt idx="0">
                  <c:v>2018 год</c:v>
                </c:pt>
              </c:strCache>
            </c:strRef>
          </c:tx>
          <c:spPr>
            <a:solidFill>
              <a:srgbClr val="FF33CC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Лист8!$A$54:$A$56</c:f>
              <c:strCache>
                <c:ptCount val="3"/>
                <c:pt idx="0">
                  <c:v>Культура</c:v>
                </c:pt>
                <c:pt idx="1">
                  <c:v>Кинематография</c:v>
                </c:pt>
                <c:pt idx="2">
                  <c:v>Другие вопросы в области культуры, кинематографии</c:v>
                </c:pt>
              </c:strCache>
            </c:strRef>
          </c:cat>
          <c:val>
            <c:numRef>
              <c:f>Лист8!$E$54:$E$56</c:f>
              <c:numCache>
                <c:formatCode>#,##0.00</c:formatCode>
                <c:ptCount val="3"/>
                <c:pt idx="0">
                  <c:v>1033.3800000000001</c:v>
                </c:pt>
                <c:pt idx="1">
                  <c:v>0</c:v>
                </c:pt>
                <c:pt idx="2">
                  <c:v>134.63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79-45BB-A6C3-7ECE7B6DE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120380032"/>
        <c:axId val="120586624"/>
        <c:axId val="0"/>
      </c:bar3DChart>
      <c:catAx>
        <c:axId val="120380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20586624"/>
        <c:crosses val="autoZero"/>
        <c:auto val="1"/>
        <c:lblAlgn val="ctr"/>
        <c:lblOffset val="100"/>
        <c:noMultiLvlLbl val="0"/>
      </c:catAx>
      <c:valAx>
        <c:axId val="12058662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203800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485515609250143"/>
          <c:y val="4.6724521171746872E-2"/>
          <c:w val="0.73582597746659817"/>
          <c:h val="0.49088510875334351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Лист8!$C$28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9999FF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Лист8!$A$31:$A$37</c:f>
              <c:strCache>
                <c:ptCount val="7"/>
                <c:pt idx="0">
                  <c:v>Дошкольное образование</c:v>
                </c:pt>
                <c:pt idx="1">
                  <c:v>Общее образование</c:v>
                </c:pt>
                <c:pt idx="2">
                  <c:v>Дополнительное образование</c:v>
                </c:pt>
                <c:pt idx="3">
                  <c:v>Среднее профессиональное образование</c:v>
                </c:pt>
                <c:pt idx="4">
                  <c:v>Профессиональная подготовка, переподготовка и повышение квалификации</c:v>
                </c:pt>
                <c:pt idx="5">
                  <c:v>Молодежная политика и оздоровление детей</c:v>
                </c:pt>
                <c:pt idx="6">
                  <c:v>Другие вопросы в области образования </c:v>
                </c:pt>
              </c:strCache>
            </c:strRef>
          </c:cat>
          <c:val>
            <c:numRef>
              <c:f>Лист8!$C$31:$C$37</c:f>
              <c:numCache>
                <c:formatCode>#,##0.00</c:formatCode>
                <c:ptCount val="7"/>
                <c:pt idx="0">
                  <c:v>4525.8</c:v>
                </c:pt>
                <c:pt idx="1">
                  <c:v>10214.02</c:v>
                </c:pt>
                <c:pt idx="2">
                  <c:v>39.61</c:v>
                </c:pt>
                <c:pt idx="3">
                  <c:v>2012.4670000000001</c:v>
                </c:pt>
                <c:pt idx="4">
                  <c:v>70.712000000000003</c:v>
                </c:pt>
                <c:pt idx="5">
                  <c:v>527.22799999999995</c:v>
                </c:pt>
                <c:pt idx="6">
                  <c:v>239.03899999999999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3C-405C-942A-DA0D405812B1}"/>
            </c:ext>
          </c:extLst>
        </c:ser>
        <c:ser>
          <c:idx val="2"/>
          <c:order val="1"/>
          <c:tx>
            <c:strRef>
              <c:f>Лист8!$E$28</c:f>
              <c:strCache>
                <c:ptCount val="1"/>
                <c:pt idx="0">
                  <c:v>2018 год</c:v>
                </c:pt>
              </c:strCache>
            </c:strRef>
          </c:tx>
          <c:spPr>
            <a:solidFill>
              <a:srgbClr val="FF33CC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Лист8!$A$31:$A$37</c:f>
              <c:strCache>
                <c:ptCount val="7"/>
                <c:pt idx="0">
                  <c:v>Дошкольное образование</c:v>
                </c:pt>
                <c:pt idx="1">
                  <c:v>Общее образование</c:v>
                </c:pt>
                <c:pt idx="2">
                  <c:v>Дополнительное образование</c:v>
                </c:pt>
                <c:pt idx="3">
                  <c:v>Среднее профессиональное образование</c:v>
                </c:pt>
                <c:pt idx="4">
                  <c:v>Профессиональная подготовка, переподготовка и повышение квалификации</c:v>
                </c:pt>
                <c:pt idx="5">
                  <c:v>Молодежная политика и оздоровление детей</c:v>
                </c:pt>
                <c:pt idx="6">
                  <c:v>Другие вопросы в области образования </c:v>
                </c:pt>
              </c:strCache>
            </c:strRef>
          </c:cat>
          <c:val>
            <c:numRef>
              <c:f>Лист8!$E$31:$E$37</c:f>
              <c:numCache>
                <c:formatCode>#,##0.00</c:formatCode>
                <c:ptCount val="7"/>
                <c:pt idx="0">
                  <c:v>5137.16</c:v>
                </c:pt>
                <c:pt idx="1">
                  <c:v>10877.39</c:v>
                </c:pt>
                <c:pt idx="2">
                  <c:v>187.71</c:v>
                </c:pt>
                <c:pt idx="3">
                  <c:v>2434.85</c:v>
                </c:pt>
                <c:pt idx="4">
                  <c:v>191.76</c:v>
                </c:pt>
                <c:pt idx="5">
                  <c:v>523.02</c:v>
                </c:pt>
                <c:pt idx="6">
                  <c:v>262.08999999999997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3C-405C-942A-DA0D405812B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120612736"/>
        <c:axId val="120614272"/>
        <c:axId val="0"/>
      </c:bar3DChart>
      <c:catAx>
        <c:axId val="120612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ru-RU"/>
          </a:p>
        </c:txPr>
        <c:crossAx val="120614272"/>
        <c:crosses val="autoZero"/>
        <c:auto val="1"/>
        <c:lblAlgn val="ctr"/>
        <c:lblOffset val="100"/>
        <c:noMultiLvlLbl val="0"/>
      </c:catAx>
      <c:valAx>
        <c:axId val="12061427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206127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Лист8!$C$8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Lbl>
              <c:idx val="0"/>
              <c:layout>
                <c:manualLayout>
                  <c:x val="1.324503311258278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2E8-4F26-9A95-1A8F6FE843AB}"/>
                </c:ext>
              </c:extLst>
            </c:dLbl>
            <c:dLbl>
              <c:idx val="1"/>
              <c:layout>
                <c:manualLayout>
                  <c:x val="1.986754966887417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2E8-4F26-9A95-1A8F6FE843AB}"/>
                </c:ext>
              </c:extLst>
            </c:dLbl>
            <c:dLbl>
              <c:idx val="2"/>
              <c:layout>
                <c:manualLayout>
                  <c:x val="1.7660044150110375E-2"/>
                  <c:y val="-3.5171450893320305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2E8-4F26-9A95-1A8F6FE843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Лист8!$A$11:$A$13</c:f>
              <c:strCache>
                <c:ptCount val="3"/>
                <c:pt idx="0">
                  <c:v>Телевидение и радиовещание</c:v>
                </c:pt>
                <c:pt idx="1">
                  <c:v>Периодическая печать и издательства</c:v>
                </c:pt>
                <c:pt idx="2">
                  <c:v>Другие вопросы в области средств массовой информации</c:v>
                </c:pt>
              </c:strCache>
            </c:strRef>
          </c:cat>
          <c:val>
            <c:numRef>
              <c:f>Лист8!$C$11:$C$13</c:f>
              <c:numCache>
                <c:formatCode>#,##0.00</c:formatCode>
                <c:ptCount val="3"/>
                <c:pt idx="0">
                  <c:v>227.453</c:v>
                </c:pt>
                <c:pt idx="1">
                  <c:v>64.775999999999996</c:v>
                </c:pt>
                <c:pt idx="2">
                  <c:v>87.912999999999997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2E8-4F26-9A95-1A8F6FE843AB}"/>
            </c:ext>
          </c:extLst>
        </c:ser>
        <c:ser>
          <c:idx val="2"/>
          <c:order val="1"/>
          <c:tx>
            <c:strRef>
              <c:f>Лист8!$E$8</c:f>
              <c:strCache>
                <c:ptCount val="1"/>
                <c:pt idx="0">
                  <c:v>2018 год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0"/>
              <c:layout>
                <c:manualLayout>
                  <c:x val="1.9867549668874173E-2"/>
                  <c:y val="-7.03429017866406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2E8-4F26-9A95-1A8F6FE843AB}"/>
                </c:ext>
              </c:extLst>
            </c:dLbl>
            <c:dLbl>
              <c:idx val="1"/>
              <c:layout>
                <c:manualLayout>
                  <c:x val="1.766004415011037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2E8-4F26-9A95-1A8F6FE843AB}"/>
                </c:ext>
              </c:extLst>
            </c:dLbl>
            <c:dLbl>
              <c:idx val="2"/>
              <c:layout>
                <c:manualLayout>
                  <c:x val="2.4282560706401765E-2"/>
                  <c:y val="7.03429017866406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2E8-4F26-9A95-1A8F6FE843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Лист8!$A$11:$A$13</c:f>
              <c:strCache>
                <c:ptCount val="3"/>
                <c:pt idx="0">
                  <c:v>Телевидение и радиовещание</c:v>
                </c:pt>
                <c:pt idx="1">
                  <c:v>Периодическая печать и издательства</c:v>
                </c:pt>
                <c:pt idx="2">
                  <c:v>Другие вопросы в области средств массовой информации</c:v>
                </c:pt>
              </c:strCache>
            </c:strRef>
          </c:cat>
          <c:val>
            <c:numRef>
              <c:f>Лист8!$E$11:$E$13</c:f>
              <c:numCache>
                <c:formatCode>#,##0.00</c:formatCode>
                <c:ptCount val="3"/>
                <c:pt idx="0">
                  <c:v>227.9</c:v>
                </c:pt>
                <c:pt idx="1">
                  <c:v>72.41</c:v>
                </c:pt>
                <c:pt idx="2">
                  <c:v>84.08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2E8-4F26-9A95-1A8F6FE84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120644736"/>
        <c:axId val="120646272"/>
        <c:axId val="0"/>
      </c:bar3DChart>
      <c:catAx>
        <c:axId val="1206447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20646272"/>
        <c:crosses val="autoZero"/>
        <c:auto val="1"/>
        <c:lblAlgn val="ctr"/>
        <c:lblOffset val="100"/>
        <c:noMultiLvlLbl val="0"/>
      </c:catAx>
      <c:valAx>
        <c:axId val="12064627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206447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Лист8!$A$3:$B$3</c:f>
              <c:strCache>
                <c:ptCount val="2"/>
                <c:pt idx="0">
                  <c:v>Физическая культура и спорт</c:v>
                </c:pt>
                <c:pt idx="1">
                  <c:v>1100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Lbl>
              <c:idx val="0"/>
              <c:layout>
                <c:manualLayout>
                  <c:x val="1.324503311258278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4DD-4066-BDD0-CEE5710B7B42}"/>
                </c:ext>
              </c:extLst>
            </c:dLbl>
            <c:dLbl>
              <c:idx val="1"/>
              <c:layout>
                <c:manualLayout>
                  <c:x val="1.7660044150110375E-2"/>
                  <c:y val="-3.5171450893320305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4DD-4066-BDD0-CEE5710B7B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Лист8!$C$1:$H$2</c15:sqref>
                  </c15:fullRef>
                </c:ext>
              </c:extLst>
              <c:f>(Лист8!$C$1:$C$2,Лист8!$E$1:$E$2)</c:f>
              <c:multiLvlStrCache>
                <c:ptCount val="2"/>
                <c:lvl>
                  <c:pt idx="0">
                    <c:v>млн  рублей </c:v>
                  </c:pt>
                  <c:pt idx="1">
                    <c:v>млн  рублей </c:v>
                  </c:pt>
                </c:lvl>
                <c:lvl>
                  <c:pt idx="0">
                    <c:v>2017 год</c:v>
                  </c:pt>
                  <c:pt idx="1">
                    <c:v>2018 год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Лист8!$C$3:$H$3</c15:sqref>
                  </c15:fullRef>
                </c:ext>
              </c:extLst>
              <c:f>(Лист8!$C$3,Лист8!$E$3)</c:f>
              <c:numCache>
                <c:formatCode>#,##0.00</c:formatCode>
                <c:ptCount val="2"/>
                <c:pt idx="0">
                  <c:v>1809.8500000000001</c:v>
                </c:pt>
                <c:pt idx="1">
                  <c:v>2192.4500000000003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Лист8!$D$3</c15:sqref>
                  <c15:dLbl>
                    <c:idx val="0"/>
                    <c:layout>
                      <c:manualLayout>
                        <c:x val="1.9867549668874173E-2"/>
                        <c:y val="0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0947-452A-B64F-439FE647431E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3-94DD-4066-BDD0-CEE5710B7B42}"/>
            </c:ext>
          </c:extLst>
        </c:ser>
        <c:ser>
          <c:idx val="2"/>
          <c:order val="1"/>
          <c:tx>
            <c:strRef>
              <c:f>Лист8!$A$4:$B$4</c:f>
              <c:strCache>
                <c:ptCount val="2"/>
                <c:pt idx="0">
                  <c:v>Массовый спорт</c:v>
                </c:pt>
                <c:pt idx="1">
                  <c:v>1102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0"/>
              <c:layout>
                <c:manualLayout>
                  <c:x val="1.9867549668874173E-2"/>
                  <c:y val="-7.03429017866406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4DD-4066-BDD0-CEE5710B7B42}"/>
                </c:ext>
              </c:extLst>
            </c:dLbl>
            <c:dLbl>
              <c:idx val="1"/>
              <c:layout>
                <c:manualLayout>
                  <c:x val="2.4282560706401765E-2"/>
                  <c:y val="7.03429017866406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4DD-4066-BDD0-CEE5710B7B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Лист8!$C$1:$H$2</c15:sqref>
                  </c15:fullRef>
                </c:ext>
              </c:extLst>
              <c:f>(Лист8!$C$1:$C$2,Лист8!$E$1:$E$2)</c:f>
              <c:multiLvlStrCache>
                <c:ptCount val="2"/>
                <c:lvl>
                  <c:pt idx="0">
                    <c:v>млн  рублей </c:v>
                  </c:pt>
                  <c:pt idx="1">
                    <c:v>млн  рублей </c:v>
                  </c:pt>
                </c:lvl>
                <c:lvl>
                  <c:pt idx="0">
                    <c:v>2017 год</c:v>
                  </c:pt>
                  <c:pt idx="1">
                    <c:v>2018 год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Лист8!$C$4:$H$4</c15:sqref>
                  </c15:fullRef>
                </c:ext>
              </c:extLst>
              <c:f>(Лист8!$C$4,Лист8!$E$4)</c:f>
              <c:numCache>
                <c:formatCode>#,##0.00</c:formatCode>
                <c:ptCount val="2"/>
                <c:pt idx="0">
                  <c:v>692.27099999999996</c:v>
                </c:pt>
                <c:pt idx="1">
                  <c:v>1149.45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Лист8!$D$4</c15:sqref>
                  <c15:dLbl>
                    <c:idx val="0"/>
                    <c:layout>
                      <c:manualLayout>
                        <c:x val="1.7660044150110375E-2"/>
                        <c:y val="0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0947-452A-B64F-439FE647431E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7-94DD-4066-BDD0-CEE5710B7B42}"/>
            </c:ext>
          </c:extLst>
        </c:ser>
        <c:ser>
          <c:idx val="1"/>
          <c:order val="2"/>
          <c:tx>
            <c:strRef>
              <c:f>Лист8!$A$5:$B$5</c:f>
              <c:strCache>
                <c:ptCount val="2"/>
                <c:pt idx="0">
                  <c:v>Спорт высших достижений</c:v>
                </c:pt>
                <c:pt idx="1">
                  <c:v>1103</c:v>
                </c:pt>
              </c:strCache>
            </c:strRef>
          </c:tx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Лист8!$C$1:$H$2</c15:sqref>
                  </c15:fullRef>
                </c:ext>
              </c:extLst>
              <c:f>(Лист8!$C$1:$C$2,Лист8!$E$1:$E$2)</c:f>
              <c:multiLvlStrCache>
                <c:ptCount val="2"/>
                <c:lvl>
                  <c:pt idx="0">
                    <c:v>млн  рублей </c:v>
                  </c:pt>
                  <c:pt idx="1">
                    <c:v>млн  рублей </c:v>
                  </c:pt>
                </c:lvl>
                <c:lvl>
                  <c:pt idx="0">
                    <c:v>2017 год</c:v>
                  </c:pt>
                  <c:pt idx="1">
                    <c:v>2018 год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Лист8!$C$5:$H$5</c15:sqref>
                  </c15:fullRef>
                </c:ext>
              </c:extLst>
              <c:f>(Лист8!$C$5,Лист8!$E$5)</c:f>
              <c:numCache>
                <c:formatCode>#,##0.00</c:formatCode>
                <c:ptCount val="2"/>
                <c:pt idx="0">
                  <c:v>1103.1890000000001</c:v>
                </c:pt>
                <c:pt idx="1">
                  <c:v>1025.8499999999999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7DE-4628-84EE-66E95260730C}"/>
            </c:ext>
          </c:extLst>
        </c:ser>
        <c:ser>
          <c:idx val="3"/>
          <c:order val="3"/>
          <c:tx>
            <c:strRef>
              <c:f>Лист8!$A$6:$B$6</c:f>
              <c:strCache>
                <c:ptCount val="2"/>
                <c:pt idx="0">
                  <c:v>Другие вопросы в области физической культуры и спорта</c:v>
                </c:pt>
                <c:pt idx="1">
                  <c:v>1105</c:v>
                </c:pt>
              </c:strCache>
            </c:strRef>
          </c:tx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Лист8!$C$1:$H$2</c15:sqref>
                  </c15:fullRef>
                </c:ext>
              </c:extLst>
              <c:f>(Лист8!$C$1:$C$2,Лист8!$E$1:$E$2)</c:f>
              <c:multiLvlStrCache>
                <c:ptCount val="2"/>
                <c:lvl>
                  <c:pt idx="0">
                    <c:v>млн  рублей </c:v>
                  </c:pt>
                  <c:pt idx="1">
                    <c:v>млн  рублей </c:v>
                  </c:pt>
                </c:lvl>
                <c:lvl>
                  <c:pt idx="0">
                    <c:v>2017 год</c:v>
                  </c:pt>
                  <c:pt idx="1">
                    <c:v>2018 год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Лист8!$C$6:$H$6</c15:sqref>
                  </c15:fullRef>
                </c:ext>
              </c:extLst>
              <c:f>(Лист8!$C$6,Лист8!$E$6)</c:f>
              <c:numCache>
                <c:formatCode>#,##0.00</c:formatCode>
                <c:ptCount val="2"/>
                <c:pt idx="0">
                  <c:v>14.39</c:v>
                </c:pt>
                <c:pt idx="1">
                  <c:v>17.149999999999999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7DE-4628-84EE-66E952607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120701696"/>
        <c:axId val="120703232"/>
        <c:axId val="0"/>
      </c:bar3DChart>
      <c:catAx>
        <c:axId val="1207016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20703232"/>
        <c:crosses val="autoZero"/>
        <c:auto val="1"/>
        <c:lblAlgn val="ctr"/>
        <c:lblOffset val="100"/>
        <c:noMultiLvlLbl val="0"/>
      </c:catAx>
      <c:valAx>
        <c:axId val="12070323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207016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485515609250143"/>
          <c:y val="4.6724521171746872E-2"/>
          <c:w val="0.78304350704969927"/>
          <c:h val="0.47439862994626686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Лист8!$C$40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9999FF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Лист8!$A$43:$A$49</c:f>
              <c:strCache>
                <c:ptCount val="7"/>
                <c:pt idx="0">
                  <c:v>Стационарная медицинская помощь</c:v>
                </c:pt>
                <c:pt idx="1">
                  <c:v>Амбулаторная помощь</c:v>
                </c:pt>
                <c:pt idx="2">
                  <c:v>Медицинская помощь в дневных стационарах всех типов</c:v>
                </c:pt>
                <c:pt idx="3">
                  <c:v>Скорая медицинская помощь</c:v>
                </c:pt>
                <c:pt idx="4">
                  <c:v>Заготовка, переработка, хранение и обеспечение безопасности донорской крови и ее компонентов</c:v>
                </c:pt>
                <c:pt idx="5">
                  <c:v>Санитарно-эпидемиологическое благополучие</c:v>
                </c:pt>
                <c:pt idx="6">
                  <c:v>Другие вопросы в области здравоохранения</c:v>
                </c:pt>
              </c:strCache>
            </c:strRef>
          </c:cat>
          <c:val>
            <c:numRef>
              <c:f>Лист8!$C$43:$C$49</c:f>
              <c:numCache>
                <c:formatCode>#,##0.00</c:formatCode>
                <c:ptCount val="7"/>
                <c:pt idx="0">
                  <c:v>3270.212</c:v>
                </c:pt>
                <c:pt idx="1">
                  <c:v>2022.123</c:v>
                </c:pt>
                <c:pt idx="2">
                  <c:v>61.576999999999998</c:v>
                </c:pt>
                <c:pt idx="3">
                  <c:v>0</c:v>
                </c:pt>
                <c:pt idx="4">
                  <c:v>146.30600000000001</c:v>
                </c:pt>
                <c:pt idx="5">
                  <c:v>13.448</c:v>
                </c:pt>
                <c:pt idx="6">
                  <c:v>1018.948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AA-4841-843F-B920D963EFCC}"/>
            </c:ext>
          </c:extLst>
        </c:ser>
        <c:ser>
          <c:idx val="2"/>
          <c:order val="1"/>
          <c:tx>
            <c:strRef>
              <c:f>Лист8!$E$40</c:f>
              <c:strCache>
                <c:ptCount val="1"/>
                <c:pt idx="0">
                  <c:v>2018 год</c:v>
                </c:pt>
              </c:strCache>
            </c:strRef>
          </c:tx>
          <c:spPr>
            <a:solidFill>
              <a:srgbClr val="FF33CC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Лист8!$A$43:$A$49</c:f>
              <c:strCache>
                <c:ptCount val="7"/>
                <c:pt idx="0">
                  <c:v>Стационарная медицинская помощь</c:v>
                </c:pt>
                <c:pt idx="1">
                  <c:v>Амбулаторная помощь</c:v>
                </c:pt>
                <c:pt idx="2">
                  <c:v>Медицинская помощь в дневных стационарах всех типов</c:v>
                </c:pt>
                <c:pt idx="3">
                  <c:v>Скорая медицинская помощь</c:v>
                </c:pt>
                <c:pt idx="4">
                  <c:v>Заготовка, переработка, хранение и обеспечение безопасности донорской крови и ее компонентов</c:v>
                </c:pt>
                <c:pt idx="5">
                  <c:v>Санитарно-эпидемиологическое благополучие</c:v>
                </c:pt>
                <c:pt idx="6">
                  <c:v>Другие вопросы в области здравоохранения</c:v>
                </c:pt>
              </c:strCache>
            </c:strRef>
          </c:cat>
          <c:val>
            <c:numRef>
              <c:f>Лист8!$E$43:$E$49</c:f>
              <c:numCache>
                <c:formatCode>#,##0.00</c:formatCode>
                <c:ptCount val="7"/>
                <c:pt idx="0">
                  <c:v>4351.7</c:v>
                </c:pt>
                <c:pt idx="1">
                  <c:v>3739.29</c:v>
                </c:pt>
                <c:pt idx="2">
                  <c:v>52.15</c:v>
                </c:pt>
                <c:pt idx="3">
                  <c:v>107.51</c:v>
                </c:pt>
                <c:pt idx="4">
                  <c:v>150.27000000000001</c:v>
                </c:pt>
                <c:pt idx="5">
                  <c:v>24.37</c:v>
                </c:pt>
                <c:pt idx="6">
                  <c:v>1212.99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AA-4841-843F-B920D963EFC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pyramid"/>
        <c:axId val="120762368"/>
        <c:axId val="120763904"/>
        <c:axId val="0"/>
      </c:bar3DChart>
      <c:catAx>
        <c:axId val="12076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ru-RU"/>
          </a:p>
        </c:txPr>
        <c:crossAx val="120763904"/>
        <c:crosses val="autoZero"/>
        <c:auto val="1"/>
        <c:lblAlgn val="ctr"/>
        <c:lblOffset val="100"/>
        <c:noMultiLvlLbl val="0"/>
      </c:catAx>
      <c:valAx>
        <c:axId val="12076390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207623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04980889335763"/>
          <c:y val="5.8729121308732278E-2"/>
          <c:w val="0.73919143220950057"/>
          <c:h val="0.51493424386875453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Лист8!$C$17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Лист8!$A$4:$A$6</c:f>
              <c:strCache>
                <c:ptCount val="3"/>
                <c:pt idx="0">
                  <c:v>Массовый спорт</c:v>
                </c:pt>
                <c:pt idx="1">
                  <c:v>Спорт высших достижений</c:v>
                </c:pt>
                <c:pt idx="2">
                  <c:v>Другие вопросы в области физической культуры и спорта</c:v>
                </c:pt>
              </c:strCache>
            </c:strRef>
          </c:cat>
          <c:val>
            <c:numRef>
              <c:f>Лист8!$C$4:$C$6</c:f>
              <c:numCache>
                <c:formatCode>#,##0.00</c:formatCode>
                <c:ptCount val="3"/>
                <c:pt idx="0">
                  <c:v>692.27099999999996</c:v>
                </c:pt>
                <c:pt idx="1">
                  <c:v>1103.1890000000001</c:v>
                </c:pt>
                <c:pt idx="2">
                  <c:v>14.39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73-40B0-8A3C-F7A8E2B6D8CF}"/>
            </c:ext>
          </c:extLst>
        </c:ser>
        <c:ser>
          <c:idx val="1"/>
          <c:order val="1"/>
          <c:tx>
            <c:strRef>
              <c:f>Лист8!$E$17</c:f>
              <c:strCache>
                <c:ptCount val="1"/>
                <c:pt idx="0">
                  <c:v>2018 год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Лист8!$A$4:$A$6</c:f>
              <c:strCache>
                <c:ptCount val="3"/>
                <c:pt idx="0">
                  <c:v>Массовый спорт</c:v>
                </c:pt>
                <c:pt idx="1">
                  <c:v>Спорт высших достижений</c:v>
                </c:pt>
                <c:pt idx="2">
                  <c:v>Другие вопросы в области физической культуры и спорта</c:v>
                </c:pt>
              </c:strCache>
            </c:strRef>
          </c:cat>
          <c:val>
            <c:numRef>
              <c:f>Лист8!$E$4:$E$6</c:f>
              <c:numCache>
                <c:formatCode>#,##0.00</c:formatCode>
                <c:ptCount val="3"/>
                <c:pt idx="0">
                  <c:v>1149.45</c:v>
                </c:pt>
                <c:pt idx="1">
                  <c:v>1025.8499999999999</c:v>
                </c:pt>
                <c:pt idx="2">
                  <c:v>17.149999999999999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73-40B0-8A3C-F7A8E2B6D8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120339840"/>
        <c:axId val="120345728"/>
        <c:axId val="0"/>
      </c:bar3DChart>
      <c:catAx>
        <c:axId val="120339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20345728"/>
        <c:crosses val="autoZero"/>
        <c:auto val="1"/>
        <c:lblAlgn val="ctr"/>
        <c:lblOffset val="100"/>
        <c:noMultiLvlLbl val="0"/>
      </c:catAx>
      <c:valAx>
        <c:axId val="12034572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12033984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/>
            </a:pPr>
            <a:r>
              <a:rPr lang="ru-RU" sz="1800" baseline="0"/>
              <a:t>2017 год</a:t>
            </a:r>
            <a:r>
              <a:rPr lang="ru-RU" sz="1800"/>
              <a:t>, в тыс. рублей</a:t>
            </a:r>
          </a:p>
        </c:rich>
      </c:tx>
      <c:layout>
        <c:manualLayout>
          <c:xMode val="edge"/>
          <c:yMode val="edge"/>
          <c:x val="0.28366034245719285"/>
          <c:y val="3.3673470740537954E-2"/>
        </c:manualLayout>
      </c:layout>
      <c:overlay val="0"/>
    </c:title>
    <c:autoTitleDeleted val="0"/>
    <c:view3D>
      <c:rotX val="30"/>
      <c:rotY val="0"/>
      <c:depthPercent val="10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9524206148562842E-2"/>
          <c:y val="0.18947858904387033"/>
          <c:w val="0.73348821397325326"/>
          <c:h val="0.81052147184589984"/>
        </c:manualLayout>
      </c:layout>
      <c:pie3DChart>
        <c:varyColors val="1"/>
        <c:ser>
          <c:idx val="0"/>
          <c:order val="0"/>
          <c:tx>
            <c:strRef>
              <c:f>Лист3!$A$1</c:f>
              <c:strCache>
                <c:ptCount val="1"/>
                <c:pt idx="0">
                  <c:v>Расходы краевого бюджета по разделам за 2018 год</c:v>
                </c:pt>
              </c:strCache>
            </c:strRef>
          </c:tx>
          <c:explosion val="24"/>
          <c:dPt>
            <c:idx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22F1-426C-9801-B1B7F7356EDA}"/>
              </c:ext>
            </c:extLst>
          </c:dPt>
          <c:dPt>
            <c:idx val="2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3-22F1-426C-9801-B1B7F7356EDA}"/>
              </c:ext>
            </c:extLst>
          </c:dPt>
          <c:dPt>
            <c:idx val="3"/>
            <c:bubble3D val="0"/>
            <c:explosion val="13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5-22F1-426C-9801-B1B7F7356EDA}"/>
              </c:ext>
            </c:extLst>
          </c:dPt>
          <c:dPt>
            <c:idx val="4"/>
            <c:bubble3D val="0"/>
            <c:explosion val="19"/>
            <c:spPr>
              <a:solidFill>
                <a:srgbClr val="0066FF"/>
              </a:solidFill>
            </c:spPr>
            <c:extLst>
              <c:ext xmlns:c16="http://schemas.microsoft.com/office/drawing/2014/chart" uri="{C3380CC4-5D6E-409C-BE32-E72D297353CC}">
                <c16:uniqueId val="{00000007-22F1-426C-9801-B1B7F7356EDA}"/>
              </c:ext>
            </c:extLst>
          </c:dPt>
          <c:dPt>
            <c:idx val="5"/>
            <c:bubble3D val="0"/>
            <c:explosion val="15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9-22F1-426C-9801-B1B7F7356EDA}"/>
              </c:ext>
            </c:extLst>
          </c:dPt>
          <c:dPt>
            <c:idx val="6"/>
            <c:bubble3D val="0"/>
            <c:explosion val="18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B-22F1-426C-9801-B1B7F7356EDA}"/>
              </c:ext>
            </c:extLst>
          </c:dPt>
          <c:dPt>
            <c:idx val="7"/>
            <c:bubble3D val="0"/>
            <c:explosion val="19"/>
            <c:extLst>
              <c:ext xmlns:c16="http://schemas.microsoft.com/office/drawing/2014/chart" uri="{C3380CC4-5D6E-409C-BE32-E72D297353CC}">
                <c16:uniqueId val="{0000000C-22F1-426C-9801-B1B7F7356EDA}"/>
              </c:ext>
            </c:extLst>
          </c:dPt>
          <c:dPt>
            <c:idx val="8"/>
            <c:bubble3D val="0"/>
            <c:explosion val="17"/>
            <c:spPr>
              <a:solidFill>
                <a:srgbClr val="00FF99"/>
              </a:solidFill>
            </c:spPr>
            <c:extLst>
              <c:ext xmlns:c16="http://schemas.microsoft.com/office/drawing/2014/chart" uri="{C3380CC4-5D6E-409C-BE32-E72D297353CC}">
                <c16:uniqueId val="{0000000E-22F1-426C-9801-B1B7F7356EDA}"/>
              </c:ext>
            </c:extLst>
          </c:dPt>
          <c:dPt>
            <c:idx val="9"/>
            <c:bubble3D val="0"/>
            <c:explosion val="13"/>
            <c:spPr>
              <a:solidFill>
                <a:srgbClr val="9999FF"/>
              </a:solidFill>
            </c:spPr>
            <c:extLst>
              <c:ext xmlns:c16="http://schemas.microsoft.com/office/drawing/2014/chart" uri="{C3380CC4-5D6E-409C-BE32-E72D297353CC}">
                <c16:uniqueId val="{00000010-22F1-426C-9801-B1B7F7356EDA}"/>
              </c:ext>
            </c:extLst>
          </c:dPt>
          <c:dPt>
            <c:idx val="10"/>
            <c:bubble3D val="0"/>
            <c:explosion val="67"/>
            <c:spPr>
              <a:solidFill>
                <a:srgbClr val="FF33CC"/>
              </a:solidFill>
            </c:spPr>
            <c:extLst>
              <c:ext xmlns:c16="http://schemas.microsoft.com/office/drawing/2014/chart" uri="{C3380CC4-5D6E-409C-BE32-E72D297353CC}">
                <c16:uniqueId val="{00000012-22F1-426C-9801-B1B7F7356EDA}"/>
              </c:ext>
            </c:extLst>
          </c:dPt>
          <c:dPt>
            <c:idx val="11"/>
            <c:bubble3D val="0"/>
            <c:spPr>
              <a:solidFill>
                <a:srgbClr val="808080"/>
              </a:solidFill>
            </c:spPr>
            <c:extLst>
              <c:ext xmlns:c16="http://schemas.microsoft.com/office/drawing/2014/chart" uri="{C3380CC4-5D6E-409C-BE32-E72D297353CC}">
                <c16:uniqueId val="{00000014-22F1-426C-9801-B1B7F7356EDA}"/>
              </c:ext>
            </c:extLst>
          </c:dPt>
          <c:dPt>
            <c:idx val="13"/>
            <c:bubble3D val="0"/>
            <c:spPr>
              <a:solidFill>
                <a:srgbClr val="CC3300"/>
              </a:solidFill>
            </c:spPr>
            <c:extLst>
              <c:ext xmlns:c16="http://schemas.microsoft.com/office/drawing/2014/chart" uri="{C3380CC4-5D6E-409C-BE32-E72D297353CC}">
                <c16:uniqueId val="{00000016-22F1-426C-9801-B1B7F7356EDA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F1-426C-9801-B1B7F7356ED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2F1-426C-9801-B1B7F7356ED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F1-426C-9801-B1B7F7356ED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2F1-426C-9801-B1B7F7356ED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2F1-426C-9801-B1B7F7356ED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2F1-426C-9801-B1B7F7356ED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2F1-426C-9801-B1B7F7356ED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2F1-426C-9801-B1B7F7356ED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2F1-426C-9801-B1B7F7356ED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2F1-426C-9801-B1B7F7356EDA}"/>
                </c:ext>
              </c:extLst>
            </c:dLbl>
            <c:dLbl>
              <c:idx val="10"/>
              <c:layout>
                <c:manualLayout>
                  <c:x val="-4.7816222972128487E-2"/>
                  <c:y val="-4.6126320884607677E-2"/>
                </c:manualLayout>
              </c:layout>
              <c:tx>
                <c:rich>
                  <a:bodyPr/>
                  <a:lstStyle/>
                  <a:p>
                    <a:r>
                      <a:rPr lang="ru-RU" sz="1400" b="1"/>
                      <a:t>ФИЗИЧЕСКАЯ КУЛЬТУРА И СПОРТ; </a:t>
                    </a:r>
                    <a:br>
                      <a:rPr lang="ru-RU" sz="1400" b="1"/>
                    </a:br>
                    <a:r>
                      <a:rPr lang="ru-RU" sz="1400" b="1"/>
                      <a:t>1 809 851,83; </a:t>
                    </a:r>
                  </a:p>
                  <a:p>
                    <a:r>
                      <a:rPr lang="ru-RU" sz="1400" b="1"/>
                      <a:t>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22F1-426C-9801-B1B7F7356EDA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22F1-426C-9801-B1B7F7356EDA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22F1-426C-9801-B1B7F7356EDA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22F1-426C-9801-B1B7F7356E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Лист3!$A$5:$A$18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Ref>
              <c:f>Лист3!$F$5:$F$18</c:f>
              <c:numCache>
                <c:formatCode>#,##0.00</c:formatCode>
                <c:ptCount val="14"/>
                <c:pt idx="0">
                  <c:v>5931001.6299999999</c:v>
                </c:pt>
                <c:pt idx="1">
                  <c:v>26820.3</c:v>
                </c:pt>
                <c:pt idx="2">
                  <c:v>1373798.3999999999</c:v>
                </c:pt>
                <c:pt idx="3">
                  <c:v>20964816.960000001</c:v>
                </c:pt>
                <c:pt idx="4">
                  <c:v>13431985.460000001</c:v>
                </c:pt>
                <c:pt idx="5">
                  <c:v>102188.65</c:v>
                </c:pt>
                <c:pt idx="6">
                  <c:v>19613972.16</c:v>
                </c:pt>
                <c:pt idx="7">
                  <c:v>1168007.17</c:v>
                </c:pt>
                <c:pt idx="8">
                  <c:v>9638286.1400000006</c:v>
                </c:pt>
                <c:pt idx="9">
                  <c:v>31068617.559999999</c:v>
                </c:pt>
                <c:pt idx="10">
                  <c:v>2192446.92</c:v>
                </c:pt>
                <c:pt idx="11">
                  <c:v>384389.99</c:v>
                </c:pt>
                <c:pt idx="12">
                  <c:v>150000</c:v>
                </c:pt>
                <c:pt idx="13">
                  <c:v>2755741.73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22F1-426C-9801-B1B7F7356E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/>
            </a:pPr>
            <a:r>
              <a:rPr lang="ru-RU" sz="1800" baseline="0"/>
              <a:t>2016 год</a:t>
            </a:r>
            <a:r>
              <a:rPr lang="ru-RU" sz="1800"/>
              <a:t> , в тыс. рублей</a:t>
            </a:r>
          </a:p>
        </c:rich>
      </c:tx>
      <c:layout>
        <c:manualLayout>
          <c:xMode val="edge"/>
          <c:yMode val="edge"/>
          <c:x val="0.17599999999999999"/>
          <c:y val="1.1146295568162668E-2"/>
        </c:manualLayout>
      </c:layout>
      <c:overlay val="0"/>
    </c:title>
    <c:autoTitleDeleted val="0"/>
    <c:view3D>
      <c:rotX val="30"/>
      <c:rotY val="0"/>
      <c:depthPercent val="10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3174953130858643E-2"/>
          <c:y val="0.14675107425714767"/>
          <c:w val="0.62936122984626919"/>
          <c:h val="0.85324892574285238"/>
        </c:manualLayout>
      </c:layout>
      <c:pie3DChart>
        <c:varyColors val="1"/>
        <c:ser>
          <c:idx val="0"/>
          <c:order val="0"/>
          <c:tx>
            <c:strRef>
              <c:f>[1]Лист3!$A$1</c:f>
              <c:strCache>
                <c:ptCount val="1"/>
                <c:pt idx="0">
                  <c:v>Расходы краевого бюджета по разделам за 2016 год</c:v>
                </c:pt>
              </c:strCache>
            </c:strRef>
          </c:tx>
          <c:explosion val="19"/>
          <c:dPt>
            <c:idx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BFC2-4A63-AA65-4DAD5824A41E}"/>
              </c:ext>
            </c:extLst>
          </c:dPt>
          <c:dPt>
            <c:idx val="2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3-BFC2-4A63-AA65-4DAD5824A41E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5-BFC2-4A63-AA65-4DAD5824A41E}"/>
              </c:ext>
            </c:extLst>
          </c:dPt>
          <c:dPt>
            <c:idx val="4"/>
            <c:bubble3D val="0"/>
            <c:spPr>
              <a:solidFill>
                <a:srgbClr val="0066FF"/>
              </a:solidFill>
            </c:spPr>
            <c:extLst>
              <c:ext xmlns:c16="http://schemas.microsoft.com/office/drawing/2014/chart" uri="{C3380CC4-5D6E-409C-BE32-E72D297353CC}">
                <c16:uniqueId val="{00000007-BFC2-4A63-AA65-4DAD5824A41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9-BFC2-4A63-AA65-4DAD5824A41E}"/>
              </c:ext>
            </c:extLst>
          </c:dPt>
          <c:dPt>
            <c:idx val="6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B-BFC2-4A63-AA65-4DAD5824A41E}"/>
              </c:ext>
            </c:extLst>
          </c:dPt>
          <c:dPt>
            <c:idx val="8"/>
            <c:bubble3D val="0"/>
            <c:explosion val="15"/>
            <c:spPr>
              <a:solidFill>
                <a:srgbClr val="00FF99"/>
              </a:solidFill>
            </c:spPr>
            <c:extLst>
              <c:ext xmlns:c16="http://schemas.microsoft.com/office/drawing/2014/chart" uri="{C3380CC4-5D6E-409C-BE32-E72D297353CC}">
                <c16:uniqueId val="{0000000D-BFC2-4A63-AA65-4DAD5824A41E}"/>
              </c:ext>
            </c:extLst>
          </c:dPt>
          <c:dPt>
            <c:idx val="9"/>
            <c:bubble3D val="0"/>
            <c:spPr>
              <a:solidFill>
                <a:srgbClr val="9999FF"/>
              </a:solidFill>
            </c:spPr>
            <c:extLst>
              <c:ext xmlns:c16="http://schemas.microsoft.com/office/drawing/2014/chart" uri="{C3380CC4-5D6E-409C-BE32-E72D297353CC}">
                <c16:uniqueId val="{0000000F-BFC2-4A63-AA65-4DAD5824A41E}"/>
              </c:ext>
            </c:extLst>
          </c:dPt>
          <c:dPt>
            <c:idx val="10"/>
            <c:bubble3D val="0"/>
            <c:explosion val="57"/>
            <c:spPr>
              <a:solidFill>
                <a:srgbClr val="FF33CC"/>
              </a:solidFill>
            </c:spPr>
            <c:extLst>
              <c:ext xmlns:c16="http://schemas.microsoft.com/office/drawing/2014/chart" uri="{C3380CC4-5D6E-409C-BE32-E72D297353CC}">
                <c16:uniqueId val="{00000011-BFC2-4A63-AA65-4DAD5824A41E}"/>
              </c:ext>
            </c:extLst>
          </c:dPt>
          <c:dPt>
            <c:idx val="11"/>
            <c:bubble3D val="0"/>
            <c:spPr>
              <a:solidFill>
                <a:srgbClr val="808080"/>
              </a:solidFill>
            </c:spPr>
            <c:extLst>
              <c:ext xmlns:c16="http://schemas.microsoft.com/office/drawing/2014/chart" uri="{C3380CC4-5D6E-409C-BE32-E72D297353CC}">
                <c16:uniqueId val="{00000013-BFC2-4A63-AA65-4DAD5824A41E}"/>
              </c:ext>
            </c:extLst>
          </c:dPt>
          <c:dPt>
            <c:idx val="13"/>
            <c:bubble3D val="0"/>
            <c:spPr>
              <a:solidFill>
                <a:srgbClr val="CC3300"/>
              </a:solidFill>
            </c:spPr>
            <c:extLst>
              <c:ext xmlns:c16="http://schemas.microsoft.com/office/drawing/2014/chart" uri="{C3380CC4-5D6E-409C-BE32-E72D297353CC}">
                <c16:uniqueId val="{00000015-BFC2-4A63-AA65-4DAD5824A41E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C2-4A63-AA65-4DAD5824A41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FC2-4A63-AA65-4DAD5824A41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C2-4A63-AA65-4DAD5824A41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C2-4A63-AA65-4DAD5824A41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C2-4A63-AA65-4DAD5824A41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FC2-4A63-AA65-4DAD5824A41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FC2-4A63-AA65-4DAD5824A41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FC2-4A63-AA65-4DAD5824A41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FC2-4A63-AA65-4DAD5824A41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FC2-4A63-AA65-4DAD5824A41E}"/>
                </c:ext>
              </c:extLst>
            </c:dLbl>
            <c:dLbl>
              <c:idx val="10"/>
              <c:layout>
                <c:manualLayout>
                  <c:x val="-6.5594000749906262E-2"/>
                  <c:y val="-2.2301806577543111E-2"/>
                </c:manualLayout>
              </c:layout>
              <c:tx>
                <c:rich>
                  <a:bodyPr/>
                  <a:lstStyle/>
                  <a:p>
                    <a:r>
                      <a:rPr lang="ru-RU" sz="1400" b="1"/>
                      <a:t>ФИЗИЧЕСКАЯ КУЛЬТУРА И СПОРТ; </a:t>
                    </a:r>
                    <a:br>
                      <a:rPr lang="ru-RU" sz="1400" b="1"/>
                    </a:br>
                    <a:r>
                      <a:rPr lang="ru-RU" sz="1400" b="1"/>
                      <a:t>1 604 730,18; </a:t>
                    </a:r>
                  </a:p>
                  <a:p>
                    <a:r>
                      <a:rPr lang="ru-RU" sz="1400" b="1"/>
                      <a:t>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FC2-4A63-AA65-4DAD5824A41E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FC2-4A63-AA65-4DAD5824A41E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FC2-4A63-AA65-4DAD5824A41E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FC2-4A63-AA65-4DAD5824A4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[1]Лист3!$A$5:$A$18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Ref>
              <c:f>[1]Лист3!$F$5:$F$18</c:f>
              <c:numCache>
                <c:formatCode>General</c:formatCode>
                <c:ptCount val="14"/>
                <c:pt idx="0">
                  <c:v>4031679.41</c:v>
                </c:pt>
                <c:pt idx="1">
                  <c:v>25286.3</c:v>
                </c:pt>
                <c:pt idx="2">
                  <c:v>1184895.1200000001</c:v>
                </c:pt>
                <c:pt idx="3">
                  <c:v>18238832.25</c:v>
                </c:pt>
                <c:pt idx="4">
                  <c:v>9254478</c:v>
                </c:pt>
                <c:pt idx="5">
                  <c:v>76551.75</c:v>
                </c:pt>
                <c:pt idx="6">
                  <c:v>18121322.100000001</c:v>
                </c:pt>
                <c:pt idx="7">
                  <c:v>1486985.7</c:v>
                </c:pt>
                <c:pt idx="8">
                  <c:v>16496570.08</c:v>
                </c:pt>
                <c:pt idx="9">
                  <c:v>16541707.189999999</c:v>
                </c:pt>
                <c:pt idx="10">
                  <c:v>1604730.18</c:v>
                </c:pt>
                <c:pt idx="11">
                  <c:v>324077.78000000003</c:v>
                </c:pt>
                <c:pt idx="12">
                  <c:v>66294.399999999994</c:v>
                </c:pt>
                <c:pt idx="13">
                  <c:v>2475400.4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BFC2-4A63-AA65-4DAD5824A4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600"/>
              <a:t>Структура расходов краевого бюджета</a:t>
            </a:r>
            <a:r>
              <a:rPr lang="ru-RU" sz="1600" baseline="0"/>
              <a:t> за 2016 год</a:t>
            </a:r>
            <a:r>
              <a:rPr lang="ru-RU" sz="1600"/>
              <a:t> по разделам, в тыс. рублей</a:t>
            </a:r>
          </a:p>
        </c:rich>
      </c:tx>
      <c:overlay val="0"/>
    </c:title>
    <c:autoTitleDeleted val="0"/>
    <c:view3D>
      <c:rotX val="30"/>
      <c:rotY val="0"/>
      <c:depthPercent val="10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9524206148562842E-2"/>
          <c:y val="0.18947858904387033"/>
          <c:w val="0.56332948381452319"/>
          <c:h val="0.80018485400313788"/>
        </c:manualLayout>
      </c:layout>
      <c:pie3DChart>
        <c:varyColors val="1"/>
        <c:ser>
          <c:idx val="0"/>
          <c:order val="0"/>
          <c:tx>
            <c:strRef>
              <c:f>[1]Лист3!$A$1</c:f>
              <c:strCache>
                <c:ptCount val="1"/>
                <c:pt idx="0">
                  <c:v>Расходы краевого бюджета по разделам за 2016 год</c:v>
                </c:pt>
              </c:strCache>
            </c:strRef>
          </c:tx>
          <c:explosion val="24"/>
          <c:dPt>
            <c:idx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CB84-4725-AC52-27561D9D062B}"/>
              </c:ext>
            </c:extLst>
          </c:dPt>
          <c:dPt>
            <c:idx val="2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3-CB84-4725-AC52-27561D9D062B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5-CB84-4725-AC52-27561D9D062B}"/>
              </c:ext>
            </c:extLst>
          </c:dPt>
          <c:dPt>
            <c:idx val="4"/>
            <c:bubble3D val="0"/>
            <c:spPr>
              <a:solidFill>
                <a:srgbClr val="0066FF"/>
              </a:solidFill>
            </c:spPr>
            <c:extLst>
              <c:ext xmlns:c16="http://schemas.microsoft.com/office/drawing/2014/chart" uri="{C3380CC4-5D6E-409C-BE32-E72D297353CC}">
                <c16:uniqueId val="{00000007-CB84-4725-AC52-27561D9D062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9-CB84-4725-AC52-27561D9D062B}"/>
              </c:ext>
            </c:extLst>
          </c:dPt>
          <c:dPt>
            <c:idx val="6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B-CB84-4725-AC52-27561D9D062B}"/>
              </c:ext>
            </c:extLst>
          </c:dPt>
          <c:dPt>
            <c:idx val="8"/>
            <c:bubble3D val="0"/>
            <c:spPr>
              <a:solidFill>
                <a:srgbClr val="00FF99"/>
              </a:solidFill>
            </c:spPr>
            <c:extLst>
              <c:ext xmlns:c16="http://schemas.microsoft.com/office/drawing/2014/chart" uri="{C3380CC4-5D6E-409C-BE32-E72D297353CC}">
                <c16:uniqueId val="{0000000D-CB84-4725-AC52-27561D9D062B}"/>
              </c:ext>
            </c:extLst>
          </c:dPt>
          <c:dPt>
            <c:idx val="9"/>
            <c:bubble3D val="0"/>
            <c:spPr>
              <a:solidFill>
                <a:srgbClr val="9999FF"/>
              </a:solidFill>
            </c:spPr>
            <c:extLst>
              <c:ext xmlns:c16="http://schemas.microsoft.com/office/drawing/2014/chart" uri="{C3380CC4-5D6E-409C-BE32-E72D297353CC}">
                <c16:uniqueId val="{0000000F-CB84-4725-AC52-27561D9D062B}"/>
              </c:ext>
            </c:extLst>
          </c:dPt>
          <c:dPt>
            <c:idx val="10"/>
            <c:bubble3D val="0"/>
            <c:spPr>
              <a:solidFill>
                <a:srgbClr val="FF33CC"/>
              </a:solidFill>
            </c:spPr>
            <c:extLst>
              <c:ext xmlns:c16="http://schemas.microsoft.com/office/drawing/2014/chart" uri="{C3380CC4-5D6E-409C-BE32-E72D297353CC}">
                <c16:uniqueId val="{00000011-CB84-4725-AC52-27561D9D062B}"/>
              </c:ext>
            </c:extLst>
          </c:dPt>
          <c:dPt>
            <c:idx val="11"/>
            <c:bubble3D val="0"/>
            <c:spPr>
              <a:solidFill>
                <a:srgbClr val="808080"/>
              </a:solidFill>
            </c:spPr>
            <c:extLst>
              <c:ext xmlns:c16="http://schemas.microsoft.com/office/drawing/2014/chart" uri="{C3380CC4-5D6E-409C-BE32-E72D297353CC}">
                <c16:uniqueId val="{00000013-CB84-4725-AC52-27561D9D062B}"/>
              </c:ext>
            </c:extLst>
          </c:dPt>
          <c:dPt>
            <c:idx val="13"/>
            <c:bubble3D val="0"/>
            <c:spPr>
              <a:solidFill>
                <a:srgbClr val="CC3300"/>
              </a:solidFill>
            </c:spPr>
            <c:extLst>
              <c:ext xmlns:c16="http://schemas.microsoft.com/office/drawing/2014/chart" uri="{C3380CC4-5D6E-409C-BE32-E72D297353CC}">
                <c16:uniqueId val="{00000015-CB84-4725-AC52-27561D9D062B}"/>
              </c:ext>
            </c:extLst>
          </c:dPt>
          <c:dLbls>
            <c:dLbl>
              <c:idx val="0"/>
              <c:layout>
                <c:manualLayout>
                  <c:x val="-1.2719471323247343E-2"/>
                  <c:y val="-0.15980157126016634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ОБЩЕГОСУДАРСТВЕННЫЕ ВОПРОСЫ;</a:t>
                    </a:r>
                  </a:p>
                  <a:p>
                    <a:r>
                      <a:rPr lang="ru-RU" sz="900" b="1"/>
                      <a:t>4 031 679,41; </a:t>
                    </a:r>
                  </a:p>
                  <a:p>
                    <a:r>
                      <a:rPr lang="ru-RU" sz="900" b="1"/>
                      <a:t>4%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84-4725-AC52-27561D9D062B}"/>
                </c:ext>
              </c:extLst>
            </c:dLbl>
            <c:dLbl>
              <c:idx val="1"/>
              <c:layout>
                <c:manualLayout>
                  <c:x val="0.15739852518435196"/>
                  <c:y val="9.8335475598256714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ОБОРОНА;</a:t>
                    </a:r>
                  </a:p>
                  <a:p>
                    <a:r>
                      <a:rPr lang="ru-RU" sz="900" b="1"/>
                      <a:t>25 286,30; </a:t>
                    </a:r>
                  </a:p>
                  <a:p>
                    <a:r>
                      <a:rPr lang="ru-RU" sz="900" b="1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B84-4725-AC52-27561D9D062B}"/>
                </c:ext>
              </c:extLst>
            </c:dLbl>
            <c:dLbl>
              <c:idx val="2"/>
              <c:layout>
                <c:manualLayout>
                  <c:x val="0.11583452068491439"/>
                  <c:y val="1.5527706846966978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БЕЗОПАСНОСТЬ И ПРАВООХРАНИТЕЛЬНАЯ ДЕЯТЕЛЬНОСТЬ; </a:t>
                    </a:r>
                  </a:p>
                  <a:p>
                    <a:r>
                      <a:rPr lang="ru-RU" sz="900" b="1"/>
                      <a:t>1 184 895,12; </a:t>
                    </a:r>
                  </a:p>
                  <a:p>
                    <a:r>
                      <a:rPr lang="ru-RU" sz="900" b="1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B84-4725-AC52-27561D9D062B}"/>
                </c:ext>
              </c:extLst>
            </c:dLbl>
            <c:dLbl>
              <c:idx val="3"/>
              <c:layout>
                <c:manualLayout>
                  <c:x val="-0.14233240155706167"/>
                  <c:y val="5.3160934573957534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ЭКОНОМИКА; </a:t>
                    </a:r>
                  </a:p>
                  <a:p>
                    <a:r>
                      <a:rPr lang="ru-RU" sz="900" b="1"/>
                      <a:t>18 238 832,25; </a:t>
                    </a:r>
                  </a:p>
                  <a:p>
                    <a:r>
                      <a:rPr lang="ru-RU" sz="900" b="1"/>
                      <a:t>20%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B84-4725-AC52-27561D9D062B}"/>
                </c:ext>
              </c:extLst>
            </c:dLbl>
            <c:dLbl>
              <c:idx val="4"/>
              <c:layout>
                <c:manualLayout>
                  <c:x val="-3.7173922067893134E-2"/>
                  <c:y val="0.10011570244767194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ЖИЛИЩНО-КОММУНАЛЬНОЕ ХОЗЯЙСТВО; </a:t>
                    </a:r>
                  </a:p>
                  <a:p>
                    <a:r>
                      <a:rPr lang="ru-RU" sz="900" b="1"/>
                      <a:t>9 254 478,00; </a:t>
                    </a:r>
                  </a:p>
                  <a:p>
                    <a:r>
                      <a:rPr lang="ru-RU" sz="900" b="1"/>
                      <a:t>10%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B84-4725-AC52-27561D9D062B}"/>
                </c:ext>
              </c:extLst>
            </c:dLbl>
            <c:dLbl>
              <c:idx val="5"/>
              <c:layout>
                <c:manualLayout>
                  <c:x val="-0.212180111403031"/>
                  <c:y val="0.12584789144042105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ОХРАНА ОКРУЖАЮЩЕЙ СРЕДЫ; </a:t>
                    </a:r>
                  </a:p>
                  <a:p>
                    <a:r>
                      <a:rPr lang="ru-RU" sz="900" b="1"/>
                      <a:t>76 551,75; </a:t>
                    </a:r>
                  </a:p>
                  <a:p>
                    <a:r>
                      <a:rPr lang="ru-RU" sz="900" b="1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B84-4725-AC52-27561D9D062B}"/>
                </c:ext>
              </c:extLst>
            </c:dLbl>
            <c:dLbl>
              <c:idx val="6"/>
              <c:layout>
                <c:manualLayout>
                  <c:x val="-6.7374776621268201E-2"/>
                  <c:y val="-0.1720016877142157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ОБРАЗОВАНИЕ; </a:t>
                    </a:r>
                  </a:p>
                  <a:p>
                    <a:r>
                      <a:rPr lang="ru-RU" sz="900" b="1"/>
                      <a:t>18 121 322,10; </a:t>
                    </a:r>
                  </a:p>
                  <a:p>
                    <a:r>
                      <a:rPr lang="ru-RU" sz="900" b="1"/>
                      <a:t>20%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B84-4725-AC52-27561D9D062B}"/>
                </c:ext>
              </c:extLst>
            </c:dLbl>
            <c:dLbl>
              <c:idx val="7"/>
              <c:layout>
                <c:manualLayout>
                  <c:x val="-0.12434045744281964"/>
                  <c:y val="-3.1911142998720817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КУЛЬТУРА, КИНЕМАТОГРАФИЯ; </a:t>
                    </a:r>
                  </a:p>
                  <a:p>
                    <a:r>
                      <a:rPr lang="ru-RU" sz="900" b="1"/>
                      <a:t>1 486 985,70; </a:t>
                    </a:r>
                  </a:p>
                  <a:p>
                    <a:r>
                      <a:rPr lang="ru-RU" sz="900" b="1"/>
                      <a:t>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B84-4725-AC52-27561D9D062B}"/>
                </c:ext>
              </c:extLst>
            </c:dLbl>
            <c:dLbl>
              <c:idx val="8"/>
              <c:layout>
                <c:manualLayout>
                  <c:x val="8.9431016296331864E-2"/>
                  <c:y val="-0.1025841981787954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ЗДРАВООХРАНЕНИЕ; </a:t>
                    </a:r>
                  </a:p>
                  <a:p>
                    <a:r>
                      <a:rPr lang="ru-RU" sz="900" b="1"/>
                      <a:t>16 496 570,08; </a:t>
                    </a:r>
                  </a:p>
                  <a:p>
                    <a:r>
                      <a:rPr lang="ru-RU" sz="900" b="1"/>
                      <a:t>18%</a:t>
                    </a:r>
                    <a:endParaRPr lang="ru-RU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B84-4725-AC52-27561D9D062B}"/>
                </c:ext>
              </c:extLst>
            </c:dLbl>
            <c:dLbl>
              <c:idx val="9"/>
              <c:layout>
                <c:manualLayout>
                  <c:x val="0.11330119380396288"/>
                  <c:y val="5.7315670791977434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СОЦИАЛЬНАЯ ПОЛИТИКА; </a:t>
                    </a:r>
                  </a:p>
                  <a:p>
                    <a:r>
                      <a:rPr lang="ru-RU" sz="900" b="1"/>
                      <a:t>21 541 707,19; </a:t>
                    </a:r>
                  </a:p>
                  <a:p>
                    <a:r>
                      <a:rPr lang="ru-RU" sz="900" b="1"/>
                      <a:t>18%</a:t>
                    </a:r>
                    <a:endParaRPr lang="ru-RU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B84-4725-AC52-27561D9D062B}"/>
                </c:ext>
              </c:extLst>
            </c:dLbl>
            <c:dLbl>
              <c:idx val="10"/>
              <c:layout>
                <c:manualLayout>
                  <c:x val="-4.9086064241969755E-2"/>
                  <c:y val="-9.2895019899604039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ФИЗИЧЕСКАЯ КУЛЬТУРА И СПОРТ; </a:t>
                    </a:r>
                    <a:br>
                      <a:rPr lang="ru-RU" sz="900" b="1"/>
                    </a:br>
                    <a:r>
                      <a:rPr lang="ru-RU" sz="900" b="1"/>
                      <a:t>1 604 730,18; </a:t>
                    </a:r>
                  </a:p>
                  <a:p>
                    <a:r>
                      <a:rPr lang="ru-RU" sz="900" b="1"/>
                      <a:t>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B84-4725-AC52-27561D9D062B}"/>
                </c:ext>
              </c:extLst>
            </c:dLbl>
            <c:dLbl>
              <c:idx val="11"/>
              <c:layout>
                <c:manualLayout>
                  <c:x val="-0.1000610898742889"/>
                  <c:y val="3.2832658304660638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СРЕДСТВА МАССОВОЙ ИНФОРМАЦИИ; </a:t>
                    </a:r>
                  </a:p>
                  <a:p>
                    <a:r>
                      <a:rPr lang="ru-RU" sz="900" b="1"/>
                      <a:t>324 077,78; </a:t>
                    </a:r>
                  </a:p>
                  <a:p>
                    <a:r>
                      <a:rPr lang="ru-RU" sz="900" b="1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B84-4725-AC52-27561D9D062B}"/>
                </c:ext>
              </c:extLst>
            </c:dLbl>
            <c:dLbl>
              <c:idx val="12"/>
              <c:layout>
                <c:manualLayout>
                  <c:x val="5.9202253468153304E-2"/>
                  <c:y val="-0.16189323453848489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ОБСЛУЖИВАНИЕ ГОСУДАРСТВЕННОГО И МУНИЦИПАЛЬНОГО ДОЛГА; </a:t>
                    </a:r>
                  </a:p>
                  <a:p>
                    <a:r>
                      <a:rPr lang="ru-RU" sz="900" b="1"/>
                      <a:t>66 294,40;</a:t>
                    </a:r>
                  </a:p>
                  <a:p>
                    <a:r>
                      <a:rPr lang="ru-RU" sz="900" b="1"/>
                      <a:t> 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CB84-4725-AC52-27561D9D062B}"/>
                </c:ext>
              </c:extLst>
            </c:dLbl>
            <c:dLbl>
              <c:idx val="13"/>
              <c:layout>
                <c:manualLayout>
                  <c:x val="0.3644385047306743"/>
                  <c:y val="-0.10573331280053667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МЕЖБЮДЖЕТНЫЕ ТРАНСФЕРТЫ ОБЩЕГО ХАРАКТЕРА БЮДЖЕТАМ СУБЪЕКТОВ РОССИЙСКОЙ ФЕДЕРАЦИИ И МУНИЦИПАЛЬНЫХ ОБРАЗОВАНИЙ; </a:t>
                    </a:r>
                  </a:p>
                  <a:p>
                    <a:r>
                      <a:rPr lang="ru-RU" sz="900" b="1"/>
                      <a:t>2 475 400,40; </a:t>
                    </a:r>
                  </a:p>
                  <a:p>
                    <a:r>
                      <a:rPr lang="ru-RU" sz="900" b="1"/>
                      <a:t>3%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B84-4725-AC52-27561D9D06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[1]Лист3!$A$5:$A$18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Ref>
              <c:f>[1]Лист3!$F$5:$F$18</c:f>
              <c:numCache>
                <c:formatCode>General</c:formatCode>
                <c:ptCount val="14"/>
                <c:pt idx="0">
                  <c:v>4031679.41</c:v>
                </c:pt>
                <c:pt idx="1">
                  <c:v>25286.3</c:v>
                </c:pt>
                <c:pt idx="2">
                  <c:v>1184895.1200000001</c:v>
                </c:pt>
                <c:pt idx="3">
                  <c:v>18238832.25</c:v>
                </c:pt>
                <c:pt idx="4">
                  <c:v>9254478</c:v>
                </c:pt>
                <c:pt idx="5">
                  <c:v>76551.75</c:v>
                </c:pt>
                <c:pt idx="6">
                  <c:v>18121322.100000001</c:v>
                </c:pt>
                <c:pt idx="7">
                  <c:v>1486985.7</c:v>
                </c:pt>
                <c:pt idx="8">
                  <c:v>16496570.08</c:v>
                </c:pt>
                <c:pt idx="9">
                  <c:v>16541707.189999999</c:v>
                </c:pt>
                <c:pt idx="10">
                  <c:v>1604730.18</c:v>
                </c:pt>
                <c:pt idx="11">
                  <c:v>324077.78000000003</c:v>
                </c:pt>
                <c:pt idx="12">
                  <c:v>66294.399999999994</c:v>
                </c:pt>
                <c:pt idx="13">
                  <c:v>2475400.4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CB84-4725-AC52-27561D9D0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.71090838752804264"/>
          <c:y val="9.8118233902971363E-2"/>
          <c:w val="0.28090763142270669"/>
          <c:h val="0.89368247324301553"/>
        </c:manualLayout>
      </c:layout>
      <c:overlay val="0"/>
      <c:txPr>
        <a:bodyPr/>
        <a:lstStyle/>
        <a:p>
          <a:pPr rtl="0">
            <a:defRPr sz="800"/>
          </a:pPr>
          <a:endParaRPr lang="ru-RU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600"/>
              <a:t>Бюджетные</a:t>
            </a:r>
            <a:r>
              <a:rPr lang="ru-RU" sz="1600" baseline="0"/>
              <a:t> ассигнования, предусмотренные в 2016-2018 годах, по разделам классификации расходов краевого бюджета Приморского края </a:t>
            </a:r>
            <a:br>
              <a:rPr lang="ru-RU" sz="1600" baseline="0"/>
            </a:br>
            <a:r>
              <a:rPr lang="ru-RU" sz="1600" baseline="0"/>
              <a:t>по отрослям экономики, в млн. рублей </a:t>
            </a:r>
            <a:endParaRPr lang="ru-RU" sz="1600"/>
          </a:p>
        </c:rich>
      </c:tx>
      <c:layout>
        <c:manualLayout>
          <c:xMode val="edge"/>
          <c:yMode val="edge"/>
          <c:x val="0.12842624119649068"/>
          <c:y val="2.29943518168747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Лист6!$C$1</c:f>
              <c:strCache>
                <c:ptCount val="1"/>
                <c:pt idx="0">
                  <c:v>2016 год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Лист6!$A$3:$A$27</c:f>
              <c:strCache>
                <c:ptCount val="14"/>
                <c:pt idx="0">
                  <c:v>Социальная политика</c:v>
                </c:pt>
                <c:pt idx="1">
                  <c:v>Национальная экономика</c:v>
                </c:pt>
                <c:pt idx="2">
                  <c:v>Образование</c:v>
                </c:pt>
                <c:pt idx="3">
                  <c:v>Жилищно-коммунальное хозяйство</c:v>
                </c:pt>
                <c:pt idx="4">
                  <c:v>Здравоохранение </c:v>
                </c:pt>
                <c:pt idx="5">
                  <c:v>Общегосударственные вопросы</c:v>
                </c:pt>
                <c:pt idx="6">
                  <c:v>Межбюджетные трансферты общего характера бюджетам бюджетной системы Российской Федерации</c:v>
                </c:pt>
                <c:pt idx="7">
                  <c:v>Культура, кинематография</c:v>
                </c:pt>
                <c:pt idx="8">
                  <c:v>Физическая культура и спорт</c:v>
                </c:pt>
                <c:pt idx="9">
                  <c:v>Национальная безопасность и правоохранительная деятельность </c:v>
                </c:pt>
                <c:pt idx="10">
                  <c:v>Средства массовой информации</c:v>
                </c:pt>
                <c:pt idx="11">
                  <c:v>Охрана окружающей среды</c:v>
                </c:pt>
                <c:pt idx="12">
                  <c:v>Обслуживание государственного долга</c:v>
                </c:pt>
                <c:pt idx="13">
                  <c:v>Национальная оборона</c:v>
                </c:pt>
              </c:strCache>
            </c:strRef>
          </c:cat>
          <c:val>
            <c:numRef>
              <c:f>Лист6!$C$3:$C$27</c:f>
              <c:numCache>
                <c:formatCode>#,##0.00</c:formatCode>
                <c:ptCount val="14"/>
                <c:pt idx="0">
                  <c:v>16541.71</c:v>
                </c:pt>
                <c:pt idx="1">
                  <c:v>18238.830000000002</c:v>
                </c:pt>
                <c:pt idx="2">
                  <c:v>18121.32</c:v>
                </c:pt>
                <c:pt idx="3">
                  <c:v>9254.48</c:v>
                </c:pt>
                <c:pt idx="4">
                  <c:v>16496.57</c:v>
                </c:pt>
                <c:pt idx="5">
                  <c:v>4031.68</c:v>
                </c:pt>
                <c:pt idx="6">
                  <c:v>2475.4</c:v>
                </c:pt>
                <c:pt idx="7">
                  <c:v>1486.99</c:v>
                </c:pt>
                <c:pt idx="8">
                  <c:v>1604.73</c:v>
                </c:pt>
                <c:pt idx="9">
                  <c:v>1184.9000000000001</c:v>
                </c:pt>
                <c:pt idx="10">
                  <c:v>324.08</c:v>
                </c:pt>
                <c:pt idx="11">
                  <c:v>76.55</c:v>
                </c:pt>
                <c:pt idx="12">
                  <c:v>66.290000000000006</c:v>
                </c:pt>
                <c:pt idx="13" formatCode="General">
                  <c:v>25.29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0B-4888-AA02-968B0586D695}"/>
            </c:ext>
          </c:extLst>
        </c:ser>
        <c:ser>
          <c:idx val="2"/>
          <c:order val="1"/>
          <c:tx>
            <c:strRef>
              <c:f>Лист6!$D$1</c:f>
              <c:strCache>
                <c:ptCount val="1"/>
                <c:pt idx="0">
                  <c:v>2017 год</c:v>
                </c:pt>
              </c:strCache>
            </c:strRef>
          </c:tx>
          <c:spPr>
            <a:solidFill>
              <a:srgbClr val="FF7C80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Лист6!$A$3:$A$27</c:f>
              <c:strCache>
                <c:ptCount val="14"/>
                <c:pt idx="0">
                  <c:v>Социальная политика</c:v>
                </c:pt>
                <c:pt idx="1">
                  <c:v>Национальная экономика</c:v>
                </c:pt>
                <c:pt idx="2">
                  <c:v>Образование</c:v>
                </c:pt>
                <c:pt idx="3">
                  <c:v>Жилищно-коммунальное хозяйство</c:v>
                </c:pt>
                <c:pt idx="4">
                  <c:v>Здравоохранение </c:v>
                </c:pt>
                <c:pt idx="5">
                  <c:v>Общегосударственные вопросы</c:v>
                </c:pt>
                <c:pt idx="6">
                  <c:v>Межбюджетные трансферты общего характера бюджетам бюджетной системы Российской Федерации</c:v>
                </c:pt>
                <c:pt idx="7">
                  <c:v>Культура, кинематография</c:v>
                </c:pt>
                <c:pt idx="8">
                  <c:v>Физическая культура и спорт</c:v>
                </c:pt>
                <c:pt idx="9">
                  <c:v>Национальная безопасность и правоохранительная деятельность </c:v>
                </c:pt>
                <c:pt idx="10">
                  <c:v>Средства массовой информации</c:v>
                </c:pt>
                <c:pt idx="11">
                  <c:v>Охрана окружающей среды</c:v>
                </c:pt>
                <c:pt idx="12">
                  <c:v>Обслуживание государственного долга</c:v>
                </c:pt>
                <c:pt idx="13">
                  <c:v>Национальная оборона</c:v>
                </c:pt>
              </c:strCache>
            </c:strRef>
          </c:cat>
          <c:val>
            <c:numRef>
              <c:f>Лист6!$D$3:$D$27</c:f>
              <c:numCache>
                <c:formatCode>#,##0.00</c:formatCode>
                <c:ptCount val="14"/>
                <c:pt idx="0">
                  <c:v>31081.002</c:v>
                </c:pt>
                <c:pt idx="1">
                  <c:v>20821.62</c:v>
                </c:pt>
                <c:pt idx="2">
                  <c:v>17628.876</c:v>
                </c:pt>
                <c:pt idx="3">
                  <c:v>11000.05</c:v>
                </c:pt>
                <c:pt idx="4">
                  <c:v>6532.6139999999996</c:v>
                </c:pt>
                <c:pt idx="5">
                  <c:v>5242.6400000000003</c:v>
                </c:pt>
                <c:pt idx="6">
                  <c:v>2347.0300000000002</c:v>
                </c:pt>
                <c:pt idx="7">
                  <c:v>2028.0519999999999</c:v>
                </c:pt>
                <c:pt idx="8">
                  <c:v>1809.85</c:v>
                </c:pt>
                <c:pt idx="9">
                  <c:v>1439.89</c:v>
                </c:pt>
                <c:pt idx="10">
                  <c:v>380.142</c:v>
                </c:pt>
                <c:pt idx="11">
                  <c:v>83.28</c:v>
                </c:pt>
                <c:pt idx="12">
                  <c:v>39</c:v>
                </c:pt>
                <c:pt idx="13">
                  <c:v>26.04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0B-4888-AA02-968B0586D695}"/>
            </c:ext>
          </c:extLst>
        </c:ser>
        <c:ser>
          <c:idx val="3"/>
          <c:order val="2"/>
          <c:tx>
            <c:strRef>
              <c:f>Лист6!$E$1</c:f>
              <c:strCache>
                <c:ptCount val="1"/>
                <c:pt idx="0">
                  <c:v>2018 год</c:v>
                </c:pt>
              </c:strCache>
            </c:strRef>
          </c:tx>
          <c:spPr>
            <a:solidFill>
              <a:srgbClr val="0000FF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Лист6!$A$3:$A$27</c:f>
              <c:strCache>
                <c:ptCount val="14"/>
                <c:pt idx="0">
                  <c:v>Социальная политика</c:v>
                </c:pt>
                <c:pt idx="1">
                  <c:v>Национальная экономика</c:v>
                </c:pt>
                <c:pt idx="2">
                  <c:v>Образование</c:v>
                </c:pt>
                <c:pt idx="3">
                  <c:v>Жилищно-коммунальное хозяйство</c:v>
                </c:pt>
                <c:pt idx="4">
                  <c:v>Здравоохранение </c:v>
                </c:pt>
                <c:pt idx="5">
                  <c:v>Общегосударственные вопросы</c:v>
                </c:pt>
                <c:pt idx="6">
                  <c:v>Межбюджетные трансферты общего характера бюджетам бюджетной системы Российской Федерации</c:v>
                </c:pt>
                <c:pt idx="7">
                  <c:v>Культура, кинематография</c:v>
                </c:pt>
                <c:pt idx="8">
                  <c:v>Физическая культура и спорт</c:v>
                </c:pt>
                <c:pt idx="9">
                  <c:v>Национальная безопасность и правоохранительная деятельность </c:v>
                </c:pt>
                <c:pt idx="10">
                  <c:v>Средства массовой информации</c:v>
                </c:pt>
                <c:pt idx="11">
                  <c:v>Охрана окружающей среды</c:v>
                </c:pt>
                <c:pt idx="12">
                  <c:v>Обслуживание государственного долга</c:v>
                </c:pt>
                <c:pt idx="13">
                  <c:v>Национальная оборона</c:v>
                </c:pt>
              </c:strCache>
            </c:strRef>
          </c:cat>
          <c:val>
            <c:numRef>
              <c:f>Лист6!$E$3:$E$27</c:f>
              <c:numCache>
                <c:formatCode>#,##0.00</c:formatCode>
                <c:ptCount val="14"/>
                <c:pt idx="0">
                  <c:v>31068.62</c:v>
                </c:pt>
                <c:pt idx="1">
                  <c:v>20964.82</c:v>
                </c:pt>
                <c:pt idx="2">
                  <c:v>19613.979999999996</c:v>
                </c:pt>
                <c:pt idx="3">
                  <c:v>13431.99</c:v>
                </c:pt>
                <c:pt idx="4">
                  <c:v>9638.2800000000007</c:v>
                </c:pt>
                <c:pt idx="5">
                  <c:v>5931</c:v>
                </c:pt>
                <c:pt idx="6">
                  <c:v>2755.74</c:v>
                </c:pt>
                <c:pt idx="7">
                  <c:v>1168.0100000000002</c:v>
                </c:pt>
                <c:pt idx="8">
                  <c:v>2192.4500000000003</c:v>
                </c:pt>
                <c:pt idx="9">
                  <c:v>1373.8</c:v>
                </c:pt>
                <c:pt idx="10">
                  <c:v>384.39</c:v>
                </c:pt>
                <c:pt idx="11">
                  <c:v>102.19</c:v>
                </c:pt>
                <c:pt idx="12">
                  <c:v>150</c:v>
                </c:pt>
                <c:pt idx="13">
                  <c:v>26.82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0B-4888-AA02-968B0586D69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641770944"/>
        <c:axId val="641771272"/>
        <c:axId val="0"/>
      </c:bar3DChart>
      <c:catAx>
        <c:axId val="64177094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41771272"/>
        <c:crosses val="autoZero"/>
        <c:auto val="1"/>
        <c:lblAlgn val="ctr"/>
        <c:lblOffset val="100"/>
        <c:noMultiLvlLbl val="0"/>
      </c:catAx>
      <c:valAx>
        <c:axId val="641771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1770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3.bin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pageMargins left="0.31496062992125984" right="0.31496062992125984" top="0.55118110236220474" bottom="0.35433070866141736" header="0.31496062992125984" footer="0.31496062992125984"/>
  <pageSetup paperSize="9" orientation="landscape" r:id="rId1"/>
  <headerFooter>
    <oddHeader>&amp;RПриложение 1</oddHead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5" workbookViewId="0" zoomToFit="1"/>
  </sheetViews>
  <pageMargins left="0.31496062992125984" right="0.31496062992125984" top="0.55118110236220474" bottom="0.15748031496062992" header="0.31496062992125984" footer="0.31496062992125984"/>
  <pageSetup paperSize="9" orientation="landscape" r:id="rId1"/>
  <headerFooter>
    <oddHeader>&amp;RПриложение 2</oddHead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pageMargins left="0.31496062992125984" right="0.31496062992125984" top="0.55118110236220474" bottom="0.35433070866141736" header="0.31496062992125984" footer="0.31496062992125984"/>
  <pageSetup paperSize="9" orientation="landscape" r:id="rId1"/>
  <headerFooter>
    <oddHeader>&amp;RПриложение 3</oddHead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5" workbookViewId="0" zoomToFit="1"/>
  </sheetViews>
  <pageMargins left="0.31496062992125984" right="0.31496062992125984" top="0.55118110236220474" bottom="0.15748031496062992" header="0.31496062992125984" footer="0.31496062992125984"/>
  <pageSetup paperSize="9" orientation="landscape" r:id="rId1"/>
  <headerFooter>
    <oddHeader>&amp;RПриложение 4</oddHead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05" workbookViewId="0" zoomToFit="1"/>
  </sheetViews>
  <pageMargins left="0.31496062992125984" right="0.31496062992125984" top="0.55118110236220474" bottom="0.15748031496062992" header="0.31496062992125984" footer="0.31496062992125984"/>
  <pageSetup paperSize="9" orientation="landscape" r:id="rId1"/>
  <headerFooter>
    <oddHeader>&amp;RПриложение 5</oddHead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105" workbookViewId="0" zoomToFit="1"/>
  </sheetViews>
  <pageMargins left="0.31496062992125984" right="0.31496062992125984" top="0.55118110236220474" bottom="0.15748031496062992" header="0.31496062992125984" footer="0.31496062992125984"/>
  <pageSetup paperSize="9" orientation="landscape" r:id="rId1"/>
  <headerFooter>
    <oddHeader>&amp;RПриложение 6</oddHead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tabSelected="1" zoomScale="105" workbookViewId="0" zoomToFit="1"/>
  </sheetViews>
  <pageMargins left="0.31496062992125984" right="0.31496062992125984" top="0.55118110236220474" bottom="0.15748031496062992" header="0.31496062992125984" footer="0.31496062992125984"/>
  <pageSetup paperSize="9" orientation="landscape" r:id="rId1"/>
  <headerFooter>
    <oddHeader>&amp;RПриложение 7</oddHead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118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105" workbookViewId="0" zoomToFit="1"/>
  </sheetViews>
  <pageMargins left="0.31496062992125984" right="0.31496062992125984" top="0.55118110236220474" bottom="0.15748031496062992" header="0.31496062992125984" footer="0.31496062992125984"/>
  <pageSetup paperSize="9" orientation="landscape" r:id="rId1"/>
  <headerFooter>
    <oddHeader>&amp;RПриложение 8</oddHeader>
  </headerFooter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105" workbookViewId="0" zoomToFit="1"/>
  </sheetViews>
  <pageMargins left="0.31496062992125984" right="0.31496062992125984" top="0.55118110236220474" bottom="0.15748031496062992" header="0.31496062992125984" footer="0.31496062992125984"/>
  <pageSetup paperSize="9" orientation="landscape" r:id="rId1"/>
  <headerFooter>
    <oddHeader>&amp;RПриложение 9</oddHeader>
  </headerFooter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>
  <sheetPr/>
  <sheetViews>
    <sheetView zoomScale="118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>
  <sheetPr/>
  <sheetViews>
    <sheetView zoomScale="11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chart" Target="../charts/chart13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chart" Target="../charts/chart18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chart" Target="../charts/chart26.xml"/><Relationship Id="rId3" Type="http://schemas.openxmlformats.org/officeDocument/2006/relationships/chart" Target="../charts/chart22.xml"/><Relationship Id="rId7" Type="http://schemas.openxmlformats.org/officeDocument/2006/relationships/chart" Target="../charts/chart24.xml"/><Relationship Id="rId12" Type="http://schemas.openxmlformats.org/officeDocument/2006/relationships/image" Target="../media/image14.png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image" Target="../media/image6.jpeg"/><Relationship Id="rId11" Type="http://schemas.openxmlformats.org/officeDocument/2006/relationships/chart" Target="../charts/chart25.xml"/><Relationship Id="rId5" Type="http://schemas.openxmlformats.org/officeDocument/2006/relationships/image" Target="../media/image5.jpeg"/><Relationship Id="rId10" Type="http://schemas.openxmlformats.org/officeDocument/2006/relationships/image" Target="../media/image13.png"/><Relationship Id="rId4" Type="http://schemas.openxmlformats.org/officeDocument/2006/relationships/chart" Target="../charts/chart23.xml"/><Relationship Id="rId9" Type="http://schemas.openxmlformats.org/officeDocument/2006/relationships/image" Target="../media/image12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chart" Target="../charts/chart28.xml"/><Relationship Id="rId1" Type="http://schemas.openxmlformats.org/officeDocument/2006/relationships/chart" Target="../charts/chart27.xml"/><Relationship Id="rId6" Type="http://schemas.openxmlformats.org/officeDocument/2006/relationships/image" Target="../media/image18.png"/><Relationship Id="rId5" Type="http://schemas.openxmlformats.org/officeDocument/2006/relationships/image" Target="../media/image17.png"/><Relationship Id="rId4" Type="http://schemas.openxmlformats.org/officeDocument/2006/relationships/image" Target="../media/image1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27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emf"/><Relationship Id="rId3" Type="http://schemas.openxmlformats.org/officeDocument/2006/relationships/image" Target="../media/image21.emf"/><Relationship Id="rId7" Type="http://schemas.openxmlformats.org/officeDocument/2006/relationships/image" Target="../media/image3.emf"/><Relationship Id="rId2" Type="http://schemas.openxmlformats.org/officeDocument/2006/relationships/image" Target="../media/image20.emf"/><Relationship Id="rId1" Type="http://schemas.openxmlformats.org/officeDocument/2006/relationships/image" Target="../media/image19.emf"/><Relationship Id="rId6" Type="http://schemas.openxmlformats.org/officeDocument/2006/relationships/image" Target="../media/image4.emf"/><Relationship Id="rId5" Type="http://schemas.openxmlformats.org/officeDocument/2006/relationships/image" Target="../media/image2.emf"/><Relationship Id="rId4" Type="http://schemas.openxmlformats.org/officeDocument/2006/relationships/image" Target="../media/image1.emf"/><Relationship Id="rId9" Type="http://schemas.openxmlformats.org/officeDocument/2006/relationships/image" Target="../media/image8.emf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018889" cy="6632222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0014857" cy="680357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0.10475</cdr:x>
      <cdr:y>0.37182</cdr:y>
    </cdr:from>
    <cdr:to>
      <cdr:x>0.3288</cdr:x>
      <cdr:y>0.372</cdr:y>
    </cdr:to>
    <cdr:cxnSp macro="">
      <cdr:nvCxnSpPr>
        <cdr:cNvPr id="9" name="Прямая со стрелкой 8"/>
        <cdr:cNvCxnSpPr/>
      </cdr:nvCxnSpPr>
      <cdr:spPr>
        <a:xfrm xmlns:a="http://schemas.openxmlformats.org/drawingml/2006/main">
          <a:off x="1049056" y="2529704"/>
          <a:ext cx="2243873" cy="1225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0.10326</cdr:x>
      <cdr:y>0.39067</cdr:y>
    </cdr:from>
    <cdr:to>
      <cdr:x>0.34692</cdr:x>
      <cdr:y>0.488</cdr:y>
    </cdr:to>
    <cdr:cxnSp macro="">
      <cdr:nvCxnSpPr>
        <cdr:cNvPr id="13" name="Прямая со стрелкой 12"/>
        <cdr:cNvCxnSpPr/>
      </cdr:nvCxnSpPr>
      <cdr:spPr>
        <a:xfrm xmlns:a="http://schemas.openxmlformats.org/drawingml/2006/main" flipV="1">
          <a:off x="1034134" y="2657929"/>
          <a:ext cx="2440223" cy="662214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0.4837</cdr:x>
      <cdr:y>0.38133</cdr:y>
    </cdr:from>
    <cdr:to>
      <cdr:x>0.67029</cdr:x>
      <cdr:y>0.53067</cdr:y>
    </cdr:to>
    <cdr:cxnSp macro="">
      <cdr:nvCxnSpPr>
        <cdr:cNvPr id="21" name="Прямая со стрелкой 20"/>
        <cdr:cNvCxnSpPr/>
      </cdr:nvCxnSpPr>
      <cdr:spPr>
        <a:xfrm xmlns:a="http://schemas.openxmlformats.org/drawingml/2006/main" flipH="1" flipV="1">
          <a:off x="4844143" y="2594429"/>
          <a:ext cx="1868716" cy="1016022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0.46196</cdr:x>
      <cdr:y>0.38667</cdr:y>
    </cdr:from>
    <cdr:to>
      <cdr:x>0.64014</cdr:x>
      <cdr:y>0.65878</cdr:y>
    </cdr:to>
    <cdr:cxnSp macro="">
      <cdr:nvCxnSpPr>
        <cdr:cNvPr id="23" name="Прямая со стрелкой 22"/>
        <cdr:cNvCxnSpPr/>
      </cdr:nvCxnSpPr>
      <cdr:spPr>
        <a:xfrm xmlns:a="http://schemas.openxmlformats.org/drawingml/2006/main" flipH="1" flipV="1">
          <a:off x="4626429" y="2630714"/>
          <a:ext cx="1784482" cy="1851343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0.11957</cdr:x>
      <cdr:y>0.4</cdr:y>
    </cdr:from>
    <cdr:to>
      <cdr:x>0.36413</cdr:x>
      <cdr:y>0.628</cdr:y>
    </cdr:to>
    <cdr:cxnSp macro="">
      <cdr:nvCxnSpPr>
        <cdr:cNvPr id="27" name="Прямая со стрелкой 26"/>
        <cdr:cNvCxnSpPr/>
      </cdr:nvCxnSpPr>
      <cdr:spPr>
        <a:xfrm xmlns:a="http://schemas.openxmlformats.org/drawingml/2006/main" flipV="1">
          <a:off x="1197429" y="2721429"/>
          <a:ext cx="2449285" cy="1551214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0.50453</cdr:x>
      <cdr:y>0.37067</cdr:y>
    </cdr:from>
    <cdr:to>
      <cdr:x>0.66022</cdr:x>
      <cdr:y>0.39771</cdr:y>
    </cdr:to>
    <cdr:cxnSp macro="">
      <cdr:nvCxnSpPr>
        <cdr:cNvPr id="102" name="Прямая со стрелкой 101"/>
        <cdr:cNvCxnSpPr/>
      </cdr:nvCxnSpPr>
      <cdr:spPr>
        <a:xfrm xmlns:a="http://schemas.openxmlformats.org/drawingml/2006/main" flipH="1" flipV="1">
          <a:off x="5052786" y="2521857"/>
          <a:ext cx="1559224" cy="183991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0.50906</cdr:x>
      <cdr:y>0.20589</cdr:y>
    </cdr:from>
    <cdr:to>
      <cdr:x>0.56465</cdr:x>
      <cdr:y>0.33333</cdr:y>
    </cdr:to>
    <cdr:cxnSp macro="">
      <cdr:nvCxnSpPr>
        <cdr:cNvPr id="4" name="Прямая со стрелкой 3"/>
        <cdr:cNvCxnSpPr/>
      </cdr:nvCxnSpPr>
      <cdr:spPr>
        <a:xfrm xmlns:a="http://schemas.openxmlformats.org/drawingml/2006/main" flipH="1">
          <a:off x="5098143" y="1400787"/>
          <a:ext cx="556747" cy="86707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0.12531</cdr:x>
      <cdr:y>0.2255</cdr:y>
    </cdr:from>
    <cdr:to>
      <cdr:x>0.30435</cdr:x>
      <cdr:y>0.35867</cdr:y>
    </cdr:to>
    <cdr:cxnSp macro="">
      <cdr:nvCxnSpPr>
        <cdr:cNvPr id="6" name="Прямая со стрелкой 5"/>
        <cdr:cNvCxnSpPr/>
      </cdr:nvCxnSpPr>
      <cdr:spPr>
        <a:xfrm xmlns:a="http://schemas.openxmlformats.org/drawingml/2006/main">
          <a:off x="1254962" y="1534205"/>
          <a:ext cx="1793038" cy="906009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0.32636</cdr:x>
      <cdr:y>0.19244</cdr:y>
    </cdr:from>
    <cdr:to>
      <cdr:x>0.34058</cdr:x>
      <cdr:y>0.34</cdr:y>
    </cdr:to>
    <cdr:cxnSp macro="">
      <cdr:nvCxnSpPr>
        <cdr:cNvPr id="17" name="Прямая со стрелкой 16"/>
        <cdr:cNvCxnSpPr/>
      </cdr:nvCxnSpPr>
      <cdr:spPr>
        <a:xfrm xmlns:a="http://schemas.openxmlformats.org/drawingml/2006/main">
          <a:off x="3268449" y="1309279"/>
          <a:ext cx="142408" cy="1003935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0.53261</cdr:x>
      <cdr:y>0.25904</cdr:y>
    </cdr:from>
    <cdr:to>
      <cdr:x>0.64393</cdr:x>
      <cdr:y>0.35467</cdr:y>
    </cdr:to>
    <cdr:cxnSp macro="">
      <cdr:nvCxnSpPr>
        <cdr:cNvPr id="96" name="Прямая со стрелкой 95"/>
        <cdr:cNvCxnSpPr/>
      </cdr:nvCxnSpPr>
      <cdr:spPr>
        <a:xfrm xmlns:a="http://schemas.openxmlformats.org/drawingml/2006/main" flipH="1">
          <a:off x="5334000" y="1762397"/>
          <a:ext cx="1114867" cy="650603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422866</xdr:colOff>
      <xdr:row>1</xdr:row>
      <xdr:rowOff>209550</xdr:rowOff>
    </xdr:from>
    <xdr:to>
      <xdr:col>13</xdr:col>
      <xdr:colOff>438149</xdr:colOff>
      <xdr:row>14</xdr:row>
      <xdr:rowOff>0</xdr:rowOff>
    </xdr:to>
    <xdr:graphicFrame macro="">
      <xdr:nvGraphicFramePr>
        <xdr:cNvPr id="4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295273</xdr:colOff>
      <xdr:row>1</xdr:row>
      <xdr:rowOff>214312</xdr:rowOff>
    </xdr:from>
    <xdr:to>
      <xdr:col>24</xdr:col>
      <xdr:colOff>104774</xdr:colOff>
      <xdr:row>14</xdr:row>
      <xdr:rowOff>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314324</xdr:colOff>
      <xdr:row>13</xdr:row>
      <xdr:rowOff>747710</xdr:rowOff>
    </xdr:from>
    <xdr:to>
      <xdr:col>30</xdr:col>
      <xdr:colOff>533400</xdr:colOff>
      <xdr:row>21</xdr:row>
      <xdr:rowOff>781049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400048</xdr:colOff>
      <xdr:row>14</xdr:row>
      <xdr:rowOff>466724</xdr:rowOff>
    </xdr:from>
    <xdr:to>
      <xdr:col>14</xdr:col>
      <xdr:colOff>514349</xdr:colOff>
      <xdr:row>19</xdr:row>
      <xdr:rowOff>400049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400050</xdr:colOff>
      <xdr:row>21</xdr:row>
      <xdr:rowOff>642936</xdr:rowOff>
    </xdr:from>
    <xdr:to>
      <xdr:col>18</xdr:col>
      <xdr:colOff>285749</xdr:colOff>
      <xdr:row>30</xdr:row>
      <xdr:rowOff>847725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438150</xdr:colOff>
      <xdr:row>42</xdr:row>
      <xdr:rowOff>223836</xdr:rowOff>
    </xdr:from>
    <xdr:to>
      <xdr:col>20</xdr:col>
      <xdr:colOff>381000</xdr:colOff>
      <xdr:row>47</xdr:row>
      <xdr:rowOff>828674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10018889" cy="6632222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10014857" cy="680357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0.00181</cdr:x>
      <cdr:y>0.10747</cdr:y>
    </cdr:from>
    <cdr:to>
      <cdr:x>0.81196</cdr:x>
      <cdr:y>0.47067</cdr:y>
    </cdr:to>
    <cdr:pic>
      <cdr:nvPicPr>
        <cdr:cNvPr id="3" name="Рисунок 2"/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8142" y="731156"/>
          <a:ext cx="8113485" cy="2471058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10014857" cy="680357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0.11147</cdr:y>
    </cdr:from>
    <cdr:to>
      <cdr:x>0.81318</cdr:x>
      <cdr:y>0.45727</cdr:y>
    </cdr:to>
    <cdr:pic>
      <cdr:nvPicPr>
        <cdr:cNvPr id="3" name="Рисунок 2"/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0" y="758371"/>
          <a:ext cx="8143875" cy="2352675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10014857" cy="680357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0.1413</cdr:x>
      <cdr:y>0.42933</cdr:y>
    </cdr:from>
    <cdr:to>
      <cdr:x>0.84239</cdr:x>
      <cdr:y>1</cdr:y>
    </cdr:to>
    <cdr:graphicFrame macro="">
      <cdr:nvGraphicFramePr>
        <cdr:cNvPr id="2" name="Диаграмма 48"/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  <cdr:relSizeAnchor xmlns:cdr="http://schemas.openxmlformats.org/drawingml/2006/chartDrawing">
    <cdr:from>
      <cdr:x>0.00417</cdr:x>
      <cdr:y>0.12037</cdr:y>
    </cdr:from>
    <cdr:to>
      <cdr:x>0.78895</cdr:x>
      <cdr:y>0.46446</cdr:y>
    </cdr:to>
    <cdr:pic>
      <cdr:nvPicPr>
        <cdr:cNvPr id="4" name="Рисунок 3"/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41730" y="818976"/>
          <a:ext cx="7859484" cy="2340993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10014857" cy="680357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0.00598</cdr:x>
      <cdr:y>0.10347</cdr:y>
    </cdr:from>
    <cdr:to>
      <cdr:x>0.8187</cdr:x>
      <cdr:y>0.35067</cdr:y>
    </cdr:to>
    <cdr:pic>
      <cdr:nvPicPr>
        <cdr:cNvPr id="3" name="Рисунок 2"/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59872" y="703942"/>
          <a:ext cx="8139318" cy="1681844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0.50595</cdr:x>
      <cdr:y>0.12379</cdr:y>
    </cdr:from>
    <cdr:to>
      <cdr:x>0.65979</cdr:x>
      <cdr:y>0.15291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4710814" y="753140"/>
          <a:ext cx="1432442" cy="1772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0.58733</cdr:x>
      <cdr:y>0.11567</cdr:y>
    </cdr:from>
    <cdr:to>
      <cdr:x>0.75892</cdr:x>
      <cdr:y>0.21144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5465536" y="703036"/>
          <a:ext cx="1596802" cy="5820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000" b="1"/>
            <a:t>2.Культура:</a:t>
          </a:r>
        </a:p>
        <a:p xmlns:a="http://schemas.openxmlformats.org/drawingml/2006/main">
          <a:r>
            <a:rPr lang="ru-RU" sz="900" b="1"/>
            <a:t>2016 - 1 486,99;</a:t>
          </a:r>
        </a:p>
        <a:p xmlns:a="http://schemas.openxmlformats.org/drawingml/2006/main">
          <a:r>
            <a:rPr lang="ru-RU" sz="900" b="1"/>
            <a:t>2015 - 1 591,56</a:t>
          </a:r>
        </a:p>
      </cdr:txBody>
    </cdr:sp>
  </cdr:relSizeAnchor>
  <cdr:relSizeAnchor xmlns:cdr="http://schemas.openxmlformats.org/drawingml/2006/chartDrawing">
    <cdr:from>
      <cdr:x>0.42811</cdr:x>
      <cdr:y>0.4801</cdr:y>
    </cdr:from>
    <cdr:to>
      <cdr:x>0.59301</cdr:x>
      <cdr:y>0.58582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3983869" y="2917976"/>
          <a:ext cx="1534583" cy="6425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000" b="1"/>
            <a:t>3.Образование:</a:t>
          </a:r>
        </a:p>
        <a:p xmlns:a="http://schemas.openxmlformats.org/drawingml/2006/main">
          <a:r>
            <a:rPr lang="ru-RU" sz="900" b="1"/>
            <a:t>2016 - 18 121,32;</a:t>
          </a:r>
        </a:p>
        <a:p xmlns:a="http://schemas.openxmlformats.org/drawingml/2006/main">
          <a:r>
            <a:rPr lang="ru-RU" sz="900" b="1"/>
            <a:t>2015 - 18 435,15</a:t>
          </a:r>
        </a:p>
      </cdr:txBody>
    </cdr:sp>
  </cdr:relSizeAnchor>
  <cdr:relSizeAnchor xmlns:cdr="http://schemas.openxmlformats.org/drawingml/2006/chartDrawing">
    <cdr:from>
      <cdr:x>0.28469</cdr:x>
      <cdr:y>0.62743</cdr:y>
    </cdr:from>
    <cdr:to>
      <cdr:x>0.37748</cdr:x>
      <cdr:y>0.70752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650756" y="3817384"/>
          <a:ext cx="863895" cy="4873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0.27994</cdr:x>
      <cdr:y>0.70874</cdr:y>
    </cdr:from>
    <cdr:to>
      <cdr:x>0.38699</cdr:x>
      <cdr:y>0.73544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606453" y="4312093"/>
          <a:ext cx="996803" cy="1624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0.45329</cdr:x>
      <cdr:y>0.18159</cdr:y>
    </cdr:from>
    <cdr:to>
      <cdr:x>0.83266</cdr:x>
      <cdr:y>0.50622</cdr:y>
    </cdr:to>
    <cdr:pic>
      <cdr:nvPicPr>
        <cdr:cNvPr id="10" name="Рисунок 9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4218214" y="1103679"/>
          <a:ext cx="3530332" cy="1973048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ffectLst xmlns:a="http://schemas.openxmlformats.org/drawingml/2006/main">
          <a:softEdge rad="112500"/>
        </a:effectLst>
      </cdr:spPr>
    </cdr:pic>
  </cdr:relSizeAnchor>
  <cdr:relSizeAnchor xmlns:cdr="http://schemas.openxmlformats.org/drawingml/2006/chartDrawing">
    <cdr:from>
      <cdr:x>0.37937</cdr:x>
      <cdr:y>0.54726</cdr:y>
    </cdr:from>
    <cdr:to>
      <cdr:x>0.79448</cdr:x>
      <cdr:y>1</cdr:y>
    </cdr:to>
    <cdr:pic>
      <cdr:nvPicPr>
        <cdr:cNvPr id="14" name="Рисунок 1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3530331" y="3326189"/>
          <a:ext cx="3862920" cy="2751667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ffectLst xmlns:a="http://schemas.openxmlformats.org/drawingml/2006/main">
          <a:softEdge rad="112500"/>
        </a:effectLst>
      </cdr:spPr>
    </cdr:pic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10014857" cy="680357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0.00181</cdr:x>
      <cdr:y>0.13013</cdr:y>
    </cdr:from>
    <cdr:to>
      <cdr:x>0.81499</cdr:x>
      <cdr:y>0.412</cdr:y>
    </cdr:to>
    <cdr:pic>
      <cdr:nvPicPr>
        <cdr:cNvPr id="5" name="Рисунок 4"/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8143" y="885371"/>
          <a:ext cx="8143875" cy="1917700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10014857" cy="680357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0.19448</cdr:x>
      <cdr:y>0.45867</cdr:y>
    </cdr:from>
    <cdr:to>
      <cdr:x>0.81884</cdr:x>
      <cdr:y>0.976</cdr:y>
    </cdr:to>
    <cdr:graphicFrame macro="">
      <cdr:nvGraphicFramePr>
        <cdr:cNvPr id="2" name="Диаграмма 47"/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  <cdr:relSizeAnchor xmlns:cdr="http://schemas.openxmlformats.org/drawingml/2006/chartDrawing">
    <cdr:from>
      <cdr:x>0.00145</cdr:x>
      <cdr:y>0.11947</cdr:y>
    </cdr:from>
    <cdr:to>
      <cdr:x>0.81463</cdr:x>
      <cdr:y>0.44427</cdr:y>
    </cdr:to>
    <cdr:pic>
      <cdr:nvPicPr>
        <cdr:cNvPr id="4" name="Рисунок 3"/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4515" y="812800"/>
          <a:ext cx="8143875" cy="2209800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0.03807</cdr:x>
      <cdr:y>0.11692</cdr:y>
    </cdr:from>
    <cdr:to>
      <cdr:x>0.21729</cdr:x>
      <cdr:y>0.22139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54271" y="710596"/>
          <a:ext cx="1667781" cy="6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000" b="1"/>
            <a:t>4.Социальная</a:t>
          </a:r>
          <a:r>
            <a:rPr lang="ru-RU" sz="1000" b="1" baseline="0"/>
            <a:t> политика:</a:t>
          </a:r>
        </a:p>
        <a:p xmlns:a="http://schemas.openxmlformats.org/drawingml/2006/main">
          <a:r>
            <a:rPr lang="ru-RU" sz="900" b="1" baseline="0"/>
            <a:t>2016 - 16 541,71;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900" b="1" baseline="0">
              <a:effectLst/>
              <a:latin typeface="+mn-lt"/>
              <a:ea typeface="+mn-ea"/>
              <a:cs typeface="+mn-cs"/>
            </a:rPr>
            <a:t>2015 - 21 451,67;</a:t>
          </a:r>
          <a:endParaRPr lang="ru-RU" sz="900">
            <a:effectLst/>
          </a:endParaRPr>
        </a:p>
        <a:p xmlns:a="http://schemas.openxmlformats.org/drawingml/2006/main">
          <a:endParaRPr lang="ru-RU" sz="900" b="1"/>
        </a:p>
      </cdr:txBody>
    </cdr:sp>
  </cdr:relSizeAnchor>
  <cdr:relSizeAnchor xmlns:cdr="http://schemas.openxmlformats.org/drawingml/2006/chartDrawing">
    <cdr:from>
      <cdr:x>0.58651</cdr:x>
      <cdr:y>0.12313</cdr:y>
    </cdr:from>
    <cdr:to>
      <cdr:x>0.84565</cdr:x>
      <cdr:y>0.23134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5457976" y="748393"/>
          <a:ext cx="2411488" cy="6576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000" b="1"/>
            <a:t>5.Физическая</a:t>
          </a:r>
          <a:r>
            <a:rPr lang="ru-RU" sz="1000" b="1" baseline="0"/>
            <a:t> культура и спорт:</a:t>
          </a:r>
        </a:p>
        <a:p xmlns:a="http://schemas.openxmlformats.org/drawingml/2006/main">
          <a:r>
            <a:rPr lang="ru-RU" sz="900" b="1" baseline="0"/>
            <a:t>2016 - 1 604,73;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900" b="1" baseline="0">
              <a:effectLst/>
              <a:latin typeface="+mn-lt"/>
              <a:ea typeface="+mn-ea"/>
              <a:cs typeface="+mn-cs"/>
            </a:rPr>
            <a:t>2015 - 1 466,05</a:t>
          </a:r>
          <a:endParaRPr lang="ru-RU" sz="900">
            <a:effectLst/>
          </a:endParaRPr>
        </a:p>
        <a:p xmlns:a="http://schemas.openxmlformats.org/drawingml/2006/main">
          <a:endParaRPr lang="ru-RU" sz="900" b="1"/>
        </a:p>
      </cdr:txBody>
    </cdr:sp>
  </cdr:relSizeAnchor>
  <cdr:relSizeAnchor xmlns:cdr="http://schemas.openxmlformats.org/drawingml/2006/chartDrawing">
    <cdr:from>
      <cdr:x>0.36082</cdr:x>
      <cdr:y>0.54975</cdr:y>
    </cdr:from>
    <cdr:to>
      <cdr:x>0.63442</cdr:x>
      <cdr:y>0.65547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3357709" y="3341310"/>
          <a:ext cx="2546060" cy="6425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r>
            <a:rPr lang="ru-RU" sz="1000" b="1"/>
            <a:t>6.Средства массовой информации:</a:t>
          </a:r>
        </a:p>
        <a:p xmlns:a="http://schemas.openxmlformats.org/drawingml/2006/main">
          <a:r>
            <a:rPr lang="ru-RU" sz="900" b="1"/>
            <a:t>2016 - 324,08;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900" b="1">
              <a:effectLst/>
              <a:latin typeface="+mn-lt"/>
              <a:ea typeface="+mn-ea"/>
              <a:cs typeface="+mn-cs"/>
            </a:rPr>
            <a:t>2015 - 305,49;</a:t>
          </a:r>
          <a:endParaRPr lang="ru-RU" sz="900">
            <a:effectLst/>
          </a:endParaRPr>
        </a:p>
        <a:p xmlns:a="http://schemas.openxmlformats.org/drawingml/2006/main">
          <a:endParaRPr lang="ru-RU" sz="900" b="1"/>
        </a:p>
        <a:p xmlns:a="http://schemas.openxmlformats.org/drawingml/2006/main">
          <a:endParaRPr lang="ru-RU" sz="900" b="1"/>
        </a:p>
      </cdr:txBody>
    </cdr:sp>
  </cdr:relSizeAnchor>
  <cdr:relSizeAnchor xmlns:cdr="http://schemas.openxmlformats.org/drawingml/2006/chartDrawing">
    <cdr:from>
      <cdr:x>0.43623</cdr:x>
      <cdr:y>0.19527</cdr:y>
    </cdr:from>
    <cdr:to>
      <cdr:x>0.84036</cdr:x>
      <cdr:y>0.59006</cdr:y>
    </cdr:to>
    <cdr:pic>
      <cdr:nvPicPr>
        <cdr:cNvPr id="9" name="Рисунок 8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4059458" y="1186845"/>
          <a:ext cx="3760742" cy="2399455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ffectLst xmlns:a="http://schemas.openxmlformats.org/drawingml/2006/main">
          <a:softEdge rad="112500"/>
        </a:effectLst>
      </cdr:spPr>
    </cdr:pic>
  </cdr:relSizeAnchor>
  <cdr:relSizeAnchor xmlns:cdr="http://schemas.openxmlformats.org/drawingml/2006/chartDrawing">
    <cdr:from>
      <cdr:x>0.29813</cdr:x>
      <cdr:y>0.62112</cdr:y>
    </cdr:from>
    <cdr:to>
      <cdr:x>0.74898</cdr:x>
      <cdr:y>0.99379</cdr:y>
    </cdr:to>
    <cdr:pic>
      <cdr:nvPicPr>
        <cdr:cNvPr id="13" name="Рисунок 1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2774345" y="3779761"/>
          <a:ext cx="4195536" cy="2267857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ffectLst xmlns:a="http://schemas.openxmlformats.org/drawingml/2006/main">
          <a:softEdge rad="112500"/>
        </a:effectLst>
      </cdr:spPr>
    </cdr:pic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95249</xdr:colOff>
      <xdr:row>13</xdr:row>
      <xdr:rowOff>190498</xdr:rowOff>
    </xdr:from>
    <xdr:to>
      <xdr:col>19</xdr:col>
      <xdr:colOff>171450</xdr:colOff>
      <xdr:row>26</xdr:row>
      <xdr:rowOff>28574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476249</xdr:colOff>
      <xdr:row>47</xdr:row>
      <xdr:rowOff>38100</xdr:rowOff>
    </xdr:from>
    <xdr:to>
      <xdr:col>19</xdr:col>
      <xdr:colOff>314324</xdr:colOff>
      <xdr:row>58</xdr:row>
      <xdr:rowOff>52387</xdr:rowOff>
    </xdr:to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152399</xdr:colOff>
      <xdr:row>27</xdr:row>
      <xdr:rowOff>300036</xdr:rowOff>
    </xdr:from>
    <xdr:to>
      <xdr:col>19</xdr:col>
      <xdr:colOff>314325</xdr:colOff>
      <xdr:row>39</xdr:row>
      <xdr:rowOff>0</xdr:rowOff>
    </xdr:to>
    <xdr:graphicFrame macro="">
      <xdr:nvGraphicFramePr>
        <xdr:cNvPr id="14" name="Диаграмма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85725</xdr:colOff>
      <xdr:row>7</xdr:row>
      <xdr:rowOff>38101</xdr:rowOff>
    </xdr:from>
    <xdr:to>
      <xdr:col>19</xdr:col>
      <xdr:colOff>47625</xdr:colOff>
      <xdr:row>14</xdr:row>
      <xdr:rowOff>19052</xdr:rowOff>
    </xdr:to>
    <xdr:graphicFrame macro="">
      <xdr:nvGraphicFramePr>
        <xdr:cNvPr id="25" name="Диаграмма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21</xdr:col>
      <xdr:colOff>0</xdr:colOff>
      <xdr:row>47</xdr:row>
      <xdr:rowOff>0</xdr:rowOff>
    </xdr:from>
    <xdr:to>
      <xdr:col>29</xdr:col>
      <xdr:colOff>449580</xdr:colOff>
      <xdr:row>59</xdr:row>
      <xdr:rowOff>43815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592425" y="19173825"/>
          <a:ext cx="5326380" cy="321564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27</xdr:row>
      <xdr:rowOff>0</xdr:rowOff>
    </xdr:from>
    <xdr:to>
      <xdr:col>29</xdr:col>
      <xdr:colOff>274320</xdr:colOff>
      <xdr:row>45</xdr:row>
      <xdr:rowOff>161925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592425" y="11106150"/>
          <a:ext cx="5151120" cy="4381500"/>
        </a:xfrm>
        <a:prstGeom prst="rect">
          <a:avLst/>
        </a:prstGeom>
      </xdr:spPr>
    </xdr:pic>
    <xdr:clientData/>
  </xdr:twoCellAnchor>
  <xdr:twoCellAnchor>
    <xdr:from>
      <xdr:col>8</xdr:col>
      <xdr:colOff>561975</xdr:colOff>
      <xdr:row>0</xdr:row>
      <xdr:rowOff>0</xdr:rowOff>
    </xdr:from>
    <xdr:to>
      <xdr:col>17</xdr:col>
      <xdr:colOff>371475</xdr:colOff>
      <xdr:row>7</xdr:row>
      <xdr:rowOff>781050</xdr:rowOff>
    </xdr:to>
    <xdr:graphicFrame macro="">
      <xdr:nvGraphicFramePr>
        <xdr:cNvPr id="22" name="Диаграмма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21</xdr:col>
      <xdr:colOff>0</xdr:colOff>
      <xdr:row>0</xdr:row>
      <xdr:rowOff>0</xdr:rowOff>
    </xdr:from>
    <xdr:to>
      <xdr:col>29</xdr:col>
      <xdr:colOff>433276</xdr:colOff>
      <xdr:row>7</xdr:row>
      <xdr:rowOff>975229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630525" y="0"/>
          <a:ext cx="5310076" cy="2889754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29</xdr:col>
      <xdr:colOff>433276</xdr:colOff>
      <xdr:row>16</xdr:row>
      <xdr:rowOff>117979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630525" y="2095500"/>
          <a:ext cx="5310076" cy="2889754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16</xdr:row>
      <xdr:rowOff>0</xdr:rowOff>
    </xdr:from>
    <xdr:to>
      <xdr:col>32</xdr:col>
      <xdr:colOff>85827</xdr:colOff>
      <xdr:row>29</xdr:row>
      <xdr:rowOff>108134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849725" y="4867275"/>
          <a:ext cx="5572227" cy="3584759"/>
        </a:xfrm>
        <a:prstGeom prst="rect">
          <a:avLst/>
        </a:prstGeom>
      </xdr:spPr>
    </xdr:pic>
    <xdr:clientData/>
  </xdr:twoCellAnchor>
  <xdr:twoCellAnchor>
    <xdr:from>
      <xdr:col>9</xdr:col>
      <xdr:colOff>485775</xdr:colOff>
      <xdr:row>43</xdr:row>
      <xdr:rowOff>38100</xdr:rowOff>
    </xdr:from>
    <xdr:to>
      <xdr:col>19</xdr:col>
      <xdr:colOff>466725</xdr:colOff>
      <xdr:row>55</xdr:row>
      <xdr:rowOff>4764</xdr:rowOff>
    </xdr:to>
    <xdr:graphicFrame macro="">
      <xdr:nvGraphicFramePr>
        <xdr:cNvPr id="36" name="Диаграмма 3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9</xdr:col>
      <xdr:colOff>0</xdr:colOff>
      <xdr:row>27</xdr:row>
      <xdr:rowOff>0</xdr:rowOff>
    </xdr:from>
    <xdr:to>
      <xdr:col>18</xdr:col>
      <xdr:colOff>177275</xdr:colOff>
      <xdr:row>39</xdr:row>
      <xdr:rowOff>43674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315325" y="7734300"/>
          <a:ext cx="5663675" cy="2767824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12</xdr:row>
      <xdr:rowOff>0</xdr:rowOff>
    </xdr:from>
    <xdr:to>
      <xdr:col>17</xdr:col>
      <xdr:colOff>76201</xdr:colOff>
      <xdr:row>23</xdr:row>
      <xdr:rowOff>95251</xdr:rowOff>
    </xdr:to>
    <xdr:graphicFrame macro="">
      <xdr:nvGraphicFramePr>
        <xdr:cNvPr id="15" name="Диаграмма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19050" y="0"/>
    <xdr:ext cx="10001250" cy="678872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18216996" y="0"/>
    <xdr:ext cx="10001250" cy="6836352"/>
    <xdr:graphicFrame macro="">
      <xdr:nvGraphicFramePr>
        <xdr:cNvPr id="10" name="Диаграмма 9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  <xdr:twoCellAnchor editAs="oneCell">
    <xdr:from>
      <xdr:col>18</xdr:col>
      <xdr:colOff>520411</xdr:colOff>
      <xdr:row>0</xdr:row>
      <xdr:rowOff>124691</xdr:rowOff>
    </xdr:from>
    <xdr:to>
      <xdr:col>28</xdr:col>
      <xdr:colOff>482312</xdr:colOff>
      <xdr:row>29</xdr:row>
      <xdr:rowOff>153266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236" t="1113" r="38285" b="17778"/>
        <a:stretch/>
      </xdr:blipFill>
      <xdr:spPr>
        <a:xfrm>
          <a:off x="11430866" y="124691"/>
          <a:ext cx="6023264" cy="5553075"/>
        </a:xfrm>
        <a:prstGeom prst="rect">
          <a:avLst/>
        </a:prstGeom>
      </xdr:spPr>
    </xdr:pic>
    <xdr:clientData/>
  </xdr:twoCellAnchor>
  <xdr:twoCellAnchor>
    <xdr:from>
      <xdr:col>11</xdr:col>
      <xdr:colOff>590550</xdr:colOff>
      <xdr:row>56</xdr:row>
      <xdr:rowOff>142874</xdr:rowOff>
    </xdr:from>
    <xdr:to>
      <xdr:col>14</xdr:col>
      <xdr:colOff>514349</xdr:colOff>
      <xdr:row>61</xdr:row>
      <xdr:rowOff>38099</xdr:rowOff>
    </xdr:to>
    <xdr:sp macro="" textlink="">
      <xdr:nvSpPr>
        <xdr:cNvPr id="13" name="TextBox 1"/>
        <xdr:cNvSpPr txBox="1"/>
      </xdr:nvSpPr>
      <xdr:spPr>
        <a:xfrm>
          <a:off x="7296150" y="10810874"/>
          <a:ext cx="1752599" cy="847725"/>
        </a:xfrm>
        <a:prstGeom prst="rect">
          <a:avLst/>
        </a:prstGeom>
        <a:solidFill>
          <a:srgbClr val="FFC000"/>
        </a:solidFill>
        <a:ln>
          <a:solidFill>
            <a:schemeClr val="bg2">
              <a:lumMod val="75000"/>
            </a:schemeClr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ru-RU" sz="1400" b="1"/>
            <a:t>89 928 810,66 </a:t>
          </a:r>
        </a:p>
        <a:p>
          <a:pPr algn="ctr"/>
          <a:r>
            <a:rPr lang="ru-RU" sz="1400" b="1"/>
            <a:t>тыс. рублей</a:t>
          </a:r>
        </a:p>
      </xdr:txBody>
    </xdr:sp>
    <xdr:clientData/>
  </xdr:twoCellAnchor>
  <xdr:twoCellAnchor editAs="oneCell">
    <xdr:from>
      <xdr:col>20</xdr:col>
      <xdr:colOff>0</xdr:colOff>
      <xdr:row>53</xdr:row>
      <xdr:rowOff>0</xdr:rowOff>
    </xdr:from>
    <xdr:to>
      <xdr:col>22</xdr:col>
      <xdr:colOff>554890</xdr:colOff>
      <xdr:row>57</xdr:row>
      <xdr:rowOff>109804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192000" y="10096500"/>
          <a:ext cx="1774090" cy="871804"/>
        </a:xfrm>
        <a:prstGeom prst="rect">
          <a:avLst/>
        </a:prstGeom>
      </xdr:spPr>
    </xdr:pic>
    <xdr:clientData/>
  </xdr:twoCellAnchor>
  <xdr:twoCellAnchor editAs="oneCell">
    <xdr:from>
      <xdr:col>33</xdr:col>
      <xdr:colOff>121227</xdr:colOff>
      <xdr:row>38</xdr:row>
      <xdr:rowOff>34636</xdr:rowOff>
    </xdr:from>
    <xdr:to>
      <xdr:col>43</xdr:col>
      <xdr:colOff>103909</xdr:colOff>
      <xdr:row>65</xdr:row>
      <xdr:rowOff>34636</xdr:rowOff>
    </xdr:to>
    <xdr:pic>
      <xdr:nvPicPr>
        <xdr:cNvPr id="19" name="Рисунок 18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038" t="1264" r="38622" b="23676"/>
        <a:stretch/>
      </xdr:blipFill>
      <xdr:spPr>
        <a:xfrm>
          <a:off x="20123727" y="7273636"/>
          <a:ext cx="6044046" cy="5143500"/>
        </a:xfrm>
        <a:prstGeom prst="rect">
          <a:avLst/>
        </a:prstGeom>
      </xdr:spPr>
    </xdr:pic>
    <xdr:clientData/>
  </xdr:twoCellAnchor>
  <xdr:twoCellAnchor editAs="oneCell">
    <xdr:from>
      <xdr:col>1</xdr:col>
      <xdr:colOff>51954</xdr:colOff>
      <xdr:row>37</xdr:row>
      <xdr:rowOff>138545</xdr:rowOff>
    </xdr:from>
    <xdr:to>
      <xdr:col>10</xdr:col>
      <xdr:colOff>588817</xdr:colOff>
      <xdr:row>65</xdr:row>
      <xdr:rowOff>103908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8472" t="2290" r="31706" b="19820"/>
        <a:stretch/>
      </xdr:blipFill>
      <xdr:spPr>
        <a:xfrm>
          <a:off x="658090" y="7187045"/>
          <a:ext cx="5992091" cy="5299363"/>
        </a:xfrm>
        <a:prstGeom prst="rect">
          <a:avLst/>
        </a:prstGeom>
      </xdr:spPr>
    </xdr:pic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0.33411</cdr:x>
      <cdr:y>0.47003</cdr:y>
    </cdr:from>
    <cdr:to>
      <cdr:x>0.47506</cdr:x>
      <cdr:y>0.57946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341543" y="3190875"/>
          <a:ext cx="1409700" cy="742950"/>
        </a:xfrm>
        <a:prstGeom xmlns:a="http://schemas.openxmlformats.org/drawingml/2006/main" prst="rect">
          <a:avLst/>
        </a:prstGeom>
        <a:solidFill xmlns:a="http://schemas.openxmlformats.org/drawingml/2006/main">
          <a:srgbClr val="FFC000"/>
        </a:solidFill>
        <a:ln xmlns:a="http://schemas.openxmlformats.org/drawingml/2006/main">
          <a:solidFill>
            <a:schemeClr val="bg2">
              <a:lumMod val="75000"/>
            </a:schemeClr>
          </a:solidFill>
        </a:ln>
      </cdr:spPr>
      <cdr:style>
        <a:lnRef xmlns:a="http://schemas.openxmlformats.org/drawingml/2006/main" idx="2">
          <a:schemeClr val="accent4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4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ru-RU" sz="1400" b="1"/>
            <a:t>100 460 092,96 тыс. рублей</a:t>
          </a:r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0.25746</cdr:x>
      <cdr:y>0.44214</cdr:y>
    </cdr:from>
    <cdr:to>
      <cdr:x>0.44615</cdr:x>
      <cdr:y>0.58847</cdr:y>
    </cdr:to>
    <cdr:pic>
      <cdr:nvPicPr>
        <cdr:cNvPr id="4" name="Рисунок 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2574925" y="3022600"/>
          <a:ext cx="1887104" cy="1000412"/>
        </a:xfrm>
        <a:prstGeom xmlns:a="http://schemas.openxmlformats.org/drawingml/2006/main" prst="rect">
          <a:avLst/>
        </a:prstGeom>
      </cdr:spPr>
    </cdr:pic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10001250" cy="678872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19050</xdr:rowOff>
        </xdr:from>
        <xdr:to>
          <xdr:col>13</xdr:col>
          <xdr:colOff>209550</xdr:colOff>
          <xdr:row>9</xdr:row>
          <xdr:rowOff>28575</xdr:rowOff>
        </xdr:to>
        <xdr:pic>
          <xdr:nvPicPr>
            <xdr:cNvPr id="3" name="Рисунок 2"/>
            <xdr:cNvPicPr>
              <a:picLocks noChangeAspect="1" noChangeArrowheads="1"/>
              <a:extLst>
                <a:ext uri="{84589F7E-364E-4C9E-8A38-B11213B215E9}">
                  <a14:cameraTool cellRange="Лист8!$A$1:$H$6" spid="_x0000_s1866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9050"/>
              <a:ext cx="8134350" cy="17240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0</xdr:colOff>
      <xdr:row>11</xdr:row>
      <xdr:rowOff>161925</xdr:rowOff>
    </xdr:from>
    <xdr:to>
      <xdr:col>12</xdr:col>
      <xdr:colOff>400050</xdr:colOff>
      <xdr:row>23</xdr:row>
      <xdr:rowOff>85725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7425"/>
          <a:ext cx="771525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12</xdr:col>
      <xdr:colOff>400050</xdr:colOff>
      <xdr:row>38</xdr:row>
      <xdr:rowOff>19050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3000"/>
          <a:ext cx="7715250" cy="2305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13</xdr:col>
      <xdr:colOff>219075</xdr:colOff>
      <xdr:row>54</xdr:row>
      <xdr:rowOff>95250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10500"/>
          <a:ext cx="8143875" cy="2571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13</xdr:col>
      <xdr:colOff>219075</xdr:colOff>
      <xdr:row>69</xdr:row>
      <xdr:rowOff>66675</xdr:rowOff>
    </xdr:to>
    <xdr:pic>
      <xdr:nvPicPr>
        <xdr:cNvPr id="1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58500"/>
          <a:ext cx="8143875" cy="2352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13</xdr:col>
      <xdr:colOff>219075</xdr:colOff>
      <xdr:row>81</xdr:row>
      <xdr:rowOff>95250</xdr:rowOff>
    </xdr:to>
    <xdr:pic>
      <xdr:nvPicPr>
        <xdr:cNvPr id="1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06500"/>
          <a:ext cx="8143875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13</xdr:col>
      <xdr:colOff>219075</xdr:colOff>
      <xdr:row>96</xdr:row>
      <xdr:rowOff>19050</xdr:rowOff>
    </xdr:to>
    <xdr:pic>
      <xdr:nvPicPr>
        <xdr:cNvPr id="14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0"/>
          <a:ext cx="8143875" cy="2305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13</xdr:col>
      <xdr:colOff>219075</xdr:colOff>
      <xdr:row>110</xdr:row>
      <xdr:rowOff>19050</xdr:rowOff>
    </xdr:to>
    <xdr:pic>
      <xdr:nvPicPr>
        <xdr:cNvPr id="15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0500"/>
          <a:ext cx="8143875" cy="1733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13</xdr:col>
      <xdr:colOff>219075</xdr:colOff>
      <xdr:row>124</xdr:row>
      <xdr:rowOff>114300</xdr:rowOff>
    </xdr:to>
    <xdr:pic>
      <xdr:nvPicPr>
        <xdr:cNvPr id="16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26500"/>
          <a:ext cx="8143875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hova_M_S\Desktop\&#1054;&#1090;&#1095;&#1077;&#1090;&#1099;\&#1054;&#1090;&#1095;&#1077;&#1090;%20&#1079;&#1072;%202016%20&#1075;&#1086;&#1076;\&#1055;&#1088;&#1080;&#1083;&#1086;&#1078;&#1077;&#1085;&#1080;&#1077;%202016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"/>
      <sheetName val="Приложение 2"/>
      <sheetName val="Лист1"/>
      <sheetName val="Лист2"/>
      <sheetName val="Лист3"/>
      <sheetName val="Диаграмма2"/>
      <sheetName val="Лист5"/>
      <sheetName val="Лист8"/>
      <sheetName val="Соц, физкульт, сми"/>
      <sheetName val="Здрав, культ, образ."/>
      <sheetName val="Доходы и расходы КБ"/>
      <sheetName val="доходы расходы КБ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Расходы краевого бюджета по разделам за 2016 год</v>
          </cell>
        </row>
        <row r="5">
          <cell r="A5" t="str">
            <v>ОБЩЕГОСУДАРСТВЕННЫЕ ВОПРОСЫ</v>
          </cell>
          <cell r="F5">
            <v>4031679.41</v>
          </cell>
        </row>
        <row r="6">
          <cell r="A6" t="str">
            <v>НАЦИОНАЛЬНАЯ ОБОРОНА</v>
          </cell>
          <cell r="F6">
            <v>25286.3</v>
          </cell>
        </row>
        <row r="7">
          <cell r="A7" t="str">
            <v>НАЦИОНАЛЬНАЯ БЕЗОПАСНОСТЬ И ПРАВООХРАНИТЕЛЬНАЯ ДЕЯТЕЛЬНОСТЬ</v>
          </cell>
          <cell r="F7">
            <v>1184895.1200000001</v>
          </cell>
        </row>
        <row r="8">
          <cell r="A8" t="str">
            <v>НАЦИОНАЛЬНАЯ ЭКОНОМИКА</v>
          </cell>
          <cell r="F8">
            <v>18238832.25</v>
          </cell>
        </row>
        <row r="9">
          <cell r="A9" t="str">
            <v>ЖИЛИЩНО-КОММУНАЛЬНОЕ ХОЗЯЙСТВО</v>
          </cell>
          <cell r="F9">
            <v>9254478</v>
          </cell>
        </row>
        <row r="10">
          <cell r="A10" t="str">
            <v>ОХРАНА ОКРУЖАЮЩЕЙ СРЕДЫ</v>
          </cell>
          <cell r="F10">
            <v>76551.75</v>
          </cell>
        </row>
        <row r="11">
          <cell r="A11" t="str">
            <v>ОБРАЗОВАНИЕ</v>
          </cell>
          <cell r="F11">
            <v>18121322.100000001</v>
          </cell>
        </row>
        <row r="12">
          <cell r="A12" t="str">
            <v>КУЛЬТУРА, КИНЕМАТОГРАФИЯ</v>
          </cell>
          <cell r="F12">
            <v>1486985.7</v>
          </cell>
        </row>
        <row r="13">
          <cell r="A13" t="str">
            <v>ЗДРАВООХРАНЕНИЕ</v>
          </cell>
          <cell r="F13">
            <v>16496570.08</v>
          </cell>
        </row>
        <row r="14">
          <cell r="A14" t="str">
            <v>СОЦИАЛЬНАЯ ПОЛИТИКА</v>
          </cell>
          <cell r="F14">
            <v>16541707.189999999</v>
          </cell>
        </row>
        <row r="15">
          <cell r="A15" t="str">
            <v>ФИЗИЧЕСКАЯ КУЛЬТУРА И СПОРТ</v>
          </cell>
          <cell r="F15">
            <v>1604730.18</v>
          </cell>
        </row>
        <row r="16">
          <cell r="A16" t="str">
            <v>СРЕДСТВА МАССОВОЙ ИНФОРМАЦИИ</v>
          </cell>
          <cell r="F16">
            <v>324077.78000000003</v>
          </cell>
        </row>
        <row r="17">
          <cell r="A17" t="str">
            <v>ОБСЛУЖИВАНИЕ ГОСУДАРСТВЕННОГО И МУНИЦИПАЛЬНОГО ДОЛГА</v>
          </cell>
          <cell r="F17">
            <v>66294.399999999994</v>
          </cell>
        </row>
        <row r="18">
          <cell r="A18" t="str">
            <v>МЕЖБЮДЖЕТНЫЕ ТРАНСФЕРТЫ ОБЩЕГО ХАРАКТЕРА БЮДЖЕТАМ СУБЪЕКТОВ РОССИЙСКОЙ ФЕДЕРАЦИИ И МУНИЦИПАЛЬНЫХ ОБРАЗОВАНИЙ</v>
          </cell>
          <cell r="F18">
            <v>2475400.4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opLeftCell="A4" workbookViewId="0">
      <selection activeCell="J16" sqref="J16"/>
    </sheetView>
  </sheetViews>
  <sheetFormatPr defaultRowHeight="15" x14ac:dyDescent="0.25"/>
  <cols>
    <col min="1" max="1" width="41.7109375" customWidth="1"/>
    <col min="2" max="2" width="0.140625" customWidth="1"/>
    <col min="3" max="3" width="9.5703125" hidden="1" customWidth="1"/>
    <col min="4" max="4" width="4" hidden="1" customWidth="1"/>
    <col min="5" max="5" width="12.42578125" hidden="1" customWidth="1"/>
    <col min="6" max="6" width="18.28515625" customWidth="1"/>
    <col min="7" max="7" width="14" style="9" customWidth="1"/>
    <col min="8" max="8" width="12.42578125" bestFit="1" customWidth="1"/>
  </cols>
  <sheetData>
    <row r="1" spans="1:11" ht="20.25" x14ac:dyDescent="0.3">
      <c r="A1" s="106" t="s">
        <v>221</v>
      </c>
      <c r="B1" s="106"/>
      <c r="C1" s="106"/>
      <c r="D1" s="106"/>
      <c r="E1" s="106"/>
      <c r="F1" s="106"/>
      <c r="G1" s="106"/>
    </row>
    <row r="3" spans="1:11" ht="18.75" x14ac:dyDescent="0.25">
      <c r="B3" s="1"/>
      <c r="C3" s="1"/>
      <c r="D3" s="1"/>
      <c r="E3" s="1"/>
      <c r="F3" s="107" t="s">
        <v>0</v>
      </c>
      <c r="G3" s="107"/>
    </row>
    <row r="4" spans="1:11" ht="107.25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222</v>
      </c>
      <c r="G4" s="3" t="s">
        <v>6</v>
      </c>
      <c r="H4" s="72"/>
      <c r="I4" s="72"/>
      <c r="J4" s="72"/>
      <c r="K4" s="72"/>
    </row>
    <row r="5" spans="1:11" ht="31.5" x14ac:dyDescent="0.25">
      <c r="A5" s="61" t="s">
        <v>7</v>
      </c>
      <c r="B5" s="4">
        <v>1</v>
      </c>
      <c r="C5" s="4">
        <v>0</v>
      </c>
      <c r="D5" s="4">
        <v>0</v>
      </c>
      <c r="E5" s="4">
        <v>0</v>
      </c>
      <c r="F5" s="43">
        <v>5931001.6299999999</v>
      </c>
      <c r="G5" s="73">
        <f>F5/F19*100</f>
        <v>5.451184396260695</v>
      </c>
      <c r="H5" s="5"/>
      <c r="I5" s="72"/>
      <c r="J5" s="72"/>
      <c r="K5" s="72"/>
    </row>
    <row r="6" spans="1:11" ht="15.75" x14ac:dyDescent="0.25">
      <c r="A6" s="61" t="s">
        <v>8</v>
      </c>
      <c r="B6" s="4">
        <v>2</v>
      </c>
      <c r="C6" s="4">
        <v>0</v>
      </c>
      <c r="D6" s="4">
        <v>0</v>
      </c>
      <c r="E6" s="4">
        <v>0</v>
      </c>
      <c r="F6" s="43">
        <v>26820.3</v>
      </c>
      <c r="G6" s="73">
        <f>F6/F19*100</f>
        <v>2.4650541339175235E-2</v>
      </c>
      <c r="H6" s="5"/>
      <c r="I6" s="72"/>
      <c r="J6" s="72"/>
      <c r="K6" s="72"/>
    </row>
    <row r="7" spans="1:11" ht="47.25" x14ac:dyDescent="0.25">
      <c r="A7" s="61" t="s">
        <v>9</v>
      </c>
      <c r="B7" s="4">
        <v>3</v>
      </c>
      <c r="C7" s="4">
        <v>0</v>
      </c>
      <c r="D7" s="4">
        <v>0</v>
      </c>
      <c r="E7" s="4">
        <v>0</v>
      </c>
      <c r="F7" s="43">
        <v>1373798.3999999999</v>
      </c>
      <c r="G7" s="73">
        <f>F7/F19*100</f>
        <v>1.2626582943103841</v>
      </c>
      <c r="H7" s="5"/>
      <c r="I7" s="72"/>
      <c r="J7" s="72"/>
      <c r="K7" s="72"/>
    </row>
    <row r="8" spans="1:11" ht="15.75" x14ac:dyDescent="0.25">
      <c r="A8" s="61" t="s">
        <v>10</v>
      </c>
      <c r="B8" s="4">
        <v>4</v>
      </c>
      <c r="C8" s="4">
        <v>0</v>
      </c>
      <c r="D8" s="4">
        <v>0</v>
      </c>
      <c r="E8" s="4">
        <v>0</v>
      </c>
      <c r="F8" s="43">
        <v>20964816.960000001</v>
      </c>
      <c r="G8" s="73">
        <f>F8/F19*100</f>
        <v>19.268766089145988</v>
      </c>
      <c r="H8" s="5"/>
    </row>
    <row r="9" spans="1:11" ht="31.5" x14ac:dyDescent="0.25">
      <c r="A9" s="61" t="s">
        <v>11</v>
      </c>
      <c r="B9" s="4">
        <v>5</v>
      </c>
      <c r="C9" s="4">
        <v>0</v>
      </c>
      <c r="D9" s="4">
        <v>0</v>
      </c>
      <c r="E9" s="4">
        <v>0</v>
      </c>
      <c r="F9" s="43">
        <v>13431985.460000001</v>
      </c>
      <c r="G9" s="73">
        <f>F9/F19*100</f>
        <v>12.345339643811991</v>
      </c>
      <c r="H9" s="5"/>
    </row>
    <row r="10" spans="1:11" ht="15.75" x14ac:dyDescent="0.25">
      <c r="A10" s="61" t="s">
        <v>12</v>
      </c>
      <c r="B10" s="4">
        <v>6</v>
      </c>
      <c r="C10" s="4">
        <v>0</v>
      </c>
      <c r="D10" s="4">
        <v>0</v>
      </c>
      <c r="E10" s="4">
        <v>0</v>
      </c>
      <c r="F10" s="43">
        <v>102188.65</v>
      </c>
      <c r="G10" s="73">
        <f>F10/F19*100</f>
        <v>9.3921601966402674E-2</v>
      </c>
      <c r="H10" s="5"/>
    </row>
    <row r="11" spans="1:11" ht="15.75" x14ac:dyDescent="0.25">
      <c r="A11" s="6" t="s">
        <v>13</v>
      </c>
      <c r="B11" s="4">
        <v>7</v>
      </c>
      <c r="C11" s="4">
        <v>0</v>
      </c>
      <c r="D11" s="4">
        <v>0</v>
      </c>
      <c r="E11" s="4">
        <v>0</v>
      </c>
      <c r="F11" s="43">
        <v>19613972.16</v>
      </c>
      <c r="G11" s="73">
        <f>F11/F19*100</f>
        <v>18.02720445168444</v>
      </c>
      <c r="H11" s="5"/>
    </row>
    <row r="12" spans="1:11" ht="15.75" x14ac:dyDescent="0.25">
      <c r="A12" s="6" t="s">
        <v>14</v>
      </c>
      <c r="B12" s="4">
        <v>8</v>
      </c>
      <c r="C12" s="4">
        <v>0</v>
      </c>
      <c r="D12" s="4">
        <v>0</v>
      </c>
      <c r="E12" s="4">
        <v>0</v>
      </c>
      <c r="F12" s="43">
        <v>1168007.17</v>
      </c>
      <c r="G12" s="73">
        <f>F12/F19*100</f>
        <v>1.0735155471243079</v>
      </c>
      <c r="H12" s="5"/>
    </row>
    <row r="13" spans="1:11" ht="15.75" x14ac:dyDescent="0.25">
      <c r="A13" s="6" t="s">
        <v>15</v>
      </c>
      <c r="B13" s="4">
        <v>9</v>
      </c>
      <c r="C13" s="4">
        <v>0</v>
      </c>
      <c r="D13" s="4">
        <v>0</v>
      </c>
      <c r="E13" s="4">
        <v>0</v>
      </c>
      <c r="F13" s="43">
        <v>9638286.1400000006</v>
      </c>
      <c r="G13" s="73">
        <f>F13/F19*100</f>
        <v>8.8585500882864743</v>
      </c>
      <c r="H13" s="5"/>
    </row>
    <row r="14" spans="1:11" ht="15.75" x14ac:dyDescent="0.25">
      <c r="A14" s="6" t="s">
        <v>16</v>
      </c>
      <c r="B14" s="4">
        <v>10</v>
      </c>
      <c r="C14" s="4">
        <v>0</v>
      </c>
      <c r="D14" s="4">
        <v>0</v>
      </c>
      <c r="E14" s="4">
        <v>0</v>
      </c>
      <c r="F14" s="43">
        <v>31068617.559999999</v>
      </c>
      <c r="G14" s="73">
        <f>F14/F19*100</f>
        <v>28.555170580262178</v>
      </c>
      <c r="H14" s="5"/>
    </row>
    <row r="15" spans="1:11" ht="31.5" x14ac:dyDescent="0.25">
      <c r="A15" s="6" t="s">
        <v>17</v>
      </c>
      <c r="B15" s="4">
        <v>11</v>
      </c>
      <c r="C15" s="4">
        <v>0</v>
      </c>
      <c r="D15" s="4">
        <v>0</v>
      </c>
      <c r="E15" s="4">
        <v>0</v>
      </c>
      <c r="F15" s="43">
        <v>2192446.92</v>
      </c>
      <c r="G15" s="73">
        <f>F15/F19*100</f>
        <v>2.0150782592069225</v>
      </c>
      <c r="H15" s="5"/>
    </row>
    <row r="16" spans="1:11" ht="31.5" x14ac:dyDescent="0.25">
      <c r="A16" s="61" t="s">
        <v>18</v>
      </c>
      <c r="B16" s="4">
        <v>12</v>
      </c>
      <c r="C16" s="4">
        <v>0</v>
      </c>
      <c r="D16" s="4">
        <v>0</v>
      </c>
      <c r="E16" s="4">
        <v>0</v>
      </c>
      <c r="F16" s="43">
        <v>384389.99</v>
      </c>
      <c r="G16" s="73">
        <f>F16/F19*100</f>
        <v>0.35329289153589466</v>
      </c>
      <c r="H16" s="5"/>
    </row>
    <row r="17" spans="1:8" ht="47.25" x14ac:dyDescent="0.25">
      <c r="A17" s="61" t="s">
        <v>19</v>
      </c>
      <c r="B17" s="4">
        <v>13</v>
      </c>
      <c r="C17" s="4">
        <v>0</v>
      </c>
      <c r="D17" s="4">
        <v>0</v>
      </c>
      <c r="E17" s="4">
        <v>0</v>
      </c>
      <c r="F17" s="43">
        <v>150000</v>
      </c>
      <c r="G17" s="73">
        <f>F17/F19*100</f>
        <v>0.13786502018531804</v>
      </c>
      <c r="H17" s="5"/>
    </row>
    <row r="18" spans="1:8" ht="94.5" x14ac:dyDescent="0.25">
      <c r="A18" s="61" t="s">
        <v>20</v>
      </c>
      <c r="B18" s="4">
        <v>14</v>
      </c>
      <c r="C18" s="4">
        <v>0</v>
      </c>
      <c r="D18" s="4">
        <v>0</v>
      </c>
      <c r="E18" s="4">
        <v>0</v>
      </c>
      <c r="F18" s="43">
        <v>2755741.73</v>
      </c>
      <c r="G18" s="73">
        <f>F18/F19*100</f>
        <v>2.5328025948798216</v>
      </c>
      <c r="H18" s="5"/>
    </row>
    <row r="19" spans="1:8" ht="15.75" x14ac:dyDescent="0.25">
      <c r="A19" s="108" t="s">
        <v>21</v>
      </c>
      <c r="B19" s="108"/>
      <c r="C19" s="108"/>
      <c r="D19" s="108"/>
      <c r="E19" s="108"/>
      <c r="F19" s="44">
        <f>SUM(F5:F18)</f>
        <v>108802073.07000001</v>
      </c>
      <c r="G19" s="26">
        <f>SUM(G5:G18)</f>
        <v>100</v>
      </c>
      <c r="H19" s="7">
        <f>F11+F12+F13+F14+F15</f>
        <v>63681329.950000003</v>
      </c>
    </row>
    <row r="20" spans="1:8" ht="15.75" x14ac:dyDescent="0.25">
      <c r="A20" s="8"/>
      <c r="B20" s="8"/>
      <c r="C20" s="8"/>
      <c r="D20" s="8"/>
      <c r="E20" s="8"/>
      <c r="F20" s="8"/>
    </row>
    <row r="21" spans="1:8" ht="15.75" x14ac:dyDescent="0.25">
      <c r="A21" s="109"/>
      <c r="B21" s="109"/>
      <c r="C21" s="109"/>
      <c r="D21" s="109"/>
      <c r="E21" s="109"/>
      <c r="F21" s="109"/>
    </row>
  </sheetData>
  <mergeCells count="4">
    <mergeCell ref="A1:G1"/>
    <mergeCell ref="F3:G3"/>
    <mergeCell ref="A19:E19"/>
    <mergeCell ref="A21:F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opLeftCell="A7" workbookViewId="0">
      <selection activeCell="G11" sqref="G11"/>
    </sheetView>
  </sheetViews>
  <sheetFormatPr defaultRowHeight="15" x14ac:dyDescent="0.25"/>
  <cols>
    <col min="1" max="1" width="48" customWidth="1"/>
    <col min="2" max="2" width="25.42578125" customWidth="1"/>
    <col min="3" max="3" width="24.85546875" customWidth="1"/>
    <col min="4" max="4" width="10.5703125" style="7" customWidth="1"/>
    <col min="5" max="5" width="9.140625" style="7"/>
    <col min="6" max="6" width="12.42578125" bestFit="1" customWidth="1"/>
    <col min="7" max="7" width="15.85546875" customWidth="1"/>
    <col min="8" max="8" width="18.140625" customWidth="1"/>
  </cols>
  <sheetData>
    <row r="1" spans="1:8" ht="36.75" customHeight="1" x14ac:dyDescent="0.25">
      <c r="A1" s="110" t="s">
        <v>1</v>
      </c>
      <c r="B1" s="20" t="s">
        <v>223</v>
      </c>
      <c r="C1" s="20" t="s">
        <v>225</v>
      </c>
      <c r="D1" s="17"/>
      <c r="E1" s="18"/>
      <c r="G1" s="19">
        <f>B4+B5+B6+B7+B8+B9+B10+B11</f>
        <v>59388175.479999997</v>
      </c>
      <c r="H1" s="19">
        <f>C4+C5+C6+C7+C8+C9+C10+C11</f>
        <v>64336463.780000001</v>
      </c>
    </row>
    <row r="2" spans="1:8" ht="78.75" x14ac:dyDescent="0.25">
      <c r="A2" s="111"/>
      <c r="B2" s="14" t="s">
        <v>179</v>
      </c>
      <c r="C2" s="14" t="s">
        <v>224</v>
      </c>
      <c r="D2" s="17"/>
      <c r="E2" s="18"/>
      <c r="G2" s="27">
        <f>G1/B12*100</f>
        <v>59.787070118545941</v>
      </c>
      <c r="H2" s="27">
        <f>H1/C12*100</f>
        <v>60.20409107313354</v>
      </c>
    </row>
    <row r="3" spans="1:8" ht="15.75" x14ac:dyDescent="0.25">
      <c r="A3" s="14">
        <v>1</v>
      </c>
      <c r="B3" s="14">
        <v>2</v>
      </c>
      <c r="C3" s="14">
        <v>3</v>
      </c>
      <c r="D3" s="18"/>
      <c r="E3" s="18"/>
    </row>
    <row r="4" spans="1:8" ht="47.25" customHeight="1" x14ac:dyDescent="0.25">
      <c r="A4" s="10" t="s">
        <v>167</v>
      </c>
      <c r="B4" s="16">
        <v>17771557.57</v>
      </c>
      <c r="C4" s="16">
        <v>20716360.93</v>
      </c>
      <c r="D4" s="18">
        <f>B4/B12*100</f>
        <v>17.890924413247621</v>
      </c>
      <c r="E4" s="18">
        <f>C4/C12*100</f>
        <v>19.385735659928201</v>
      </c>
    </row>
    <row r="5" spans="1:8" ht="48" customHeight="1" x14ac:dyDescent="0.25">
      <c r="A5" s="10" t="s">
        <v>152</v>
      </c>
      <c r="B5" s="16">
        <v>17830614.870000001</v>
      </c>
      <c r="C5" s="16">
        <v>19313004.41</v>
      </c>
      <c r="D5" s="18">
        <f>B5/B12*100</f>
        <v>17.950378385483244</v>
      </c>
      <c r="E5" s="18">
        <f>C5/C12*100</f>
        <v>18.072517637453984</v>
      </c>
    </row>
    <row r="6" spans="1:8" ht="50.25" customHeight="1" x14ac:dyDescent="0.25">
      <c r="A6" s="10" t="s">
        <v>168</v>
      </c>
      <c r="B6" s="16">
        <v>16402026.57</v>
      </c>
      <c r="C6" s="16">
        <v>16845132.539999999</v>
      </c>
      <c r="D6" s="18">
        <f>B6/B12*100</f>
        <v>16.512194636406829</v>
      </c>
      <c r="E6" s="18">
        <f>C6/C12*100</f>
        <v>15.763158774859932</v>
      </c>
    </row>
    <row r="7" spans="1:8" ht="51" customHeight="1" x14ac:dyDescent="0.25">
      <c r="A7" s="10" t="s">
        <v>169</v>
      </c>
      <c r="B7" s="16">
        <v>1157862.3899999999</v>
      </c>
      <c r="C7" s="16">
        <v>1196713.1200000001</v>
      </c>
      <c r="D7" s="18">
        <f>B7/B12*100</f>
        <v>1.1656394448734997</v>
      </c>
      <c r="E7" s="18">
        <f>C7/C12*100</f>
        <v>1.1198474617949197</v>
      </c>
    </row>
    <row r="8" spans="1:8" ht="46.5" customHeight="1" x14ac:dyDescent="0.25">
      <c r="A8" s="10" t="s">
        <v>170</v>
      </c>
      <c r="B8" s="16">
        <v>2350022.19</v>
      </c>
      <c r="C8" s="16">
        <v>1839504.93</v>
      </c>
      <c r="D8" s="18">
        <f>B8/B12*100</f>
        <v>2.3658066663621451</v>
      </c>
      <c r="E8" s="18">
        <f>C8/C12*100</f>
        <v>1.7213523378265805</v>
      </c>
    </row>
    <row r="9" spans="1:8" ht="82.5" customHeight="1" x14ac:dyDescent="0.25">
      <c r="A9" s="10" t="s">
        <v>171</v>
      </c>
      <c r="B9" s="16">
        <v>960004.5</v>
      </c>
      <c r="C9" s="16">
        <v>968465.84</v>
      </c>
      <c r="D9" s="18">
        <f>B9/B12*100</f>
        <v>0.96645259585300247</v>
      </c>
      <c r="E9" s="18">
        <f>C9/C12*100</f>
        <v>0.90626065230995767</v>
      </c>
    </row>
    <row r="10" spans="1:8" ht="63" customHeight="1" x14ac:dyDescent="0.25">
      <c r="A10" s="10" t="s">
        <v>172</v>
      </c>
      <c r="B10" s="16">
        <v>1792859.14</v>
      </c>
      <c r="C10" s="16">
        <v>2110520.15</v>
      </c>
      <c r="D10" s="18">
        <f>B10/B12*100</f>
        <v>1.8049012997874296</v>
      </c>
      <c r="E10" s="18">
        <f>C10/C12*100</f>
        <v>1.9749600748461191</v>
      </c>
    </row>
    <row r="11" spans="1:8" ht="44.25" customHeight="1" x14ac:dyDescent="0.25">
      <c r="A11" s="10" t="s">
        <v>173</v>
      </c>
      <c r="B11" s="16">
        <v>1123228.25</v>
      </c>
      <c r="C11" s="16">
        <v>1346761.86</v>
      </c>
      <c r="D11" s="18">
        <f>B11/B12*100</f>
        <v>1.1307726765321677</v>
      </c>
      <c r="E11" s="18">
        <f>C11/C12*100</f>
        <v>1.2602584741138334</v>
      </c>
      <c r="F11" s="7">
        <f>SUM(B4:B11)</f>
        <v>59388175.479999997</v>
      </c>
      <c r="G11" s="7">
        <f>SUM(C4:C11)</f>
        <v>64336463.780000001</v>
      </c>
    </row>
    <row r="12" spans="1:8" ht="15.75" x14ac:dyDescent="0.25">
      <c r="A12" s="15" t="s">
        <v>21</v>
      </c>
      <c r="B12" s="16">
        <v>99332807.849999994</v>
      </c>
      <c r="C12" s="16">
        <v>106863940.03</v>
      </c>
      <c r="D12" s="18">
        <f>SUM(D4:D11)</f>
        <v>59.787070118545941</v>
      </c>
      <c r="E12" s="18">
        <f>SUM(E4:E11)</f>
        <v>60.204091073133526</v>
      </c>
    </row>
  </sheetData>
  <mergeCells count="1">
    <mergeCell ref="A1:A2"/>
  </mergeCells>
  <pageMargins left="0.7" right="0.7" top="0.75" bottom="0.75" header="0.3" footer="0.3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A8" sqref="A8"/>
    </sheetView>
  </sheetViews>
  <sheetFormatPr defaultRowHeight="15" x14ac:dyDescent="0.25"/>
  <cols>
    <col min="1" max="1" width="32.7109375" customWidth="1"/>
    <col min="2" max="2" width="28.5703125" customWidth="1"/>
  </cols>
  <sheetData>
    <row r="1" spans="1:2" ht="63" x14ac:dyDescent="0.25">
      <c r="A1" s="10" t="s">
        <v>66</v>
      </c>
      <c r="B1" s="11" t="s">
        <v>22</v>
      </c>
    </row>
    <row r="2" spans="1:2" ht="66" customHeight="1" x14ac:dyDescent="0.25">
      <c r="A2" s="10" t="s">
        <v>23</v>
      </c>
      <c r="B2" s="11" t="s">
        <v>24</v>
      </c>
    </row>
    <row r="3" spans="1:2" ht="63" hidden="1" x14ac:dyDescent="0.25">
      <c r="A3" s="12" t="s">
        <v>25</v>
      </c>
      <c r="B3" s="13" t="s">
        <v>26</v>
      </c>
    </row>
    <row r="4" spans="1:2" ht="63" hidden="1" x14ac:dyDescent="0.25">
      <c r="A4" s="12" t="s">
        <v>27</v>
      </c>
      <c r="B4" s="13" t="s">
        <v>28</v>
      </c>
    </row>
    <row r="5" spans="1:2" ht="173.25" hidden="1" x14ac:dyDescent="0.25">
      <c r="A5" s="12" t="s">
        <v>29</v>
      </c>
      <c r="B5" s="13" t="s">
        <v>30</v>
      </c>
    </row>
    <row r="6" spans="1:2" ht="94.5" x14ac:dyDescent="0.25">
      <c r="A6" s="10" t="s">
        <v>31</v>
      </c>
      <c r="B6" s="11" t="s">
        <v>32</v>
      </c>
    </row>
    <row r="7" spans="1:2" ht="63" x14ac:dyDescent="0.25">
      <c r="A7" s="12" t="s">
        <v>33</v>
      </c>
      <c r="B7" s="13" t="s">
        <v>34</v>
      </c>
    </row>
    <row r="8" spans="1:2" ht="47.25" x14ac:dyDescent="0.25">
      <c r="A8" s="12" t="s">
        <v>35</v>
      </c>
      <c r="B8" s="13" t="s">
        <v>36</v>
      </c>
    </row>
    <row r="9" spans="1:2" ht="126" x14ac:dyDescent="0.25">
      <c r="A9" s="12" t="s">
        <v>67</v>
      </c>
      <c r="B9" s="13" t="s">
        <v>37</v>
      </c>
    </row>
    <row r="10" spans="1:2" ht="110.25" x14ac:dyDescent="0.25">
      <c r="A10" s="12" t="s">
        <v>68</v>
      </c>
      <c r="B10" s="13" t="s">
        <v>38</v>
      </c>
    </row>
    <row r="11" spans="1:2" ht="141.75" x14ac:dyDescent="0.25">
      <c r="A11" s="12" t="s">
        <v>39</v>
      </c>
      <c r="B11" s="13" t="s">
        <v>40</v>
      </c>
    </row>
    <row r="12" spans="1:2" ht="110.25" x14ac:dyDescent="0.25">
      <c r="A12" s="12" t="s">
        <v>41</v>
      </c>
      <c r="B12" s="13" t="s">
        <v>42</v>
      </c>
    </row>
    <row r="13" spans="1:2" ht="94.5" x14ac:dyDescent="0.25">
      <c r="A13" s="12" t="s">
        <v>43</v>
      </c>
      <c r="B13" s="13" t="s">
        <v>44</v>
      </c>
    </row>
    <row r="14" spans="1:2" ht="78.75" x14ac:dyDescent="0.25">
      <c r="A14" s="12" t="s">
        <v>45</v>
      </c>
      <c r="B14" s="13" t="s">
        <v>46</v>
      </c>
    </row>
    <row r="15" spans="1:2" ht="252" x14ac:dyDescent="0.25">
      <c r="A15" s="12" t="s">
        <v>69</v>
      </c>
      <c r="B15" s="13" t="s">
        <v>47</v>
      </c>
    </row>
    <row r="16" spans="1:2" ht="47.25" x14ac:dyDescent="0.25">
      <c r="A16" s="12" t="s">
        <v>48</v>
      </c>
      <c r="B16" s="13" t="s">
        <v>49</v>
      </c>
    </row>
    <row r="17" spans="1:2" ht="267.75" x14ac:dyDescent="0.25">
      <c r="A17" s="12" t="s">
        <v>70</v>
      </c>
      <c r="B17" s="13" t="s">
        <v>50</v>
      </c>
    </row>
    <row r="18" spans="1:2" ht="47.25" x14ac:dyDescent="0.25">
      <c r="A18" s="10" t="s">
        <v>51</v>
      </c>
      <c r="B18" s="11" t="s">
        <v>52</v>
      </c>
    </row>
    <row r="19" spans="1:2" ht="110.25" customHeight="1" x14ac:dyDescent="0.25">
      <c r="A19" s="12" t="s">
        <v>71</v>
      </c>
      <c r="B19" s="13" t="s">
        <v>53</v>
      </c>
    </row>
    <row r="20" spans="1:2" ht="110.25" x14ac:dyDescent="0.25">
      <c r="A20" s="12" t="s">
        <v>72</v>
      </c>
      <c r="B20" s="13" t="s">
        <v>54</v>
      </c>
    </row>
    <row r="21" spans="1:2" ht="47.25" x14ac:dyDescent="0.25">
      <c r="A21" s="12" t="s">
        <v>55</v>
      </c>
      <c r="B21" s="13" t="s">
        <v>56</v>
      </c>
    </row>
    <row r="22" spans="1:2" ht="110.25" customHeight="1" x14ac:dyDescent="0.25">
      <c r="A22" s="12" t="s">
        <v>73</v>
      </c>
      <c r="B22" s="13" t="s">
        <v>57</v>
      </c>
    </row>
    <row r="23" spans="1:2" ht="78.75" x14ac:dyDescent="0.25">
      <c r="A23" s="12" t="s">
        <v>58</v>
      </c>
      <c r="B23" s="13" t="s">
        <v>59</v>
      </c>
    </row>
    <row r="24" spans="1:2" ht="31.5" x14ac:dyDescent="0.25">
      <c r="A24" s="10" t="s">
        <v>60</v>
      </c>
      <c r="B24" s="11" t="s">
        <v>61</v>
      </c>
    </row>
    <row r="25" spans="1:2" ht="47.25" x14ac:dyDescent="0.25">
      <c r="A25" s="12" t="s">
        <v>62</v>
      </c>
      <c r="B25" s="13" t="s">
        <v>63</v>
      </c>
    </row>
    <row r="26" spans="1:2" ht="157.5" x14ac:dyDescent="0.25">
      <c r="A26" s="12" t="s">
        <v>64</v>
      </c>
      <c r="B26" s="13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workbookViewId="0">
      <selection activeCell="W25" sqref="W25"/>
    </sheetView>
  </sheetViews>
  <sheetFormatPr defaultRowHeight="15" x14ac:dyDescent="0.25"/>
  <cols>
    <col min="1" max="1" width="33.140625" customWidth="1"/>
    <col min="2" max="2" width="19.7109375" customWidth="1"/>
  </cols>
  <sheetData>
    <row r="1" spans="1:2" ht="15.75" x14ac:dyDescent="0.25">
      <c r="A1" s="22">
        <v>1</v>
      </c>
      <c r="B1" s="23">
        <v>4</v>
      </c>
    </row>
    <row r="2" spans="1:2" ht="63" x14ac:dyDescent="0.25">
      <c r="A2" s="24" t="s">
        <v>66</v>
      </c>
      <c r="B2" s="25">
        <f>B3+B4+B5</f>
        <v>16732600.390000001</v>
      </c>
    </row>
    <row r="3" spans="1:2" ht="63.75" customHeight="1" x14ac:dyDescent="0.25">
      <c r="A3" s="10" t="s">
        <v>23</v>
      </c>
      <c r="B3" s="16">
        <v>14948735.470000001</v>
      </c>
    </row>
    <row r="4" spans="1:2" ht="94.5" x14ac:dyDescent="0.25">
      <c r="A4" s="10" t="s">
        <v>31</v>
      </c>
      <c r="B4" s="16">
        <v>1531862.51</v>
      </c>
    </row>
    <row r="5" spans="1:2" ht="31.5" x14ac:dyDescent="0.25">
      <c r="A5" s="10" t="s">
        <v>60</v>
      </c>
      <c r="B5" s="16">
        <v>252002.41</v>
      </c>
    </row>
    <row r="6" spans="1:2" ht="78.75" hidden="1" x14ac:dyDescent="0.25">
      <c r="A6" s="10" t="s">
        <v>78</v>
      </c>
      <c r="B6" s="16">
        <v>18011.12</v>
      </c>
    </row>
    <row r="7" spans="1:2" ht="67.5" customHeight="1" x14ac:dyDescent="0.25">
      <c r="A7" s="24" t="s">
        <v>152</v>
      </c>
      <c r="B7" s="25">
        <f>B8+B9+B10+B11+B12+B13</f>
        <v>17557997.599999998</v>
      </c>
    </row>
    <row r="8" spans="1:2" ht="47.25" x14ac:dyDescent="0.25">
      <c r="A8" s="10" t="s">
        <v>79</v>
      </c>
      <c r="B8" s="16">
        <v>4492129.2</v>
      </c>
    </row>
    <row r="9" spans="1:2" ht="47.25" x14ac:dyDescent="0.25">
      <c r="A9" s="10" t="s">
        <v>80</v>
      </c>
      <c r="B9" s="16">
        <v>10600850.199999999</v>
      </c>
    </row>
    <row r="10" spans="1:2" ht="94.5" x14ac:dyDescent="0.25">
      <c r="A10" s="10" t="s">
        <v>81</v>
      </c>
      <c r="B10" s="16">
        <v>410582.79</v>
      </c>
    </row>
    <row r="11" spans="1:2" ht="63" x14ac:dyDescent="0.25">
      <c r="A11" s="10" t="s">
        <v>82</v>
      </c>
      <c r="B11" s="16">
        <v>1527403.57</v>
      </c>
    </row>
    <row r="12" spans="1:2" ht="63" x14ac:dyDescent="0.25">
      <c r="A12" s="10" t="s">
        <v>150</v>
      </c>
      <c r="B12" s="16">
        <v>162193.74</v>
      </c>
    </row>
    <row r="13" spans="1:2" ht="94.5" x14ac:dyDescent="0.25">
      <c r="A13" s="10" t="s">
        <v>151</v>
      </c>
      <c r="B13" s="16">
        <v>364838.1</v>
      </c>
    </row>
    <row r="14" spans="1:2" ht="63" x14ac:dyDescent="0.25">
      <c r="A14" s="24" t="s">
        <v>77</v>
      </c>
      <c r="B14" s="25">
        <f>B15+B16+B17+B18+B19+B20</f>
        <v>13374325.229999999</v>
      </c>
    </row>
    <row r="15" spans="1:2" ht="36.75" customHeight="1" x14ac:dyDescent="0.25">
      <c r="A15" s="41" t="s">
        <v>153</v>
      </c>
      <c r="B15" s="40">
        <v>4249012.32</v>
      </c>
    </row>
    <row r="16" spans="1:2" ht="63" x14ac:dyDescent="0.25">
      <c r="A16" s="10" t="s">
        <v>107</v>
      </c>
      <c r="B16" s="16">
        <v>28024.76</v>
      </c>
    </row>
    <row r="17" spans="1:2" ht="31.5" x14ac:dyDescent="0.25">
      <c r="A17" s="10" t="s">
        <v>154</v>
      </c>
      <c r="B17" s="16">
        <v>50439.63</v>
      </c>
    </row>
    <row r="18" spans="1:2" ht="63" x14ac:dyDescent="0.25">
      <c r="A18" s="10" t="s">
        <v>155</v>
      </c>
      <c r="B18" s="16">
        <v>5510989.8300000001</v>
      </c>
    </row>
    <row r="19" spans="1:2" ht="78.75" x14ac:dyDescent="0.25">
      <c r="A19" s="10" t="s">
        <v>156</v>
      </c>
      <c r="B19" s="16">
        <v>3013786.09</v>
      </c>
    </row>
    <row r="20" spans="1:2" ht="94.5" x14ac:dyDescent="0.25">
      <c r="A20" s="10" t="s">
        <v>157</v>
      </c>
      <c r="B20" s="16">
        <v>522072.6</v>
      </c>
    </row>
    <row r="21" spans="1:2" ht="63" x14ac:dyDescent="0.25">
      <c r="A21" s="24" t="s">
        <v>159</v>
      </c>
      <c r="B21" s="25">
        <f>B22+B23+B24+B25</f>
        <v>1310405.3800000001</v>
      </c>
    </row>
    <row r="22" spans="1:2" ht="94.5" x14ac:dyDescent="0.25">
      <c r="A22" s="10" t="s">
        <v>158</v>
      </c>
      <c r="B22" s="16">
        <v>10422.84</v>
      </c>
    </row>
    <row r="23" spans="1:2" ht="47.25" x14ac:dyDescent="0.25">
      <c r="A23" s="10" t="s">
        <v>160</v>
      </c>
      <c r="B23" s="16">
        <v>42076.2</v>
      </c>
    </row>
    <row r="24" spans="1:2" ht="47.25" x14ac:dyDescent="0.25">
      <c r="A24" s="10" t="s">
        <v>161</v>
      </c>
      <c r="B24" s="16">
        <v>1234941.24</v>
      </c>
    </row>
    <row r="25" spans="1:2" ht="47.25" x14ac:dyDescent="0.25">
      <c r="A25" s="10" t="s">
        <v>162</v>
      </c>
      <c r="B25" s="16">
        <v>22965.1</v>
      </c>
    </row>
    <row r="26" spans="1:2" ht="80.25" customHeight="1" x14ac:dyDescent="0.25">
      <c r="A26" s="24" t="s">
        <v>74</v>
      </c>
      <c r="B26" s="25">
        <f>B27+B28+B29+B30</f>
        <v>1772472.26</v>
      </c>
    </row>
    <row r="27" spans="1:2" ht="110.25" x14ac:dyDescent="0.25">
      <c r="A27" s="10" t="s">
        <v>163</v>
      </c>
      <c r="B27" s="16">
        <v>1560337.95</v>
      </c>
    </row>
    <row r="28" spans="1:2" ht="63" x14ac:dyDescent="0.25">
      <c r="A28" s="10" t="s">
        <v>164</v>
      </c>
      <c r="B28" s="16">
        <v>116148.67</v>
      </c>
    </row>
    <row r="29" spans="1:2" ht="47.25" x14ac:dyDescent="0.25">
      <c r="A29" s="10" t="s">
        <v>165</v>
      </c>
      <c r="B29" s="16">
        <v>59921.37</v>
      </c>
    </row>
    <row r="30" spans="1:2" ht="47.25" x14ac:dyDescent="0.25">
      <c r="A30" s="10" t="s">
        <v>166</v>
      </c>
      <c r="B30" s="16">
        <v>36064.269999999997</v>
      </c>
    </row>
    <row r="31" spans="1:2" ht="114.75" customHeight="1" x14ac:dyDescent="0.25">
      <c r="A31" s="24" t="s">
        <v>75</v>
      </c>
      <c r="B31" s="25" t="s">
        <v>83</v>
      </c>
    </row>
    <row r="32" spans="1:2" ht="63" x14ac:dyDescent="0.25">
      <c r="A32" s="10" t="s">
        <v>84</v>
      </c>
      <c r="B32" s="16" t="s">
        <v>85</v>
      </c>
    </row>
    <row r="33" spans="1:2" ht="78.75" x14ac:dyDescent="0.25">
      <c r="A33" s="10" t="s">
        <v>86</v>
      </c>
      <c r="B33" s="16" t="s">
        <v>87</v>
      </c>
    </row>
    <row r="34" spans="1:2" ht="63" x14ac:dyDescent="0.25">
      <c r="A34" s="10" t="s">
        <v>108</v>
      </c>
      <c r="B34" s="16" t="s">
        <v>88</v>
      </c>
    </row>
    <row r="35" spans="1:2" ht="63" x14ac:dyDescent="0.25">
      <c r="A35" s="10" t="s">
        <v>109</v>
      </c>
      <c r="B35" s="16" t="s">
        <v>89</v>
      </c>
    </row>
    <row r="36" spans="1:2" ht="78.75" x14ac:dyDescent="0.25">
      <c r="A36" s="10" t="s">
        <v>90</v>
      </c>
      <c r="B36" s="16" t="s">
        <v>91</v>
      </c>
    </row>
    <row r="37" spans="1:2" ht="47.25" x14ac:dyDescent="0.25">
      <c r="A37" s="10" t="s">
        <v>92</v>
      </c>
      <c r="B37" s="16" t="s">
        <v>93</v>
      </c>
    </row>
    <row r="38" spans="1:2" ht="78.75" x14ac:dyDescent="0.25">
      <c r="A38" s="10" t="s">
        <v>110</v>
      </c>
      <c r="B38" s="16" t="s">
        <v>94</v>
      </c>
    </row>
    <row r="39" spans="1:2" ht="126" x14ac:dyDescent="0.25">
      <c r="A39" s="10" t="s">
        <v>111</v>
      </c>
      <c r="B39" s="16" t="s">
        <v>95</v>
      </c>
    </row>
    <row r="40" spans="1:2" ht="78.75" x14ac:dyDescent="0.25">
      <c r="A40" s="24" t="s">
        <v>76</v>
      </c>
      <c r="B40" s="25">
        <v>1743933.55</v>
      </c>
    </row>
    <row r="41" spans="1:2" ht="63" x14ac:dyDescent="0.25">
      <c r="A41" s="10" t="s">
        <v>112</v>
      </c>
      <c r="B41" s="16">
        <v>615466.74</v>
      </c>
    </row>
    <row r="42" spans="1:2" ht="47.25" x14ac:dyDescent="0.25">
      <c r="A42" s="10" t="s">
        <v>96</v>
      </c>
      <c r="B42" s="16">
        <v>190573.39</v>
      </c>
    </row>
    <row r="43" spans="1:2" ht="47.25" x14ac:dyDescent="0.25">
      <c r="A43" s="10" t="s">
        <v>97</v>
      </c>
      <c r="B43" s="16">
        <v>923356.73</v>
      </c>
    </row>
    <row r="44" spans="1:2" ht="117" customHeight="1" x14ac:dyDescent="0.25">
      <c r="A44" s="10" t="s">
        <v>113</v>
      </c>
      <c r="B44" s="16">
        <v>14536.69</v>
      </c>
    </row>
    <row r="45" spans="1:2" ht="47.25" x14ac:dyDescent="0.25">
      <c r="A45" s="24" t="s">
        <v>114</v>
      </c>
      <c r="B45" s="25" t="s">
        <v>98</v>
      </c>
    </row>
    <row r="46" spans="1:2" ht="94.5" x14ac:dyDescent="0.25">
      <c r="A46" s="10" t="s">
        <v>99</v>
      </c>
      <c r="B46" s="16" t="s">
        <v>100</v>
      </c>
    </row>
    <row r="47" spans="1:2" ht="110.25" x14ac:dyDescent="0.25">
      <c r="A47" s="10" t="s">
        <v>101</v>
      </c>
      <c r="B47" s="16" t="s">
        <v>102</v>
      </c>
    </row>
    <row r="48" spans="1:2" ht="94.5" x14ac:dyDescent="0.25">
      <c r="A48" s="10" t="s">
        <v>103</v>
      </c>
      <c r="B48" s="16" t="s">
        <v>104</v>
      </c>
    </row>
    <row r="49" spans="1:2" ht="157.5" customHeight="1" x14ac:dyDescent="0.25">
      <c r="A49" s="10" t="s">
        <v>115</v>
      </c>
      <c r="B49" s="16" t="s">
        <v>105</v>
      </c>
    </row>
    <row r="50" spans="1:2" ht="63" x14ac:dyDescent="0.25">
      <c r="A50" s="10" t="s">
        <v>116</v>
      </c>
      <c r="B50" s="16" t="s">
        <v>106</v>
      </c>
    </row>
    <row r="51" spans="1:2" ht="15.75" x14ac:dyDescent="0.25">
      <c r="A51" s="15" t="s">
        <v>21</v>
      </c>
      <c r="B51" s="16">
        <v>89690763.379999995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workbookViewId="0">
      <selection activeCell="C16" sqref="C16"/>
    </sheetView>
  </sheetViews>
  <sheetFormatPr defaultRowHeight="15" x14ac:dyDescent="0.25"/>
  <cols>
    <col min="1" max="1" width="41.28515625" customWidth="1"/>
    <col min="2" max="2" width="9.28515625" bestFit="1" customWidth="1"/>
    <col min="3" max="3" width="11.42578125" customWidth="1"/>
    <col min="4" max="4" width="10" bestFit="1" customWidth="1"/>
  </cols>
  <sheetData>
    <row r="2" spans="1:4" s="21" customFormat="1" x14ac:dyDescent="0.25">
      <c r="A2" s="21" t="s">
        <v>226</v>
      </c>
    </row>
    <row r="4" spans="1:4" x14ac:dyDescent="0.25">
      <c r="B4" s="45">
        <v>2016</v>
      </c>
      <c r="C4" s="45">
        <v>2017</v>
      </c>
      <c r="D4" s="45">
        <v>2018</v>
      </c>
    </row>
    <row r="5" spans="1:4" x14ac:dyDescent="0.25">
      <c r="A5" s="42" t="s">
        <v>174</v>
      </c>
      <c r="B5" s="46">
        <v>89222</v>
      </c>
      <c r="C5" s="46">
        <v>99739</v>
      </c>
      <c r="D5" s="74">
        <v>111563.19</v>
      </c>
    </row>
    <row r="6" spans="1:4" hidden="1" x14ac:dyDescent="0.25">
      <c r="A6" s="48" t="s">
        <v>176</v>
      </c>
      <c r="B6" s="46">
        <v>67491.210000000006</v>
      </c>
      <c r="C6" s="46">
        <v>70300.39</v>
      </c>
      <c r="D6" s="74"/>
    </row>
    <row r="7" spans="1:4" hidden="1" x14ac:dyDescent="0.25">
      <c r="A7" s="48" t="s">
        <v>177</v>
      </c>
      <c r="B7" s="46">
        <v>19731.87</v>
      </c>
      <c r="C7" s="46">
        <v>26227.74</v>
      </c>
      <c r="D7" s="74"/>
    </row>
    <row r="8" spans="1:4" x14ac:dyDescent="0.25">
      <c r="A8" s="42" t="s">
        <v>175</v>
      </c>
      <c r="B8" s="46">
        <v>85148</v>
      </c>
      <c r="C8" s="46">
        <v>95296</v>
      </c>
      <c r="D8" s="74">
        <v>108802.073</v>
      </c>
    </row>
    <row r="9" spans="1:4" s="21" customFormat="1" x14ac:dyDescent="0.25">
      <c r="A9" s="42" t="s">
        <v>178</v>
      </c>
      <c r="B9" s="46">
        <f t="shared" ref="B9:D9" si="0">B5-B8</f>
        <v>4074</v>
      </c>
      <c r="C9" s="46">
        <f t="shared" si="0"/>
        <v>4443</v>
      </c>
      <c r="D9" s="46">
        <f t="shared" si="0"/>
        <v>2761.1169999999984</v>
      </c>
    </row>
    <row r="10" spans="1:4" x14ac:dyDescent="0.25">
      <c r="B10" s="9"/>
      <c r="C10" s="9"/>
    </row>
    <row r="11" spans="1:4" x14ac:dyDescent="0.25">
      <c r="B11" s="9"/>
      <c r="C11" s="9"/>
    </row>
    <row r="12" spans="1:4" x14ac:dyDescent="0.25">
      <c r="B12" s="9"/>
      <c r="C12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view="pageBreakPreview" topLeftCell="A16" zoomScaleNormal="100" zoomScaleSheetLayoutView="100" workbookViewId="0">
      <selection activeCell="D130" sqref="D130"/>
    </sheetView>
  </sheetViews>
  <sheetFormatPr defaultRowHeight="15" x14ac:dyDescent="0.25"/>
  <cols>
    <col min="1" max="1" width="47.140625" customWidth="1"/>
    <col min="2" max="2" width="10.5703125" customWidth="1"/>
    <col min="3" max="3" width="11.7109375" style="68" customWidth="1"/>
    <col min="4" max="4" width="10.140625" customWidth="1"/>
    <col min="5" max="5" width="11.28515625" customWidth="1"/>
    <col min="6" max="6" width="10.140625" customWidth="1"/>
    <col min="7" max="7" width="11.42578125" customWidth="1"/>
    <col min="8" max="8" width="9.5703125" customWidth="1"/>
  </cols>
  <sheetData>
    <row r="1" spans="1:23" ht="39" customHeight="1" x14ac:dyDescent="0.25">
      <c r="A1" s="117" t="s">
        <v>117</v>
      </c>
      <c r="B1" s="117" t="s">
        <v>183</v>
      </c>
      <c r="C1" s="117" t="s">
        <v>181</v>
      </c>
      <c r="D1" s="117"/>
      <c r="E1" s="117" t="s">
        <v>227</v>
      </c>
      <c r="F1" s="117"/>
      <c r="G1" s="118" t="s">
        <v>118</v>
      </c>
      <c r="H1" s="118"/>
    </row>
    <row r="2" spans="1:23" ht="25.5" customHeight="1" x14ac:dyDescent="0.25">
      <c r="A2" s="117"/>
      <c r="B2" s="117"/>
      <c r="C2" s="62" t="s">
        <v>119</v>
      </c>
      <c r="D2" s="62" t="s">
        <v>182</v>
      </c>
      <c r="E2" s="52" t="s">
        <v>119</v>
      </c>
      <c r="F2" s="52" t="s">
        <v>182</v>
      </c>
      <c r="G2" s="52" t="s">
        <v>119</v>
      </c>
      <c r="H2" s="53" t="s">
        <v>6</v>
      </c>
    </row>
    <row r="3" spans="1:23" x14ac:dyDescent="0.25">
      <c r="A3" s="30" t="s">
        <v>140</v>
      </c>
      <c r="B3" s="54" t="s">
        <v>188</v>
      </c>
      <c r="C3" s="31">
        <f t="shared" ref="C3:D3" si="0">C4+C5+C6</f>
        <v>1809.8500000000001</v>
      </c>
      <c r="D3" s="31">
        <f t="shared" si="0"/>
        <v>82.54920294647539</v>
      </c>
      <c r="E3" s="31">
        <f t="shared" ref="E3:F3" si="1">E4+E5+E6</f>
        <v>2192.4500000000003</v>
      </c>
      <c r="F3" s="31">
        <f t="shared" si="1"/>
        <v>99.999999999999986</v>
      </c>
      <c r="G3" s="50">
        <f>E3-C3</f>
        <v>382.60000000000014</v>
      </c>
      <c r="H3" s="32">
        <f t="shared" ref="H3:H6" si="2">E3/C3*100</f>
        <v>121.13987347017709</v>
      </c>
    </row>
    <row r="4" spans="1:23" ht="15.75" customHeight="1" x14ac:dyDescent="0.25">
      <c r="A4" s="33" t="s">
        <v>141</v>
      </c>
      <c r="B4" s="55" t="s">
        <v>189</v>
      </c>
      <c r="C4" s="51">
        <v>692.27099999999996</v>
      </c>
      <c r="D4" s="29">
        <f>C4/$E$3*100</f>
        <v>31.575224064402828</v>
      </c>
      <c r="E4" s="51">
        <v>1149.45</v>
      </c>
      <c r="F4" s="29">
        <f>E4/$E$3*100</f>
        <v>52.427649433282397</v>
      </c>
      <c r="G4" s="29">
        <f t="shared" ref="G4:G6" si="3">E4-C4</f>
        <v>457.17900000000009</v>
      </c>
      <c r="H4" s="35">
        <f t="shared" si="2"/>
        <v>166.0404668114077</v>
      </c>
    </row>
    <row r="5" spans="1:23" x14ac:dyDescent="0.25">
      <c r="A5" s="33" t="s">
        <v>142</v>
      </c>
      <c r="B5" s="55" t="s">
        <v>190</v>
      </c>
      <c r="C5" s="51">
        <v>1103.1890000000001</v>
      </c>
      <c r="D5" s="29">
        <f t="shared" ref="D5:D6" si="4">C5/$E$3*100</f>
        <v>50.317635521904712</v>
      </c>
      <c r="E5" s="51">
        <v>1025.8499999999999</v>
      </c>
      <c r="F5" s="29">
        <f t="shared" ref="F5:F6" si="5">E5/$E$3*100</f>
        <v>46.790120641291693</v>
      </c>
      <c r="G5" s="29">
        <f t="shared" si="3"/>
        <v>-77.339000000000169</v>
      </c>
      <c r="H5" s="35">
        <f t="shared" si="2"/>
        <v>92.989505877959246</v>
      </c>
    </row>
    <row r="6" spans="1:23" ht="25.5" x14ac:dyDescent="0.25">
      <c r="A6" s="33" t="s">
        <v>143</v>
      </c>
      <c r="B6" s="55" t="s">
        <v>191</v>
      </c>
      <c r="C6" s="51">
        <v>14.39</v>
      </c>
      <c r="D6" s="29">
        <f t="shared" si="4"/>
        <v>0.65634336016784867</v>
      </c>
      <c r="E6" s="51">
        <v>17.149999999999999</v>
      </c>
      <c r="F6" s="29">
        <f t="shared" si="5"/>
        <v>0.78222992542589331</v>
      </c>
      <c r="G6" s="29">
        <f t="shared" si="3"/>
        <v>2.759999999999998</v>
      </c>
      <c r="H6" s="35">
        <f t="shared" si="2"/>
        <v>119.17998610145932</v>
      </c>
    </row>
    <row r="7" spans="1:23" x14ac:dyDescent="0.25">
      <c r="A7" s="34"/>
      <c r="B7" s="34"/>
      <c r="C7" s="67"/>
      <c r="D7" s="34"/>
      <c r="E7" s="34"/>
      <c r="F7" s="34"/>
      <c r="G7" s="34"/>
      <c r="H7" s="34"/>
    </row>
    <row r="8" spans="1:23" ht="77.25" customHeight="1" x14ac:dyDescent="0.25">
      <c r="A8" s="113" t="s">
        <v>117</v>
      </c>
      <c r="B8" s="113" t="s">
        <v>183</v>
      </c>
      <c r="C8" s="119" t="s">
        <v>181</v>
      </c>
      <c r="D8" s="120"/>
      <c r="E8" s="119" t="s">
        <v>227</v>
      </c>
      <c r="F8" s="120"/>
      <c r="G8" s="115" t="s">
        <v>118</v>
      </c>
      <c r="H8" s="116"/>
    </row>
    <row r="9" spans="1:23" ht="25.5" x14ac:dyDescent="0.25">
      <c r="A9" s="114"/>
      <c r="B9" s="114"/>
      <c r="C9" s="62" t="s">
        <v>119</v>
      </c>
      <c r="D9" s="62" t="s">
        <v>182</v>
      </c>
      <c r="E9" s="52" t="s">
        <v>119</v>
      </c>
      <c r="F9" s="52" t="s">
        <v>182</v>
      </c>
      <c r="G9" s="52" t="s">
        <v>119</v>
      </c>
      <c r="H9" s="53" t="s">
        <v>6</v>
      </c>
    </row>
    <row r="10" spans="1:23" x14ac:dyDescent="0.25">
      <c r="A10" s="30" t="s">
        <v>144</v>
      </c>
      <c r="B10" s="54" t="s">
        <v>184</v>
      </c>
      <c r="C10" s="31">
        <f t="shared" ref="C10:D10" si="6">C11+C12+C13</f>
        <v>380.142</v>
      </c>
      <c r="D10" s="31">
        <f t="shared" si="6"/>
        <v>98.894872395223601</v>
      </c>
      <c r="E10" s="31">
        <f t="shared" ref="E10:F10" si="7">E11+E12+E13</f>
        <v>384.39</v>
      </c>
      <c r="F10" s="31">
        <f t="shared" si="7"/>
        <v>100.00000000000001</v>
      </c>
      <c r="G10" s="32">
        <f>E10-C10</f>
        <v>4.2479999999999905</v>
      </c>
      <c r="H10" s="32">
        <f t="shared" ref="H10:H13" si="8">E10/C10*100</f>
        <v>101.11747715327431</v>
      </c>
    </row>
    <row r="11" spans="1:23" x14ac:dyDescent="0.25">
      <c r="A11" s="33" t="s">
        <v>145</v>
      </c>
      <c r="B11" s="55" t="s">
        <v>185</v>
      </c>
      <c r="C11" s="51">
        <v>227.453</v>
      </c>
      <c r="D11" s="29">
        <f>C11/$E$10*100</f>
        <v>59.172455058664376</v>
      </c>
      <c r="E11" s="51">
        <v>227.9</v>
      </c>
      <c r="F11" s="29">
        <f>E11/$E$10*100</f>
        <v>59.288743203517271</v>
      </c>
      <c r="G11" s="35">
        <f t="shared" ref="G11:G13" si="9">E11-C11</f>
        <v>0.44700000000000273</v>
      </c>
      <c r="H11" s="35">
        <f t="shared" si="8"/>
        <v>100.19652411707034</v>
      </c>
    </row>
    <row r="12" spans="1:23" x14ac:dyDescent="0.25">
      <c r="A12" s="33" t="s">
        <v>146</v>
      </c>
      <c r="B12" s="55" t="s">
        <v>186</v>
      </c>
      <c r="C12" s="51">
        <v>64.775999999999996</v>
      </c>
      <c r="D12" s="29">
        <f t="shared" ref="D12:D13" si="10">C12/$E$10*100</f>
        <v>16.851635058144073</v>
      </c>
      <c r="E12" s="51">
        <v>72.41</v>
      </c>
      <c r="F12" s="29">
        <f t="shared" ref="F12:F13" si="11">E12/$E$10*100</f>
        <v>18.837638856369832</v>
      </c>
      <c r="G12" s="35">
        <f t="shared" si="9"/>
        <v>7.6340000000000003</v>
      </c>
      <c r="H12" s="35">
        <f t="shared" si="8"/>
        <v>111.78522909719651</v>
      </c>
    </row>
    <row r="13" spans="1:23" ht="25.5" x14ac:dyDescent="0.25">
      <c r="A13" s="33" t="s">
        <v>147</v>
      </c>
      <c r="B13" s="55" t="s">
        <v>187</v>
      </c>
      <c r="C13" s="51">
        <v>87.912999999999997</v>
      </c>
      <c r="D13" s="29">
        <f t="shared" si="10"/>
        <v>22.870782278415149</v>
      </c>
      <c r="E13" s="51">
        <v>84.08</v>
      </c>
      <c r="F13" s="29">
        <f t="shared" si="11"/>
        <v>21.873617940112908</v>
      </c>
      <c r="G13" s="35">
        <f t="shared" si="9"/>
        <v>-3.8329999999999984</v>
      </c>
      <c r="H13" s="35">
        <f t="shared" si="8"/>
        <v>95.640007734919749</v>
      </c>
    </row>
    <row r="15" spans="1:23" x14ac:dyDescent="0.25">
      <c r="V15" s="31">
        <f t="shared" ref="V15:W15" si="12">V16+V17+V18</f>
        <v>1809.8500000000001</v>
      </c>
      <c r="W15" s="31">
        <f t="shared" si="12"/>
        <v>82.54920294647539</v>
      </c>
    </row>
    <row r="16" spans="1:23" x14ac:dyDescent="0.25">
      <c r="V16" s="51">
        <v>692.27099999999996</v>
      </c>
      <c r="W16" s="29">
        <f>V16/$E$3*100</f>
        <v>31.575224064402828</v>
      </c>
    </row>
    <row r="17" spans="1:23" ht="64.5" customHeight="1" x14ac:dyDescent="0.25">
      <c r="A17" s="117" t="s">
        <v>117</v>
      </c>
      <c r="B17" s="117" t="s">
        <v>183</v>
      </c>
      <c r="C17" s="117" t="s">
        <v>181</v>
      </c>
      <c r="D17" s="117"/>
      <c r="E17" s="117" t="s">
        <v>227</v>
      </c>
      <c r="F17" s="117"/>
      <c r="G17" s="118" t="s">
        <v>118</v>
      </c>
      <c r="H17" s="118"/>
      <c r="V17" s="51">
        <v>1103.1890000000001</v>
      </c>
      <c r="W17" s="29">
        <f t="shared" ref="W17:W18" si="13">V17/$E$3*100</f>
        <v>50.317635521904712</v>
      </c>
    </row>
    <row r="18" spans="1:23" ht="25.5" x14ac:dyDescent="0.25">
      <c r="A18" s="117"/>
      <c r="B18" s="117"/>
      <c r="C18" s="62" t="s">
        <v>119</v>
      </c>
      <c r="D18" s="62" t="s">
        <v>182</v>
      </c>
      <c r="E18" s="52" t="s">
        <v>119</v>
      </c>
      <c r="F18" s="52" t="s">
        <v>182</v>
      </c>
      <c r="G18" s="52" t="s">
        <v>119</v>
      </c>
      <c r="H18" s="53" t="s">
        <v>6</v>
      </c>
      <c r="V18" s="51">
        <v>14.39</v>
      </c>
      <c r="W18" s="29">
        <f t="shared" si="13"/>
        <v>0.65634336016784867</v>
      </c>
    </row>
    <row r="19" spans="1:23" x14ac:dyDescent="0.25">
      <c r="A19" s="30" t="s">
        <v>149</v>
      </c>
      <c r="B19" s="56">
        <v>1000</v>
      </c>
      <c r="C19" s="31">
        <f t="shared" ref="C19:D19" si="14">C20+C21+C22+C23+C24</f>
        <v>31081.001999999997</v>
      </c>
      <c r="D19" s="31">
        <f t="shared" si="14"/>
        <v>100.03985371735212</v>
      </c>
      <c r="E19" s="31">
        <f t="shared" ref="E19:G19" si="15">E20+E21+E22+E23+E24</f>
        <v>31068.62</v>
      </c>
      <c r="F19" s="31">
        <f t="shared" si="15"/>
        <v>100</v>
      </c>
      <c r="G19" s="31">
        <f t="shared" si="15"/>
        <v>-12.382000000002108</v>
      </c>
      <c r="H19" s="32">
        <f t="shared" ref="H19:H24" si="16">E19/C19*100</f>
        <v>99.960162159508243</v>
      </c>
    </row>
    <row r="20" spans="1:23" x14ac:dyDescent="0.25">
      <c r="A20" s="28" t="s">
        <v>135</v>
      </c>
      <c r="B20" s="49">
        <v>1001</v>
      </c>
      <c r="C20" s="51">
        <v>1898.009</v>
      </c>
      <c r="D20" s="29">
        <f>C20/$E$19*100</f>
        <v>6.1090869179255467</v>
      </c>
      <c r="E20" s="51">
        <v>1768.54</v>
      </c>
      <c r="F20" s="29">
        <f>E20/$E$19*100</f>
        <v>5.6923674112335858</v>
      </c>
      <c r="G20" s="35">
        <f t="shared" ref="G20:G24" si="17">E20-C20</f>
        <v>-129.46900000000005</v>
      </c>
      <c r="H20" s="35">
        <f t="shared" si="16"/>
        <v>93.1786940947066</v>
      </c>
    </row>
    <row r="21" spans="1:23" x14ac:dyDescent="0.25">
      <c r="A21" s="28" t="s">
        <v>136</v>
      </c>
      <c r="B21" s="49">
        <v>1002</v>
      </c>
      <c r="C21" s="51">
        <v>2410.6060000000002</v>
      </c>
      <c r="D21" s="29">
        <f t="shared" ref="D21:D24" si="18">C21/$E$19*100</f>
        <v>7.758973523767712</v>
      </c>
      <c r="E21" s="51">
        <v>2822.72</v>
      </c>
      <c r="F21" s="29">
        <f t="shared" ref="F21:F24" si="19">E21/$E$19*100</f>
        <v>9.0854373319445791</v>
      </c>
      <c r="G21" s="35">
        <f t="shared" si="17"/>
        <v>412.11399999999958</v>
      </c>
      <c r="H21" s="35">
        <f t="shared" si="16"/>
        <v>117.09586718028578</v>
      </c>
    </row>
    <row r="22" spans="1:23" x14ac:dyDescent="0.25">
      <c r="A22" s="28" t="s">
        <v>137</v>
      </c>
      <c r="B22" s="49">
        <v>1003</v>
      </c>
      <c r="C22" s="51">
        <v>20858.038</v>
      </c>
      <c r="D22" s="29">
        <f t="shared" si="18"/>
        <v>67.135386122718046</v>
      </c>
      <c r="E22" s="51">
        <v>20147.8</v>
      </c>
      <c r="F22" s="29">
        <f t="shared" si="19"/>
        <v>64.849356038343515</v>
      </c>
      <c r="G22" s="35">
        <f t="shared" si="17"/>
        <v>-710.23800000000119</v>
      </c>
      <c r="H22" s="35">
        <f t="shared" si="16"/>
        <v>96.594895454692335</v>
      </c>
    </row>
    <row r="23" spans="1:23" x14ac:dyDescent="0.25">
      <c r="A23" s="28" t="s">
        <v>138</v>
      </c>
      <c r="B23" s="49">
        <v>1004</v>
      </c>
      <c r="C23" s="57">
        <v>5061.9560000000001</v>
      </c>
      <c r="D23" s="29">
        <f t="shared" si="18"/>
        <v>16.292825365272098</v>
      </c>
      <c r="E23" s="57">
        <v>5359.11</v>
      </c>
      <c r="F23" s="29">
        <f t="shared" si="19"/>
        <v>17.249269520178238</v>
      </c>
      <c r="G23" s="35">
        <f t="shared" si="17"/>
        <v>297.15399999999954</v>
      </c>
      <c r="H23" s="35">
        <f t="shared" si="16"/>
        <v>105.87033944980951</v>
      </c>
    </row>
    <row r="24" spans="1:23" ht="15.75" customHeight="1" x14ac:dyDescent="0.25">
      <c r="A24" s="28" t="s">
        <v>139</v>
      </c>
      <c r="B24" s="49">
        <v>1006</v>
      </c>
      <c r="C24" s="57">
        <v>852.39300000000003</v>
      </c>
      <c r="D24" s="29">
        <f t="shared" si="18"/>
        <v>2.7435817876687154</v>
      </c>
      <c r="E24" s="57">
        <v>970.45</v>
      </c>
      <c r="F24" s="29">
        <f t="shared" si="19"/>
        <v>3.123569698300086</v>
      </c>
      <c r="G24" s="35">
        <f t="shared" si="17"/>
        <v>118.05700000000002</v>
      </c>
      <c r="H24" s="35">
        <f t="shared" si="16"/>
        <v>113.85006681190484</v>
      </c>
    </row>
    <row r="28" spans="1:23" ht="24.75" customHeight="1" x14ac:dyDescent="0.25">
      <c r="A28" s="113" t="s">
        <v>117</v>
      </c>
      <c r="B28" s="113" t="s">
        <v>183</v>
      </c>
      <c r="C28" s="119" t="s">
        <v>181</v>
      </c>
      <c r="D28" s="120"/>
      <c r="E28" s="119" t="s">
        <v>227</v>
      </c>
      <c r="F28" s="120"/>
      <c r="G28" s="115" t="s">
        <v>118</v>
      </c>
      <c r="H28" s="116"/>
    </row>
    <row r="29" spans="1:23" ht="23.25" customHeight="1" x14ac:dyDescent="0.25">
      <c r="A29" s="114"/>
      <c r="B29" s="114"/>
      <c r="C29" s="66" t="s">
        <v>119</v>
      </c>
      <c r="D29" s="52" t="s">
        <v>182</v>
      </c>
      <c r="E29" s="52" t="s">
        <v>119</v>
      </c>
      <c r="F29" s="52" t="s">
        <v>182</v>
      </c>
      <c r="G29" s="52" t="s">
        <v>119</v>
      </c>
      <c r="H29" s="53" t="s">
        <v>6</v>
      </c>
    </row>
    <row r="30" spans="1:23" s="38" customFormat="1" x14ac:dyDescent="0.25">
      <c r="A30" s="36" t="s">
        <v>126</v>
      </c>
      <c r="B30" s="54" t="s">
        <v>192</v>
      </c>
      <c r="C30" s="58">
        <f>C31+C32+C34+C35+C36+C37+C33</f>
        <v>17628.876</v>
      </c>
      <c r="D30" s="58">
        <f t="shared" ref="D30" si="20">D31+D32+D34+D35+D36+D37</f>
        <v>89.677189433251215</v>
      </c>
      <c r="E30" s="58">
        <f>E31+E32+E34+E35+E36+E37+E33</f>
        <v>19613.979999999996</v>
      </c>
      <c r="F30" s="58">
        <f t="shared" ref="F30:G30" si="21">F31+F32+F34+F35+F36+F37</f>
        <v>99.042978528580136</v>
      </c>
      <c r="G30" s="58">
        <f t="shared" si="21"/>
        <v>1837.0039999999985</v>
      </c>
      <c r="H30" s="32">
        <f t="shared" ref="H30" si="22">E30/C30*100</f>
        <v>111.26052506126878</v>
      </c>
    </row>
    <row r="31" spans="1:23" x14ac:dyDescent="0.25">
      <c r="A31" s="37" t="s">
        <v>127</v>
      </c>
      <c r="B31" s="55" t="s">
        <v>193</v>
      </c>
      <c r="C31" s="57">
        <v>4525.8</v>
      </c>
      <c r="D31" s="57">
        <f>C31/$E$30*100</f>
        <v>23.074358187374521</v>
      </c>
      <c r="E31" s="57">
        <v>5137.16</v>
      </c>
      <c r="F31" s="57">
        <f>E31/$E$30*100</f>
        <v>26.191318641091716</v>
      </c>
      <c r="G31" s="35">
        <f t="shared" ref="G31:G37" si="23">E31-C31</f>
        <v>611.35999999999967</v>
      </c>
      <c r="H31" s="57">
        <f>E31/C31*100</f>
        <v>113.50833001900216</v>
      </c>
    </row>
    <row r="32" spans="1:23" x14ac:dyDescent="0.25">
      <c r="A32" s="37" t="s">
        <v>128</v>
      </c>
      <c r="B32" s="55" t="s">
        <v>194</v>
      </c>
      <c r="C32" s="57">
        <v>10214.02</v>
      </c>
      <c r="D32" s="57">
        <f t="shared" ref="D32:D37" si="24">C32/$E$30*100</f>
        <v>52.07520350280771</v>
      </c>
      <c r="E32" s="57">
        <v>10877.39</v>
      </c>
      <c r="F32" s="57">
        <f t="shared" ref="F32:F37" si="25">E32/$E$30*100</f>
        <v>55.457331964241838</v>
      </c>
      <c r="G32" s="35">
        <f t="shared" si="23"/>
        <v>663.36999999999898</v>
      </c>
      <c r="H32" s="57">
        <f t="shared" ref="H32:H37" si="26">E32/C32*100</f>
        <v>106.49470042157738</v>
      </c>
    </row>
    <row r="33" spans="1:8" x14ac:dyDescent="0.25">
      <c r="A33" s="37" t="s">
        <v>199</v>
      </c>
      <c r="B33" s="55" t="s">
        <v>200</v>
      </c>
      <c r="C33" s="57">
        <v>39.61</v>
      </c>
      <c r="D33" s="57">
        <f t="shared" si="24"/>
        <v>0.2019477943793152</v>
      </c>
      <c r="E33" s="57">
        <v>187.71</v>
      </c>
      <c r="F33" s="57">
        <f t="shared" si="25"/>
        <v>0.95702147141987526</v>
      </c>
      <c r="G33" s="35">
        <f t="shared" si="23"/>
        <v>148.10000000000002</v>
      </c>
      <c r="H33" s="57">
        <v>0</v>
      </c>
    </row>
    <row r="34" spans="1:8" x14ac:dyDescent="0.25">
      <c r="A34" s="37" t="s">
        <v>129</v>
      </c>
      <c r="B34" s="55" t="s">
        <v>195</v>
      </c>
      <c r="C34" s="57">
        <v>2012.4670000000001</v>
      </c>
      <c r="D34" s="57">
        <f t="shared" si="24"/>
        <v>10.26037040926931</v>
      </c>
      <c r="E34" s="57">
        <v>2434.85</v>
      </c>
      <c r="F34" s="57">
        <f t="shared" si="25"/>
        <v>12.413849713316729</v>
      </c>
      <c r="G34" s="35">
        <f t="shared" si="23"/>
        <v>422.38299999999981</v>
      </c>
      <c r="H34" s="57">
        <f t="shared" si="26"/>
        <v>120.9883193115713</v>
      </c>
    </row>
    <row r="35" spans="1:8" ht="30" customHeight="1" x14ac:dyDescent="0.25">
      <c r="A35" s="37" t="s">
        <v>130</v>
      </c>
      <c r="B35" s="55" t="s">
        <v>196</v>
      </c>
      <c r="C35" s="57">
        <v>70.712000000000003</v>
      </c>
      <c r="D35" s="57">
        <f t="shared" si="24"/>
        <v>0.36051836496213424</v>
      </c>
      <c r="E35" s="57">
        <v>191.76</v>
      </c>
      <c r="F35" s="57">
        <f t="shared" si="25"/>
        <v>0.97767000884063315</v>
      </c>
      <c r="G35" s="35">
        <f t="shared" si="23"/>
        <v>121.04799999999999</v>
      </c>
      <c r="H35" s="57">
        <f t="shared" si="26"/>
        <v>271.18452313610135</v>
      </c>
    </row>
    <row r="36" spans="1:8" ht="15" customHeight="1" x14ac:dyDescent="0.25">
      <c r="A36" s="37" t="s">
        <v>131</v>
      </c>
      <c r="B36" s="55" t="s">
        <v>197</v>
      </c>
      <c r="C36" s="57">
        <v>527.22799999999995</v>
      </c>
      <c r="D36" s="57">
        <f t="shared" si="24"/>
        <v>2.6880215030299821</v>
      </c>
      <c r="E36" s="57">
        <v>523.02</v>
      </c>
      <c r="F36" s="57">
        <f t="shared" si="25"/>
        <v>2.6665674177295995</v>
      </c>
      <c r="G36" s="35">
        <f t="shared" si="23"/>
        <v>-4.20799999999997</v>
      </c>
      <c r="H36" s="57">
        <f t="shared" si="26"/>
        <v>99.201863330475632</v>
      </c>
    </row>
    <row r="37" spans="1:8" ht="16.5" customHeight="1" x14ac:dyDescent="0.25">
      <c r="A37" s="37" t="s">
        <v>201</v>
      </c>
      <c r="B37" s="55" t="s">
        <v>198</v>
      </c>
      <c r="C37" s="57">
        <v>239.03899999999999</v>
      </c>
      <c r="D37" s="57">
        <f t="shared" si="24"/>
        <v>1.2187174658075517</v>
      </c>
      <c r="E37" s="57">
        <v>262.08999999999997</v>
      </c>
      <c r="F37" s="57">
        <f t="shared" si="25"/>
        <v>1.3362407833596242</v>
      </c>
      <c r="G37" s="35">
        <f t="shared" si="23"/>
        <v>23.050999999999988</v>
      </c>
      <c r="H37" s="57">
        <f t="shared" si="26"/>
        <v>109.64319629851195</v>
      </c>
    </row>
    <row r="40" spans="1:8" ht="23.25" customHeight="1" x14ac:dyDescent="0.25">
      <c r="A40" s="113" t="s">
        <v>117</v>
      </c>
      <c r="B40" s="113" t="s">
        <v>183</v>
      </c>
      <c r="C40" s="119" t="s">
        <v>181</v>
      </c>
      <c r="D40" s="120"/>
      <c r="E40" s="119" t="s">
        <v>227</v>
      </c>
      <c r="F40" s="120"/>
      <c r="G40" s="115" t="s">
        <v>118</v>
      </c>
      <c r="H40" s="116"/>
    </row>
    <row r="41" spans="1:8" ht="22.5" customHeight="1" x14ac:dyDescent="0.25">
      <c r="A41" s="114"/>
      <c r="B41" s="114"/>
      <c r="C41" s="62" t="s">
        <v>119</v>
      </c>
      <c r="D41" s="52" t="s">
        <v>182</v>
      </c>
      <c r="E41" s="52" t="s">
        <v>119</v>
      </c>
      <c r="F41" s="52" t="s">
        <v>182</v>
      </c>
      <c r="G41" s="52" t="s">
        <v>119</v>
      </c>
      <c r="H41" s="53" t="s">
        <v>6</v>
      </c>
    </row>
    <row r="42" spans="1:8" s="38" customFormat="1" ht="18" customHeight="1" x14ac:dyDescent="0.25">
      <c r="A42" s="39" t="s">
        <v>148</v>
      </c>
      <c r="B42" s="60" t="s">
        <v>202</v>
      </c>
      <c r="C42" s="50">
        <f>C43+C44+C46+C47+C48+C49+C45</f>
        <v>6532.6140000000005</v>
      </c>
      <c r="D42" s="50">
        <f t="shared" ref="D42" si="27">D43+D44+D46+D47+D48+D49</f>
        <v>67.138918977244884</v>
      </c>
      <c r="E42" s="50">
        <f>E43+E44+E46+E47+E48+E49+E45</f>
        <v>9638.2800000000007</v>
      </c>
      <c r="F42" s="50">
        <f t="shared" ref="F42:G42" si="28">F43+F44+F46+F47+F48+F49</f>
        <v>99.458928356511734</v>
      </c>
      <c r="G42" s="58">
        <f t="shared" si="28"/>
        <v>3115.0929999999998</v>
      </c>
      <c r="H42" s="32">
        <f t="shared" ref="H42" si="29">E42/C42*100</f>
        <v>147.54093843597678</v>
      </c>
    </row>
    <row r="43" spans="1:8" ht="18" customHeight="1" x14ac:dyDescent="0.25">
      <c r="A43" s="28" t="s">
        <v>120</v>
      </c>
      <c r="B43" s="59" t="s">
        <v>203</v>
      </c>
      <c r="C43" s="57">
        <v>3270.212</v>
      </c>
      <c r="D43" s="57">
        <f>C43/$E$42*100</f>
        <v>33.929414791850824</v>
      </c>
      <c r="E43" s="57">
        <v>4351.7</v>
      </c>
      <c r="F43" s="57">
        <f>E43/$E$42*100</f>
        <v>45.150172022394031</v>
      </c>
      <c r="G43" s="35">
        <f t="shared" ref="G43:G49" si="30">E43-C43</f>
        <v>1081.4879999999998</v>
      </c>
      <c r="H43" s="57">
        <f>E43/C43*100</f>
        <v>133.07088347789073</v>
      </c>
    </row>
    <row r="44" spans="1:8" ht="18" customHeight="1" x14ac:dyDescent="0.25">
      <c r="A44" s="28" t="s">
        <v>121</v>
      </c>
      <c r="B44" s="59" t="s">
        <v>204</v>
      </c>
      <c r="C44" s="57">
        <v>2022.123</v>
      </c>
      <c r="D44" s="57">
        <f t="shared" ref="D44:D49" si="31">C44/$E$42*100</f>
        <v>20.980123009499618</v>
      </c>
      <c r="E44" s="57">
        <v>3739.29</v>
      </c>
      <c r="F44" s="57">
        <f t="shared" ref="F44:F49" si="32">E44/$E$42*100</f>
        <v>38.796237502956956</v>
      </c>
      <c r="G44" s="35">
        <f t="shared" si="30"/>
        <v>1717.1669999999999</v>
      </c>
      <c r="H44" s="57">
        <f t="shared" ref="H44:H49" si="33">E44/C44*100</f>
        <v>184.91901827930349</v>
      </c>
    </row>
    <row r="45" spans="1:8" ht="18" customHeight="1" x14ac:dyDescent="0.25">
      <c r="A45" s="28" t="s">
        <v>207</v>
      </c>
      <c r="B45" s="59" t="s">
        <v>206</v>
      </c>
      <c r="C45" s="57">
        <v>61.576999999999998</v>
      </c>
      <c r="D45" s="57">
        <f t="shared" si="31"/>
        <v>0.63887955112322936</v>
      </c>
      <c r="E45" s="57">
        <v>52.15</v>
      </c>
      <c r="F45" s="57">
        <f t="shared" si="32"/>
        <v>0.5410716434882572</v>
      </c>
      <c r="G45" s="35">
        <f t="shared" si="30"/>
        <v>-9.4269999999999996</v>
      </c>
      <c r="H45" s="57">
        <v>0</v>
      </c>
    </row>
    <row r="46" spans="1:8" ht="18" customHeight="1" x14ac:dyDescent="0.25">
      <c r="A46" s="28" t="s">
        <v>122</v>
      </c>
      <c r="B46" s="59" t="s">
        <v>205</v>
      </c>
      <c r="C46" s="57">
        <v>0</v>
      </c>
      <c r="D46" s="57">
        <f t="shared" si="31"/>
        <v>0</v>
      </c>
      <c r="E46" s="57">
        <v>107.51</v>
      </c>
      <c r="F46" s="57">
        <f t="shared" si="32"/>
        <v>1.1154479844951588</v>
      </c>
      <c r="G46" s="35">
        <f t="shared" si="30"/>
        <v>107.51</v>
      </c>
      <c r="H46" s="57">
        <v>0</v>
      </c>
    </row>
    <row r="47" spans="1:8" ht="30" customHeight="1" x14ac:dyDescent="0.25">
      <c r="A47" s="28" t="s">
        <v>123</v>
      </c>
      <c r="B47" s="59" t="s">
        <v>209</v>
      </c>
      <c r="C47" s="57">
        <v>146.30600000000001</v>
      </c>
      <c r="D47" s="57">
        <f t="shared" si="31"/>
        <v>1.5179679361877845</v>
      </c>
      <c r="E47" s="57">
        <v>150.27000000000001</v>
      </c>
      <c r="F47" s="57">
        <f t="shared" si="32"/>
        <v>1.5590956062699983</v>
      </c>
      <c r="G47" s="35">
        <f t="shared" si="30"/>
        <v>3.9639999999999986</v>
      </c>
      <c r="H47" s="57">
        <f t="shared" si="33"/>
        <v>102.70938990882124</v>
      </c>
    </row>
    <row r="48" spans="1:8" ht="18" customHeight="1" x14ac:dyDescent="0.25">
      <c r="A48" s="28" t="s">
        <v>124</v>
      </c>
      <c r="B48" s="59" t="s">
        <v>208</v>
      </c>
      <c r="C48" s="57">
        <v>13.448</v>
      </c>
      <c r="D48" s="57">
        <f t="shared" si="31"/>
        <v>0.13952696954228347</v>
      </c>
      <c r="E48" s="57">
        <v>24.37</v>
      </c>
      <c r="F48" s="57">
        <f t="shared" si="32"/>
        <v>0.25284594346709161</v>
      </c>
      <c r="G48" s="35">
        <f t="shared" si="30"/>
        <v>10.922000000000001</v>
      </c>
      <c r="H48" s="57">
        <f t="shared" si="33"/>
        <v>181.21653777513384</v>
      </c>
    </row>
    <row r="49" spans="1:8" ht="18" customHeight="1" x14ac:dyDescent="0.25">
      <c r="A49" s="28" t="s">
        <v>125</v>
      </c>
      <c r="B49" s="59" t="s">
        <v>210</v>
      </c>
      <c r="C49" s="57">
        <v>1018.948</v>
      </c>
      <c r="D49" s="57">
        <f t="shared" si="31"/>
        <v>10.571886270164384</v>
      </c>
      <c r="E49" s="57">
        <v>1212.99</v>
      </c>
      <c r="F49" s="57">
        <f t="shared" si="32"/>
        <v>12.585129296928496</v>
      </c>
      <c r="G49" s="35">
        <f t="shared" si="30"/>
        <v>194.04200000000003</v>
      </c>
      <c r="H49" s="57">
        <f t="shared" si="33"/>
        <v>119.04336629543413</v>
      </c>
    </row>
    <row r="51" spans="1:8" ht="36" customHeight="1" x14ac:dyDescent="0.25">
      <c r="A51" s="113" t="s">
        <v>117</v>
      </c>
      <c r="B51" s="113" t="s">
        <v>183</v>
      </c>
      <c r="C51" s="119" t="s">
        <v>181</v>
      </c>
      <c r="D51" s="120"/>
      <c r="E51" s="119" t="s">
        <v>227</v>
      </c>
      <c r="F51" s="120"/>
      <c r="G51" s="115" t="s">
        <v>118</v>
      </c>
      <c r="H51" s="116"/>
    </row>
    <row r="52" spans="1:8" ht="30.75" customHeight="1" x14ac:dyDescent="0.25">
      <c r="A52" s="114"/>
      <c r="B52" s="114"/>
      <c r="C52" s="66" t="s">
        <v>119</v>
      </c>
      <c r="D52" s="52" t="s">
        <v>182</v>
      </c>
      <c r="E52" s="52" t="s">
        <v>119</v>
      </c>
      <c r="F52" s="52" t="s">
        <v>182</v>
      </c>
      <c r="G52" s="52" t="s">
        <v>119</v>
      </c>
      <c r="H52" s="53" t="s">
        <v>6</v>
      </c>
    </row>
    <row r="53" spans="1:8" s="38" customFormat="1" x14ac:dyDescent="0.25">
      <c r="A53" s="30" t="s">
        <v>132</v>
      </c>
      <c r="B53" s="54" t="s">
        <v>211</v>
      </c>
      <c r="C53" s="58">
        <f>C54+C56+C55</f>
        <v>2028.0519999999999</v>
      </c>
      <c r="D53" s="58">
        <f t="shared" ref="D53:F53" si="34">D54+D56</f>
        <v>173.5968870129536</v>
      </c>
      <c r="E53" s="58">
        <f>E54+E56+E55</f>
        <v>1168.0100000000002</v>
      </c>
      <c r="F53" s="58">
        <f t="shared" si="34"/>
        <v>99.999999999999986</v>
      </c>
      <c r="G53" s="58">
        <f t="shared" ref="G53" si="35">G54+G56+G57+G58+G59+G60</f>
        <v>-859.61899999999991</v>
      </c>
      <c r="H53" s="32">
        <f t="shared" ref="H53" si="36">E53/C53*100</f>
        <v>57.592704723547541</v>
      </c>
    </row>
    <row r="54" spans="1:8" x14ac:dyDescent="0.25">
      <c r="A54" s="33" t="s">
        <v>133</v>
      </c>
      <c r="B54" s="55" t="s">
        <v>212</v>
      </c>
      <c r="C54" s="57">
        <v>1932.242</v>
      </c>
      <c r="D54" s="57">
        <f>C54/$E$53*100</f>
        <v>165.43026172721119</v>
      </c>
      <c r="E54" s="57">
        <v>1033.3800000000001</v>
      </c>
      <c r="F54" s="57">
        <f>E54/$E$53*100</f>
        <v>88.473557589404194</v>
      </c>
      <c r="G54" s="35">
        <f t="shared" ref="G54:G56" si="37">E54-C54</f>
        <v>-898.86199999999985</v>
      </c>
      <c r="H54" s="57">
        <f>E54/C54*100</f>
        <v>53.480878689108302</v>
      </c>
    </row>
    <row r="55" spans="1:8" x14ac:dyDescent="0.25">
      <c r="A55" s="33" t="s">
        <v>213</v>
      </c>
      <c r="B55" s="55" t="s">
        <v>214</v>
      </c>
      <c r="C55" s="57">
        <v>0.42299999999999999</v>
      </c>
      <c r="D55" s="57">
        <f t="shared" ref="D55:D56" si="38">C55/$E$53*100</f>
        <v>3.6215443360930119E-2</v>
      </c>
      <c r="E55" s="57">
        <v>0</v>
      </c>
      <c r="F55" s="57">
        <f t="shared" ref="F55:F56" si="39">E55/$E$53*100</f>
        <v>0</v>
      </c>
      <c r="G55" s="35">
        <f t="shared" si="37"/>
        <v>-0.42299999999999999</v>
      </c>
      <c r="H55" s="57">
        <v>0</v>
      </c>
    </row>
    <row r="56" spans="1:8" x14ac:dyDescent="0.25">
      <c r="A56" s="33" t="s">
        <v>134</v>
      </c>
      <c r="B56" s="55" t="s">
        <v>215</v>
      </c>
      <c r="C56" s="57">
        <v>95.387</v>
      </c>
      <c r="D56" s="57">
        <f t="shared" si="38"/>
        <v>8.1666252857424162</v>
      </c>
      <c r="E56" s="57">
        <v>134.63</v>
      </c>
      <c r="F56" s="57">
        <f t="shared" si="39"/>
        <v>11.526442410595797</v>
      </c>
      <c r="G56" s="35">
        <f t="shared" si="37"/>
        <v>39.242999999999995</v>
      </c>
      <c r="H56" s="57">
        <f t="shared" ref="H56" si="40">E56/C56*100</f>
        <v>141.14082631805172</v>
      </c>
    </row>
    <row r="59" spans="1:8" ht="31.5" x14ac:dyDescent="0.25">
      <c r="A59" s="64" t="s">
        <v>216</v>
      </c>
      <c r="C59" s="112">
        <v>5931001.6299999999</v>
      </c>
      <c r="D59" s="112"/>
      <c r="E59" s="47">
        <f>C59/$C73*100</f>
        <v>5.4511843962606958</v>
      </c>
    </row>
    <row r="60" spans="1:8" ht="15.75" x14ac:dyDescent="0.25">
      <c r="A60" s="63" t="s">
        <v>8</v>
      </c>
      <c r="C60" s="70">
        <v>26820.3</v>
      </c>
      <c r="D60" s="71"/>
      <c r="E60" s="47">
        <f>C60/C73*100</f>
        <v>2.4650541339175241E-2</v>
      </c>
    </row>
    <row r="61" spans="1:8" ht="51.75" customHeight="1" x14ac:dyDescent="0.25">
      <c r="A61" s="64" t="s">
        <v>217</v>
      </c>
      <c r="C61" s="112">
        <v>1373798.3999999999</v>
      </c>
      <c r="D61" s="112"/>
      <c r="E61" s="47">
        <f>C61/C73*100</f>
        <v>1.2626582943103841</v>
      </c>
    </row>
    <row r="62" spans="1:8" ht="15.75" customHeight="1" x14ac:dyDescent="0.25">
      <c r="A62" s="63" t="s">
        <v>10</v>
      </c>
      <c r="C62" s="112">
        <v>20964816.960000001</v>
      </c>
      <c r="D62" s="112"/>
      <c r="E62" s="47">
        <f>C62/C73*100</f>
        <v>19.268766089145991</v>
      </c>
    </row>
    <row r="63" spans="1:8" ht="32.25" thickBot="1" x14ac:dyDescent="0.3">
      <c r="A63" s="64" t="s">
        <v>218</v>
      </c>
      <c r="C63" s="112">
        <v>13431985.460000001</v>
      </c>
      <c r="D63" s="112"/>
      <c r="E63" s="47">
        <f>C63/C73*100</f>
        <v>12.345339643811993</v>
      </c>
    </row>
    <row r="64" spans="1:8" ht="16.5" thickBot="1" x14ac:dyDescent="0.3">
      <c r="A64" s="65" t="s">
        <v>12</v>
      </c>
      <c r="C64" s="70">
        <v>102188.65</v>
      </c>
      <c r="D64" s="71"/>
      <c r="E64" s="47">
        <f>C64/C73*100</f>
        <v>9.3921601966402674E-2</v>
      </c>
    </row>
    <row r="65" spans="1:5" ht="16.5" thickBot="1" x14ac:dyDescent="0.3">
      <c r="A65" s="63" t="s">
        <v>13</v>
      </c>
      <c r="C65" s="112">
        <v>19613972.16</v>
      </c>
      <c r="D65" s="112"/>
      <c r="E65" s="47">
        <f>C65/C73*100</f>
        <v>18.027204451684444</v>
      </c>
    </row>
    <row r="66" spans="1:5" ht="16.5" thickBot="1" x14ac:dyDescent="0.3">
      <c r="A66" s="65" t="s">
        <v>14</v>
      </c>
      <c r="C66" s="112">
        <v>1168007.17</v>
      </c>
      <c r="D66" s="112"/>
      <c r="E66" s="47">
        <f>C66/C73*100</f>
        <v>1.0735155471243081</v>
      </c>
    </row>
    <row r="67" spans="1:5" ht="26.25" customHeight="1" thickBot="1" x14ac:dyDescent="0.3">
      <c r="A67" s="65" t="s">
        <v>15</v>
      </c>
      <c r="C67" s="112">
        <v>9638286.1400000006</v>
      </c>
      <c r="D67" s="112"/>
      <c r="E67" s="47">
        <f>C67/C73*100</f>
        <v>8.8585500882864761</v>
      </c>
    </row>
    <row r="68" spans="1:5" ht="16.5" thickBot="1" x14ac:dyDescent="0.3">
      <c r="A68" s="65" t="s">
        <v>16</v>
      </c>
      <c r="C68" s="112">
        <v>31068617.559999999</v>
      </c>
      <c r="D68" s="112"/>
      <c r="E68" s="47">
        <f>C68/C73*100</f>
        <v>28.555170580262178</v>
      </c>
    </row>
    <row r="69" spans="1:5" ht="15.75" x14ac:dyDescent="0.25">
      <c r="A69" s="63" t="s">
        <v>17</v>
      </c>
      <c r="C69" s="112">
        <v>2192446.92</v>
      </c>
      <c r="D69" s="112"/>
      <c r="E69" s="47">
        <f>C69/C73*100</f>
        <v>2.0150782592069225</v>
      </c>
    </row>
    <row r="70" spans="1:5" ht="15.75" x14ac:dyDescent="0.25">
      <c r="A70" s="63" t="s">
        <v>18</v>
      </c>
      <c r="C70" s="70">
        <v>384389.99</v>
      </c>
      <c r="D70" s="71"/>
      <c r="E70" s="47">
        <f>C70/C73*100</f>
        <v>0.35329289153589472</v>
      </c>
    </row>
    <row r="71" spans="1:5" ht="47.25" x14ac:dyDescent="0.25">
      <c r="A71" s="64" t="s">
        <v>219</v>
      </c>
      <c r="C71" s="70">
        <v>150000</v>
      </c>
      <c r="D71" s="71"/>
      <c r="E71" s="47">
        <f>C71/C73*100</f>
        <v>0.13786502018531807</v>
      </c>
    </row>
    <row r="72" spans="1:5" ht="63" x14ac:dyDescent="0.25">
      <c r="A72" s="64" t="s">
        <v>220</v>
      </c>
      <c r="C72" s="112">
        <v>2755741.73</v>
      </c>
      <c r="D72" s="112"/>
      <c r="E72" s="47">
        <f>C72/C73*100</f>
        <v>2.5328025948798221</v>
      </c>
    </row>
    <row r="73" spans="1:5" ht="15.75" x14ac:dyDescent="0.25">
      <c r="A73" s="63" t="s">
        <v>21</v>
      </c>
      <c r="C73" s="112">
        <v>108802073.06999999</v>
      </c>
      <c r="D73" s="112"/>
      <c r="E73" s="47">
        <v>100</v>
      </c>
    </row>
    <row r="74" spans="1:5" ht="15.75" x14ac:dyDescent="0.25">
      <c r="C74" s="69"/>
    </row>
  </sheetData>
  <mergeCells count="41">
    <mergeCell ref="A40:A41"/>
    <mergeCell ref="C40:D40"/>
    <mergeCell ref="E40:F40"/>
    <mergeCell ref="G40:H40"/>
    <mergeCell ref="A51:A52"/>
    <mergeCell ref="C51:D51"/>
    <mergeCell ref="E51:F51"/>
    <mergeCell ref="G51:H51"/>
    <mergeCell ref="B40:B41"/>
    <mergeCell ref="B51:B52"/>
    <mergeCell ref="A17:A18"/>
    <mergeCell ref="C17:D17"/>
    <mergeCell ref="E17:F17"/>
    <mergeCell ref="G17:H17"/>
    <mergeCell ref="A28:A29"/>
    <mergeCell ref="C28:D28"/>
    <mergeCell ref="E28:F28"/>
    <mergeCell ref="G28:H28"/>
    <mergeCell ref="B17:B18"/>
    <mergeCell ref="B28:B29"/>
    <mergeCell ref="A8:A9"/>
    <mergeCell ref="G8:H8"/>
    <mergeCell ref="A1:A2"/>
    <mergeCell ref="C1:D1"/>
    <mergeCell ref="E1:F1"/>
    <mergeCell ref="G1:H1"/>
    <mergeCell ref="C8:D8"/>
    <mergeCell ref="E8:F8"/>
    <mergeCell ref="B1:B2"/>
    <mergeCell ref="B8:B9"/>
    <mergeCell ref="C73:D73"/>
    <mergeCell ref="C59:D59"/>
    <mergeCell ref="C61:D61"/>
    <mergeCell ref="C62:D62"/>
    <mergeCell ref="C63:D63"/>
    <mergeCell ref="C65:D65"/>
    <mergeCell ref="C66:D66"/>
    <mergeCell ref="C67:D67"/>
    <mergeCell ref="C68:D68"/>
    <mergeCell ref="C69:D69"/>
    <mergeCell ref="C72:D72"/>
  </mergeCells>
  <pageMargins left="0.7" right="0.7" top="0.75" bottom="0.75" header="0.3" footer="0.3"/>
  <pageSetup paperSize="9" scale="71" orientation="portrait" r:id="rId1"/>
  <rowBreaks count="1" manualBreakCount="1">
    <brk id="27" max="16383" man="1"/>
  </rowBreaks>
  <colBreaks count="1" manualBreakCount="1">
    <brk id="8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9" zoomScale="55" zoomScaleNormal="55" workbookViewId="0">
      <selection activeCell="AV55" sqref="AV5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T29" sqref="T2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A114" sqref="A114"/>
    </sheetView>
  </sheetViews>
  <sheetFormatPr defaultRowHeight="15" x14ac:dyDescent="0.25"/>
  <sheetData/>
  <pageMargins left="0.7" right="0.7" top="0.75" bottom="0.75" header="0.3" footer="0.3"/>
  <drawing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workbookViewId="0">
      <selection activeCell="E9" sqref="E9"/>
    </sheetView>
  </sheetViews>
  <sheetFormatPr defaultRowHeight="15" x14ac:dyDescent="0.25"/>
  <cols>
    <col min="1" max="1" width="47.140625" customWidth="1"/>
    <col min="2" max="3" width="10.5703125" customWidth="1"/>
    <col min="4" max="4" width="11.7109375" style="68" customWidth="1"/>
    <col min="5" max="5" width="11.28515625" customWidth="1"/>
  </cols>
  <sheetData>
    <row r="1" spans="1:5" ht="25.5" customHeight="1" x14ac:dyDescent="0.25">
      <c r="A1" s="117" t="s">
        <v>117</v>
      </c>
      <c r="B1" s="117" t="s">
        <v>183</v>
      </c>
      <c r="C1" s="62" t="s">
        <v>180</v>
      </c>
      <c r="D1" s="62" t="s">
        <v>181</v>
      </c>
      <c r="E1" s="62" t="s">
        <v>227</v>
      </c>
    </row>
    <row r="2" spans="1:5" ht="25.5" x14ac:dyDescent="0.25">
      <c r="A2" s="117"/>
      <c r="B2" s="117"/>
      <c r="C2" s="62" t="s">
        <v>119</v>
      </c>
      <c r="D2" s="62" t="s">
        <v>119</v>
      </c>
      <c r="E2" s="62" t="s">
        <v>119</v>
      </c>
    </row>
    <row r="3" spans="1:5" s="76" customFormat="1" x14ac:dyDescent="0.25">
      <c r="A3" s="36" t="s">
        <v>149</v>
      </c>
      <c r="B3" s="81">
        <v>1000</v>
      </c>
      <c r="C3" s="93">
        <v>16541.71</v>
      </c>
      <c r="D3" s="78">
        <v>31081.002</v>
      </c>
      <c r="E3" s="78">
        <v>31068.62</v>
      </c>
    </row>
    <row r="4" spans="1:5" s="76" customFormat="1" x14ac:dyDescent="0.25">
      <c r="A4" s="88" t="s">
        <v>234</v>
      </c>
      <c r="B4" s="89" t="s">
        <v>235</v>
      </c>
      <c r="C4" s="90">
        <v>18238.830000000002</v>
      </c>
      <c r="D4" s="90">
        <v>20821.62</v>
      </c>
      <c r="E4" s="90">
        <v>20964.82</v>
      </c>
    </row>
    <row r="5" spans="1:5" s="76" customFormat="1" x14ac:dyDescent="0.25">
      <c r="A5" s="36" t="s">
        <v>126</v>
      </c>
      <c r="B5" s="77" t="s">
        <v>192</v>
      </c>
      <c r="C5" s="93">
        <v>18121.32</v>
      </c>
      <c r="D5" s="84">
        <v>17628.876</v>
      </c>
      <c r="E5" s="84">
        <v>19613.979999999996</v>
      </c>
    </row>
    <row r="6" spans="1:5" s="76" customFormat="1" ht="26.25" customHeight="1" x14ac:dyDescent="0.25">
      <c r="A6" s="88" t="s">
        <v>236</v>
      </c>
      <c r="B6" s="89" t="s">
        <v>237</v>
      </c>
      <c r="C6" s="90">
        <v>9254.48</v>
      </c>
      <c r="D6" s="90">
        <v>11000.05</v>
      </c>
      <c r="E6" s="90">
        <v>13431.99</v>
      </c>
    </row>
    <row r="7" spans="1:5" s="76" customFormat="1" ht="31.5" customHeight="1" x14ac:dyDescent="0.25">
      <c r="A7" s="39" t="s">
        <v>148</v>
      </c>
      <c r="B7" s="85" t="s">
        <v>202</v>
      </c>
      <c r="C7" s="86">
        <v>16496.57</v>
      </c>
      <c r="D7" s="86">
        <v>6532.6139999999996</v>
      </c>
      <c r="E7" s="86">
        <v>9638.2800000000007</v>
      </c>
    </row>
    <row r="8" spans="1:5" s="76" customFormat="1" x14ac:dyDescent="0.25">
      <c r="A8" s="88" t="s">
        <v>228</v>
      </c>
      <c r="B8" s="89" t="s">
        <v>229</v>
      </c>
      <c r="C8" s="90">
        <v>4031.68</v>
      </c>
      <c r="D8" s="90">
        <v>5242.6400000000003</v>
      </c>
      <c r="E8" s="90">
        <v>5931</v>
      </c>
    </row>
    <row r="9" spans="1:5" ht="43.5" customHeight="1" x14ac:dyDescent="0.25">
      <c r="A9" s="91" t="s">
        <v>240</v>
      </c>
      <c r="B9" s="92">
        <v>1400</v>
      </c>
      <c r="C9" s="86">
        <v>2475.4</v>
      </c>
      <c r="D9" s="84">
        <v>2347.0300000000002</v>
      </c>
      <c r="E9" s="84">
        <v>2755.74</v>
      </c>
    </row>
    <row r="10" spans="1:5" ht="42.75" customHeight="1" x14ac:dyDescent="0.25">
      <c r="A10" s="36" t="s">
        <v>132</v>
      </c>
      <c r="B10" s="77" t="s">
        <v>211</v>
      </c>
      <c r="C10" s="93">
        <v>1486.99</v>
      </c>
      <c r="D10" s="84">
        <v>2028.0519999999999</v>
      </c>
      <c r="E10" s="84">
        <v>1168.0100000000002</v>
      </c>
    </row>
    <row r="11" spans="1:5" x14ac:dyDescent="0.25">
      <c r="A11" s="36" t="s">
        <v>140</v>
      </c>
      <c r="B11" s="77" t="s">
        <v>188</v>
      </c>
      <c r="C11" s="93">
        <v>1604.73</v>
      </c>
      <c r="D11" s="78">
        <v>1809.85</v>
      </c>
      <c r="E11" s="78">
        <v>2192.4500000000003</v>
      </c>
    </row>
    <row r="12" spans="1:5" ht="28.5" x14ac:dyDescent="0.25">
      <c r="A12" s="88" t="s">
        <v>232</v>
      </c>
      <c r="B12" s="89" t="s">
        <v>233</v>
      </c>
      <c r="C12" s="90">
        <v>1184.9000000000001</v>
      </c>
      <c r="D12" s="90">
        <v>1439.89</v>
      </c>
      <c r="E12" s="90">
        <v>1373.8</v>
      </c>
    </row>
    <row r="13" spans="1:5" x14ac:dyDescent="0.25">
      <c r="A13" s="36" t="s">
        <v>144</v>
      </c>
      <c r="B13" s="77" t="s">
        <v>184</v>
      </c>
      <c r="C13" s="93">
        <v>324.08</v>
      </c>
      <c r="D13" s="78">
        <v>380.142</v>
      </c>
      <c r="E13" s="78">
        <v>384.39</v>
      </c>
    </row>
    <row r="14" spans="1:5" hidden="1" x14ac:dyDescent="0.25">
      <c r="A14" s="37" t="s">
        <v>141</v>
      </c>
      <c r="B14" s="79" t="s">
        <v>189</v>
      </c>
      <c r="C14" s="80"/>
      <c r="D14" s="80">
        <v>692.27099999999996</v>
      </c>
      <c r="E14" s="80">
        <v>1149.45</v>
      </c>
    </row>
    <row r="15" spans="1:5" hidden="1" x14ac:dyDescent="0.25">
      <c r="A15" s="37" t="s">
        <v>142</v>
      </c>
      <c r="B15" s="79" t="s">
        <v>190</v>
      </c>
      <c r="C15" s="80"/>
      <c r="D15" s="80">
        <v>1103.1890000000001</v>
      </c>
      <c r="E15" s="80">
        <v>1025.8499999999999</v>
      </c>
    </row>
    <row r="16" spans="1:5" ht="30" hidden="1" x14ac:dyDescent="0.25">
      <c r="A16" s="37" t="s">
        <v>143</v>
      </c>
      <c r="B16" s="79" t="s">
        <v>191</v>
      </c>
      <c r="C16" s="80"/>
      <c r="D16" s="80">
        <v>14.39</v>
      </c>
      <c r="E16" s="80">
        <v>17.149999999999999</v>
      </c>
    </row>
    <row r="17" spans="1:5" x14ac:dyDescent="0.25">
      <c r="A17" s="88" t="s">
        <v>238</v>
      </c>
      <c r="B17" s="89" t="s">
        <v>239</v>
      </c>
      <c r="C17" s="90">
        <v>76.55</v>
      </c>
      <c r="D17" s="90">
        <v>83.28</v>
      </c>
      <c r="E17" s="90">
        <v>102.19</v>
      </c>
    </row>
    <row r="18" spans="1:5" hidden="1" x14ac:dyDescent="0.25">
      <c r="A18" s="37" t="s">
        <v>145</v>
      </c>
      <c r="B18" s="79" t="s">
        <v>185</v>
      </c>
      <c r="C18" s="80"/>
      <c r="D18" s="80">
        <v>227.453</v>
      </c>
      <c r="E18" s="80">
        <v>227.9</v>
      </c>
    </row>
    <row r="19" spans="1:5" hidden="1" x14ac:dyDescent="0.25">
      <c r="A19" s="37" t="s">
        <v>146</v>
      </c>
      <c r="B19" s="79" t="s">
        <v>186</v>
      </c>
      <c r="C19" s="80"/>
      <c r="D19" s="80">
        <v>64.775999999999996</v>
      </c>
      <c r="E19" s="80">
        <v>72.41</v>
      </c>
    </row>
    <row r="20" spans="1:5" ht="30" hidden="1" x14ac:dyDescent="0.25">
      <c r="A20" s="37" t="s">
        <v>147</v>
      </c>
      <c r="B20" s="79" t="s">
        <v>187</v>
      </c>
      <c r="C20" s="80"/>
      <c r="D20" s="80">
        <v>87.912999999999997</v>
      </c>
      <c r="E20" s="80">
        <v>84.08</v>
      </c>
    </row>
    <row r="21" spans="1:5" hidden="1" x14ac:dyDescent="0.25">
      <c r="A21" s="75" t="s">
        <v>135</v>
      </c>
      <c r="B21" s="82">
        <v>1001</v>
      </c>
      <c r="C21" s="94"/>
      <c r="D21" s="80">
        <v>1898.009</v>
      </c>
      <c r="E21" s="80">
        <v>1768.54</v>
      </c>
    </row>
    <row r="22" spans="1:5" hidden="1" x14ac:dyDescent="0.25">
      <c r="A22" s="75" t="s">
        <v>136</v>
      </c>
      <c r="B22" s="82">
        <v>1002</v>
      </c>
      <c r="C22" s="94"/>
      <c r="D22" s="80">
        <v>2410.6060000000002</v>
      </c>
      <c r="E22" s="80">
        <v>2822.72</v>
      </c>
    </row>
    <row r="23" spans="1:5" hidden="1" x14ac:dyDescent="0.25">
      <c r="A23" s="75" t="s">
        <v>137</v>
      </c>
      <c r="B23" s="82">
        <v>1003</v>
      </c>
      <c r="C23" s="94"/>
      <c r="D23" s="80">
        <v>20858.038</v>
      </c>
      <c r="E23" s="80">
        <v>20147.8</v>
      </c>
    </row>
    <row r="24" spans="1:5" hidden="1" x14ac:dyDescent="0.25">
      <c r="A24" s="75" t="s">
        <v>138</v>
      </c>
      <c r="B24" s="82">
        <v>1004</v>
      </c>
      <c r="C24" s="94"/>
      <c r="D24" s="83">
        <v>5061.9560000000001</v>
      </c>
      <c r="E24" s="83">
        <v>5359.11</v>
      </c>
    </row>
    <row r="25" spans="1:5" hidden="1" x14ac:dyDescent="0.25">
      <c r="A25" s="75" t="s">
        <v>139</v>
      </c>
      <c r="B25" s="82">
        <v>1006</v>
      </c>
      <c r="C25" s="94"/>
      <c r="D25" s="83">
        <v>852.39300000000003</v>
      </c>
      <c r="E25" s="83">
        <v>970.45</v>
      </c>
    </row>
    <row r="26" spans="1:5" s="38" customFormat="1" x14ac:dyDescent="0.25">
      <c r="A26" s="91" t="s">
        <v>241</v>
      </c>
      <c r="B26" s="92">
        <v>1300</v>
      </c>
      <c r="C26" s="86">
        <v>66.290000000000006</v>
      </c>
      <c r="D26" s="84">
        <v>39</v>
      </c>
      <c r="E26" s="84">
        <v>150</v>
      </c>
    </row>
    <row r="27" spans="1:5" s="38" customFormat="1" x14ac:dyDescent="0.25">
      <c r="A27" s="88" t="s">
        <v>230</v>
      </c>
      <c r="B27" s="89" t="s">
        <v>231</v>
      </c>
      <c r="C27" s="105">
        <v>25.29</v>
      </c>
      <c r="D27" s="90">
        <v>26.04</v>
      </c>
      <c r="E27" s="90">
        <v>26.82</v>
      </c>
    </row>
    <row r="28" spans="1:5" x14ac:dyDescent="0.25">
      <c r="A28" s="36" t="s">
        <v>242</v>
      </c>
      <c r="B28" s="77"/>
      <c r="C28" s="84">
        <f>C27+C26+C17+C13+C12+C11+C10+C9+C8+C7+C6+C5+C4+C3</f>
        <v>89928.82</v>
      </c>
      <c r="D28" s="84">
        <f>D27+D26+D17+D13+D12+D11+D10+D9+D8+D7+D6+D5+D4+D3</f>
        <v>100460.08600000001</v>
      </c>
      <c r="E28" s="84">
        <f>E27+E26+E17+E13+E12+E11+E10+E9+E8+E7+E6+E5+E4+E3</f>
        <v>108802.09</v>
      </c>
    </row>
    <row r="29" spans="1:5" hidden="1" x14ac:dyDescent="0.25">
      <c r="A29" s="37" t="s">
        <v>127</v>
      </c>
      <c r="B29" s="79" t="s">
        <v>193</v>
      </c>
      <c r="C29" s="79"/>
      <c r="D29" s="83">
        <v>4525.8</v>
      </c>
      <c r="E29" s="83">
        <v>5137.16</v>
      </c>
    </row>
    <row r="30" spans="1:5" hidden="1" x14ac:dyDescent="0.25">
      <c r="A30" s="37" t="s">
        <v>128</v>
      </c>
      <c r="B30" s="79" t="s">
        <v>194</v>
      </c>
      <c r="C30" s="79"/>
      <c r="D30" s="83">
        <v>10214.02</v>
      </c>
      <c r="E30" s="83">
        <v>10877.39</v>
      </c>
    </row>
    <row r="31" spans="1:5" hidden="1" x14ac:dyDescent="0.25">
      <c r="A31" s="37" t="s">
        <v>199</v>
      </c>
      <c r="B31" s="79" t="s">
        <v>200</v>
      </c>
      <c r="C31" s="79"/>
      <c r="D31" s="83">
        <v>39.61</v>
      </c>
      <c r="E31" s="83">
        <v>187.71</v>
      </c>
    </row>
    <row r="32" spans="1:5" hidden="1" x14ac:dyDescent="0.25">
      <c r="A32" s="37" t="s">
        <v>129</v>
      </c>
      <c r="B32" s="79" t="s">
        <v>195</v>
      </c>
      <c r="C32" s="79"/>
      <c r="D32" s="83">
        <v>2012.4670000000001</v>
      </c>
      <c r="E32" s="83">
        <v>2434.85</v>
      </c>
    </row>
    <row r="33" spans="1:5" ht="30" hidden="1" x14ac:dyDescent="0.25">
      <c r="A33" s="37" t="s">
        <v>130</v>
      </c>
      <c r="B33" s="79" t="s">
        <v>196</v>
      </c>
      <c r="C33" s="79"/>
      <c r="D33" s="83">
        <v>70.712000000000003</v>
      </c>
      <c r="E33" s="83">
        <v>191.76</v>
      </c>
    </row>
    <row r="34" spans="1:5" hidden="1" x14ac:dyDescent="0.25">
      <c r="A34" s="37" t="s">
        <v>131</v>
      </c>
      <c r="B34" s="79" t="s">
        <v>197</v>
      </c>
      <c r="C34" s="79"/>
      <c r="D34" s="83">
        <v>527.22799999999995</v>
      </c>
      <c r="E34" s="83">
        <v>523.02</v>
      </c>
    </row>
    <row r="35" spans="1:5" hidden="1" x14ac:dyDescent="0.25">
      <c r="A35" s="37" t="s">
        <v>201</v>
      </c>
      <c r="B35" s="79" t="s">
        <v>198</v>
      </c>
      <c r="C35" s="79"/>
      <c r="D35" s="83">
        <v>239.03899999999999</v>
      </c>
      <c r="E35" s="83">
        <v>262.08999999999997</v>
      </c>
    </row>
    <row r="36" spans="1:5" hidden="1" x14ac:dyDescent="0.25">
      <c r="A36" s="75" t="s">
        <v>120</v>
      </c>
      <c r="B36" s="87" t="s">
        <v>203</v>
      </c>
      <c r="C36" s="87"/>
      <c r="D36" s="83">
        <v>3270.212</v>
      </c>
      <c r="E36" s="83">
        <v>4351.7</v>
      </c>
    </row>
    <row r="37" spans="1:5" hidden="1" x14ac:dyDescent="0.25">
      <c r="A37" s="75" t="s">
        <v>121</v>
      </c>
      <c r="B37" s="87" t="s">
        <v>204</v>
      </c>
      <c r="C37" s="87"/>
      <c r="D37" s="83">
        <v>2022.123</v>
      </c>
      <c r="E37" s="83">
        <v>3739.29</v>
      </c>
    </row>
    <row r="38" spans="1:5" ht="30" hidden="1" x14ac:dyDescent="0.25">
      <c r="A38" s="75" t="s">
        <v>207</v>
      </c>
      <c r="B38" s="87" t="s">
        <v>206</v>
      </c>
      <c r="C38" s="87"/>
      <c r="D38" s="83">
        <v>61.576999999999998</v>
      </c>
      <c r="E38" s="83">
        <v>52.15</v>
      </c>
    </row>
    <row r="39" spans="1:5" hidden="1" x14ac:dyDescent="0.25">
      <c r="A39" s="75" t="s">
        <v>122</v>
      </c>
      <c r="B39" s="87" t="s">
        <v>205</v>
      </c>
      <c r="C39" s="87"/>
      <c r="D39" s="83">
        <v>0</v>
      </c>
      <c r="E39" s="83">
        <v>107.51</v>
      </c>
    </row>
    <row r="40" spans="1:5" ht="30" hidden="1" x14ac:dyDescent="0.25">
      <c r="A40" s="75" t="s">
        <v>123</v>
      </c>
      <c r="B40" s="87" t="s">
        <v>209</v>
      </c>
      <c r="C40" s="87"/>
      <c r="D40" s="83">
        <v>146.30600000000001</v>
      </c>
      <c r="E40" s="83">
        <v>150.27000000000001</v>
      </c>
    </row>
    <row r="41" spans="1:5" hidden="1" x14ac:dyDescent="0.25">
      <c r="A41" s="75" t="s">
        <v>124</v>
      </c>
      <c r="B41" s="87" t="s">
        <v>208</v>
      </c>
      <c r="C41" s="87"/>
      <c r="D41" s="83">
        <v>13.448</v>
      </c>
      <c r="E41" s="83">
        <v>24.37</v>
      </c>
    </row>
    <row r="42" spans="1:5" hidden="1" x14ac:dyDescent="0.25">
      <c r="A42" s="75" t="s">
        <v>125</v>
      </c>
      <c r="B42" s="87" t="s">
        <v>210</v>
      </c>
      <c r="C42" s="87"/>
      <c r="D42" s="83">
        <v>1018.948</v>
      </c>
      <c r="E42" s="83">
        <v>1212.99</v>
      </c>
    </row>
    <row r="43" spans="1:5" hidden="1" x14ac:dyDescent="0.25">
      <c r="A43" s="33" t="s">
        <v>133</v>
      </c>
      <c r="B43" s="55" t="s">
        <v>212</v>
      </c>
      <c r="C43" s="55"/>
      <c r="D43" s="57">
        <v>1932.242</v>
      </c>
      <c r="E43" s="57">
        <v>1033.3800000000001</v>
      </c>
    </row>
    <row r="44" spans="1:5" hidden="1" x14ac:dyDescent="0.25">
      <c r="A44" s="33" t="s">
        <v>213</v>
      </c>
      <c r="B44" s="55" t="s">
        <v>214</v>
      </c>
      <c r="C44" s="55"/>
      <c r="D44" s="57">
        <v>0.42299999999999999</v>
      </c>
      <c r="E44" s="57">
        <v>0</v>
      </c>
    </row>
    <row r="45" spans="1:5" hidden="1" x14ac:dyDescent="0.25">
      <c r="A45" s="95" t="s">
        <v>134</v>
      </c>
      <c r="B45" s="96" t="s">
        <v>215</v>
      </c>
      <c r="C45" s="96"/>
      <c r="D45" s="97">
        <v>95.387</v>
      </c>
      <c r="E45" s="97">
        <v>134.63</v>
      </c>
    </row>
    <row r="46" spans="1:5" x14ac:dyDescent="0.25">
      <c r="A46" s="72"/>
      <c r="B46" s="72"/>
      <c r="C46" s="72"/>
      <c r="D46" s="98"/>
      <c r="E46" s="99"/>
    </row>
    <row r="47" spans="1:5" x14ac:dyDescent="0.25">
      <c r="A47" s="72"/>
      <c r="B47" s="72"/>
      <c r="C47" s="72"/>
      <c r="D47" s="98"/>
      <c r="E47" s="99"/>
    </row>
    <row r="48" spans="1:5" ht="15.75" x14ac:dyDescent="0.25">
      <c r="A48" s="100"/>
      <c r="B48" s="72"/>
      <c r="C48" s="72"/>
      <c r="D48" s="101"/>
      <c r="E48" s="102"/>
    </row>
    <row r="49" spans="1:5" ht="15.75" x14ac:dyDescent="0.25">
      <c r="A49" s="103"/>
      <c r="B49" s="72"/>
      <c r="C49" s="72"/>
      <c r="D49" s="101"/>
      <c r="E49" s="102"/>
    </row>
    <row r="50" spans="1:5" x14ac:dyDescent="0.25">
      <c r="A50" s="72"/>
      <c r="B50" s="72"/>
      <c r="C50" s="72"/>
      <c r="D50" s="99"/>
      <c r="E50" s="99"/>
    </row>
    <row r="51" spans="1:5" x14ac:dyDescent="0.25">
      <c r="A51" s="72"/>
      <c r="B51" s="72"/>
      <c r="C51" s="72"/>
      <c r="D51" s="99"/>
      <c r="E51" s="99"/>
    </row>
    <row r="52" spans="1:5" x14ac:dyDescent="0.25">
      <c r="A52" s="72"/>
      <c r="B52" s="72"/>
      <c r="C52" s="72"/>
      <c r="D52" s="99"/>
      <c r="E52" s="99"/>
    </row>
    <row r="53" spans="1:5" x14ac:dyDescent="0.25">
      <c r="A53" s="72"/>
      <c r="B53" s="72"/>
      <c r="C53" s="72"/>
      <c r="D53" s="99"/>
      <c r="E53" s="99"/>
    </row>
    <row r="54" spans="1:5" x14ac:dyDescent="0.25">
      <c r="A54" s="72"/>
      <c r="B54" s="72"/>
      <c r="C54" s="72"/>
      <c r="D54" s="99"/>
      <c r="E54" s="99"/>
    </row>
    <row r="55" spans="1:5" x14ac:dyDescent="0.25">
      <c r="A55" s="72"/>
      <c r="B55" s="72"/>
      <c r="C55" s="72"/>
      <c r="D55" s="99"/>
      <c r="E55" s="99"/>
    </row>
    <row r="56" spans="1:5" x14ac:dyDescent="0.25">
      <c r="A56" s="72"/>
      <c r="B56" s="72"/>
      <c r="C56" s="72"/>
      <c r="D56" s="99"/>
      <c r="E56" s="99"/>
    </row>
    <row r="57" spans="1:5" x14ac:dyDescent="0.25">
      <c r="A57" s="72"/>
      <c r="B57" s="72"/>
      <c r="C57" s="72"/>
      <c r="D57" s="99"/>
      <c r="E57" s="99"/>
    </row>
    <row r="58" spans="1:5" x14ac:dyDescent="0.25">
      <c r="A58" s="72"/>
      <c r="B58" s="72"/>
      <c r="C58" s="72"/>
      <c r="D58" s="99"/>
      <c r="E58" s="99"/>
    </row>
    <row r="59" spans="1:5" x14ac:dyDescent="0.25">
      <c r="A59" s="72"/>
      <c r="B59" s="72"/>
      <c r="C59" s="72"/>
      <c r="D59" s="99"/>
      <c r="E59" s="99"/>
    </row>
    <row r="60" spans="1:5" x14ac:dyDescent="0.25">
      <c r="A60" s="72"/>
      <c r="B60" s="72"/>
      <c r="C60" s="72"/>
      <c r="D60" s="99"/>
      <c r="E60" s="99"/>
    </row>
    <row r="61" spans="1:5" x14ac:dyDescent="0.25">
      <c r="A61" s="72"/>
      <c r="B61" s="72"/>
      <c r="C61" s="72"/>
      <c r="D61" s="99"/>
      <c r="E61" s="99"/>
    </row>
    <row r="62" spans="1:5" ht="15.75" x14ac:dyDescent="0.25">
      <c r="A62" s="103"/>
      <c r="B62" s="72"/>
      <c r="C62" s="72"/>
      <c r="D62" s="101"/>
      <c r="E62" s="102"/>
    </row>
    <row r="63" spans="1:5" ht="15.75" x14ac:dyDescent="0.25">
      <c r="A63" s="72"/>
      <c r="B63" s="72"/>
      <c r="C63" s="72"/>
      <c r="D63" s="104"/>
      <c r="E63" s="99"/>
    </row>
    <row r="64" spans="1:5" x14ac:dyDescent="0.25">
      <c r="A64" s="72"/>
      <c r="B64" s="72"/>
      <c r="C64" s="72"/>
      <c r="D64" s="98"/>
      <c r="E64" s="99"/>
    </row>
    <row r="65" spans="1:5" x14ac:dyDescent="0.25">
      <c r="A65" s="72"/>
      <c r="B65" s="72"/>
      <c r="C65" s="72"/>
      <c r="D65" s="98"/>
      <c r="E65" s="99"/>
    </row>
    <row r="66" spans="1:5" x14ac:dyDescent="0.25">
      <c r="A66" s="72"/>
      <c r="B66" s="72"/>
      <c r="C66" s="72"/>
      <c r="D66" s="98"/>
      <c r="E66" s="99"/>
    </row>
    <row r="67" spans="1:5" x14ac:dyDescent="0.25">
      <c r="A67" s="72"/>
      <c r="B67" s="72"/>
      <c r="C67" s="72"/>
      <c r="D67" s="98"/>
      <c r="E67" s="99"/>
    </row>
    <row r="68" spans="1:5" x14ac:dyDescent="0.25">
      <c r="A68" s="72"/>
      <c r="B68" s="72"/>
      <c r="C68" s="72"/>
      <c r="D68" s="98"/>
      <c r="E68" s="99"/>
    </row>
    <row r="69" spans="1:5" x14ac:dyDescent="0.25">
      <c r="A69" s="72"/>
      <c r="B69" s="72"/>
      <c r="C69" s="72"/>
      <c r="D69" s="98"/>
      <c r="E69" s="99"/>
    </row>
    <row r="70" spans="1:5" x14ac:dyDescent="0.25">
      <c r="A70" s="72"/>
      <c r="B70" s="72"/>
      <c r="C70" s="72"/>
      <c r="D70" s="98"/>
      <c r="E70" s="99"/>
    </row>
  </sheetData>
  <sortState ref="A3:E27">
    <sortCondition descending="1" ref="D3:D27"/>
  </sortState>
  <mergeCells count="2"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Листы</vt:lpstr>
      </vt:variant>
      <vt:variant>
        <vt:i4>10</vt:i4>
      </vt:variant>
      <vt:variant>
        <vt:lpstr>Диаграммы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Лист3</vt:lpstr>
      <vt:lpstr>Лист2</vt:lpstr>
      <vt:lpstr>Лист1</vt:lpstr>
      <vt:lpstr>Лист5</vt:lpstr>
      <vt:lpstr>доходы расходы КБ</vt:lpstr>
      <vt:lpstr>Лист8</vt:lpstr>
      <vt:lpstr>физкультура</vt:lpstr>
      <vt:lpstr>2016 год</vt:lpstr>
      <vt:lpstr>Лист10</vt:lpstr>
      <vt:lpstr>Лист6</vt:lpstr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Приложение 7</vt:lpstr>
      <vt:lpstr>Здрав, культ, образ.</vt:lpstr>
      <vt:lpstr>Приложение 8</vt:lpstr>
      <vt:lpstr>Приложение 9</vt:lpstr>
      <vt:lpstr>Соц, физкульт, сми</vt:lpstr>
      <vt:lpstr>Диаграмма7</vt:lpstr>
      <vt:lpstr>Лист8!Область_печати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Михова Марина Сергеевна</cp:lastModifiedBy>
  <cp:lastPrinted>2019-01-16T22:34:16Z</cp:lastPrinted>
  <dcterms:created xsi:type="dcterms:W3CDTF">2006-09-16T00:00:00Z</dcterms:created>
  <dcterms:modified xsi:type="dcterms:W3CDTF">2019-01-17T22:37:32Z</dcterms:modified>
</cp:coreProperties>
</file>