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930" windowHeight="8250" tabRatio="0" firstSheet="4" activeTab="5"/>
  </bookViews>
  <sheets>
    <sheet name="Расходы ФСГС 01.07.18" sheetId="1" r:id="rId1"/>
    <sheet name="Расходы ФСГС 01.08.18" sheetId="4" r:id="rId2"/>
    <sheet name="Расходы ФСГС 01.09.18" sheetId="5" r:id="rId3"/>
    <sheet name="Расходы ФСГС 01.10.18" sheetId="6" r:id="rId4"/>
    <sheet name="Расходы ФСГС 01.11.18" sheetId="7" r:id="rId5"/>
    <sheet name="Расходы ФСГС 01.12.18" sheetId="8" r:id="rId6"/>
    <sheet name="Лист2" sheetId="2" r:id="rId7"/>
    <sheet name="Лист3" sheetId="3" r:id="rId8"/>
  </sheets>
  <definedNames>
    <definedName name="_xlnm.Print_Titles" localSheetId="0">'Расходы ФСГС 01.07.18'!$4:$11</definedName>
    <definedName name="_xlnm.Print_Titles" localSheetId="1">'Расходы ФСГС 01.08.18'!$4:$11</definedName>
    <definedName name="_xlnm.Print_Titles" localSheetId="2">'Расходы ФСГС 01.09.18'!$4:$11</definedName>
    <definedName name="_xlnm.Print_Titles" localSheetId="3">'Расходы ФСГС 01.10.18'!$4:$11</definedName>
    <definedName name="_xlnm.Print_Titles" localSheetId="4">'Расходы ФСГС 01.11.18'!$4:$11</definedName>
    <definedName name="_xlnm.Print_Titles" localSheetId="5">'Расходы ФСГС 01.12.18'!$3:$6</definedName>
  </definedNames>
  <calcPr calcId="152511"/>
</workbook>
</file>

<file path=xl/calcChain.xml><?xml version="1.0" encoding="utf-8"?>
<calcChain xmlns="http://schemas.openxmlformats.org/spreadsheetml/2006/main">
  <c r="I10" i="8" l="1"/>
  <c r="I12" i="8"/>
  <c r="I13" i="8"/>
  <c r="I17" i="8"/>
  <c r="I8" i="8"/>
  <c r="L7" i="8"/>
  <c r="M7" i="8"/>
  <c r="N7" i="8"/>
  <c r="J7" i="8"/>
  <c r="K7" i="8"/>
  <c r="I7" i="8" l="1"/>
  <c r="G20" i="8"/>
  <c r="G22" i="8"/>
  <c r="G24" i="8"/>
  <c r="G26" i="8"/>
  <c r="G30" i="8"/>
  <c r="G33" i="8"/>
  <c r="G39" i="8"/>
  <c r="G42" i="8"/>
  <c r="G48" i="8"/>
  <c r="G50" i="8"/>
  <c r="G52" i="8"/>
  <c r="G54" i="8"/>
  <c r="G58" i="8"/>
  <c r="G61" i="8"/>
  <c r="G63" i="8"/>
  <c r="G65" i="8"/>
  <c r="G68" i="8"/>
  <c r="F7" i="8"/>
  <c r="CB13" i="7"/>
  <c r="CB14" i="7"/>
  <c r="CB15" i="7"/>
  <c r="CB11" i="7" s="1"/>
  <c r="CB16" i="7"/>
  <c r="CB17" i="7"/>
  <c r="CB18" i="7"/>
  <c r="CB19" i="7"/>
  <c r="CB20" i="7"/>
  <c r="CB21" i="7"/>
  <c r="CB22" i="7"/>
  <c r="CB23" i="7"/>
  <c r="CB24" i="7"/>
  <c r="CB25" i="7"/>
  <c r="CB26" i="7"/>
  <c r="CB27" i="7"/>
  <c r="CB28" i="7"/>
  <c r="CB29" i="7"/>
  <c r="CB30" i="7"/>
  <c r="CB31" i="7"/>
  <c r="CB32" i="7"/>
  <c r="CB33" i="7"/>
  <c r="CB34" i="7"/>
  <c r="CB35" i="7"/>
  <c r="CB36" i="7"/>
  <c r="CB37" i="7"/>
  <c r="CB38" i="7"/>
  <c r="CB39" i="7"/>
  <c r="CB40" i="7"/>
  <c r="CB41" i="7"/>
  <c r="CB42" i="7"/>
  <c r="CB43" i="7"/>
  <c r="CB44" i="7"/>
  <c r="CB45" i="7"/>
  <c r="CB46" i="7"/>
  <c r="CB47" i="7"/>
  <c r="CB48" i="7"/>
  <c r="CB49" i="7"/>
  <c r="CB50" i="7"/>
  <c r="CB51" i="7"/>
  <c r="CB52" i="7"/>
  <c r="CB53" i="7"/>
  <c r="CB54" i="7"/>
  <c r="CB55" i="7"/>
  <c r="CB56" i="7"/>
  <c r="CB57" i="7"/>
  <c r="CB58" i="7"/>
  <c r="CB59" i="7"/>
  <c r="CB60" i="7"/>
  <c r="CB61" i="7"/>
  <c r="CB62" i="7"/>
  <c r="CB63" i="7"/>
  <c r="CB64" i="7"/>
  <c r="CB65" i="7"/>
  <c r="CB66" i="7"/>
  <c r="CB67" i="7"/>
  <c r="CB68" i="7"/>
  <c r="CB69" i="7"/>
  <c r="CB70" i="7"/>
  <c r="CB71" i="7"/>
  <c r="CB72" i="7"/>
  <c r="CB73" i="7"/>
  <c r="CB12" i="7"/>
  <c r="CA13" i="7"/>
  <c r="CA14" i="7"/>
  <c r="CA15" i="7"/>
  <c r="CA11" i="7" s="1"/>
  <c r="CA16" i="7"/>
  <c r="CA17" i="7"/>
  <c r="CA18" i="7"/>
  <c r="CA19" i="7"/>
  <c r="CA20" i="7"/>
  <c r="CA21" i="7"/>
  <c r="CA22" i="7"/>
  <c r="CA23" i="7"/>
  <c r="CA24" i="7"/>
  <c r="CA25" i="7"/>
  <c r="CA26" i="7"/>
  <c r="CA27" i="7"/>
  <c r="CA28" i="7"/>
  <c r="CA29" i="7"/>
  <c r="CA30" i="7"/>
  <c r="CA31" i="7"/>
  <c r="CA32" i="7"/>
  <c r="CA33" i="7"/>
  <c r="CA34" i="7"/>
  <c r="CA35" i="7"/>
  <c r="CA36" i="7"/>
  <c r="CA37" i="7"/>
  <c r="CA38" i="7"/>
  <c r="CA39" i="7"/>
  <c r="CA40" i="7"/>
  <c r="CA41" i="7"/>
  <c r="CA42" i="7"/>
  <c r="CA43" i="7"/>
  <c r="CA44" i="7"/>
  <c r="CA45" i="7"/>
  <c r="CA46" i="7"/>
  <c r="CA47" i="7"/>
  <c r="CA48" i="7"/>
  <c r="CA49" i="7"/>
  <c r="CA50" i="7"/>
  <c r="CA51" i="7"/>
  <c r="CA52" i="7"/>
  <c r="CA53" i="7"/>
  <c r="CA54" i="7"/>
  <c r="CA55" i="7"/>
  <c r="CA56" i="7"/>
  <c r="CA57" i="7"/>
  <c r="CA58" i="7"/>
  <c r="CA59" i="7"/>
  <c r="CA60" i="7"/>
  <c r="CA61" i="7"/>
  <c r="CA62" i="7"/>
  <c r="CA63" i="7"/>
  <c r="CA64" i="7"/>
  <c r="CA65" i="7"/>
  <c r="CA66" i="7"/>
  <c r="CA67" i="7"/>
  <c r="CA68" i="7"/>
  <c r="CA69" i="7"/>
  <c r="CA70" i="7"/>
  <c r="CA71" i="7"/>
  <c r="CA72" i="7"/>
  <c r="CA73" i="7"/>
  <c r="CA12" i="7"/>
  <c r="AX11" i="7"/>
  <c r="AY11" i="7"/>
  <c r="AZ11" i="7"/>
  <c r="BA11" i="7"/>
  <c r="BB11" i="7"/>
  <c r="BC11" i="7"/>
  <c r="BD11" i="7"/>
  <c r="BE11" i="7"/>
  <c r="BF11" i="7"/>
  <c r="BG11" i="7"/>
  <c r="BH11" i="7"/>
  <c r="BI11" i="7"/>
  <c r="BJ11" i="7"/>
  <c r="BK11" i="7"/>
  <c r="BL11" i="7"/>
  <c r="BM11" i="7"/>
  <c r="BN11" i="7"/>
  <c r="BO11" i="7"/>
  <c r="BP11" i="7"/>
  <c r="BQ11" i="7"/>
  <c r="BR11" i="7"/>
  <c r="BS11" i="7"/>
  <c r="BT11" i="7"/>
  <c r="BU11" i="7"/>
  <c r="BV11" i="7"/>
  <c r="BW11" i="7"/>
  <c r="BX11" i="7"/>
  <c r="BY11" i="7"/>
  <c r="BZ11" i="7"/>
  <c r="CC13" i="7"/>
  <c r="CC14" i="7"/>
  <c r="CC15" i="7"/>
  <c r="CC16" i="7"/>
  <c r="CC17" i="7"/>
  <c r="CC18" i="7"/>
  <c r="CC19" i="7"/>
  <c r="CC20" i="7"/>
  <c r="CC21" i="7"/>
  <c r="CC22" i="7"/>
  <c r="CC23" i="7"/>
  <c r="CC24" i="7"/>
  <c r="CC25" i="7"/>
  <c r="CC26" i="7"/>
  <c r="CC27" i="7"/>
  <c r="CC28" i="7"/>
  <c r="CC30" i="7"/>
  <c r="CC31" i="7"/>
  <c r="CC32" i="7"/>
  <c r="CC33" i="7"/>
  <c r="CC34" i="7"/>
  <c r="CC35" i="7"/>
  <c r="CC36" i="7"/>
  <c r="CC37" i="7"/>
  <c r="CC38" i="7"/>
  <c r="CC39" i="7"/>
  <c r="CC40" i="7"/>
  <c r="CC41" i="7"/>
  <c r="CC42" i="7"/>
  <c r="CC43" i="7"/>
  <c r="CC44" i="7"/>
  <c r="CC45" i="7"/>
  <c r="CC46" i="7"/>
  <c r="CC47" i="7"/>
  <c r="CC48" i="7"/>
  <c r="CC49" i="7"/>
  <c r="CC50" i="7"/>
  <c r="CC51" i="7"/>
  <c r="CC52" i="7"/>
  <c r="CC53" i="7"/>
  <c r="CC54" i="7"/>
  <c r="CC55" i="7"/>
  <c r="CC56" i="7"/>
  <c r="CC57" i="7"/>
  <c r="CC58" i="7"/>
  <c r="CC59" i="7"/>
  <c r="CC60" i="7"/>
  <c r="CC61" i="7"/>
  <c r="CC62" i="7"/>
  <c r="CC63" i="7"/>
  <c r="CC64" i="7"/>
  <c r="CC65" i="7"/>
  <c r="CC66" i="7"/>
  <c r="CC67" i="7"/>
  <c r="CC68" i="7"/>
  <c r="CC69" i="7"/>
  <c r="CC70" i="7"/>
  <c r="CC71" i="7"/>
  <c r="CC72" i="7"/>
  <c r="CC73" i="7"/>
  <c r="CC12" i="7"/>
  <c r="AV11" i="7" l="1"/>
  <c r="AH17" i="7" l="1"/>
  <c r="C69" i="8" l="1"/>
  <c r="C67" i="8"/>
  <c r="C66" i="8"/>
  <c r="C64" i="8"/>
  <c r="C62" i="8"/>
  <c r="C60" i="8"/>
  <c r="C59" i="8"/>
  <c r="C57" i="8"/>
  <c r="C56" i="8"/>
  <c r="C55" i="8"/>
  <c r="C53" i="8"/>
  <c r="C51" i="8"/>
  <c r="C49" i="8"/>
  <c r="C47" i="8"/>
  <c r="C46" i="8"/>
  <c r="C45" i="8"/>
  <c r="C44" i="8"/>
  <c r="C43" i="8"/>
  <c r="C41" i="8"/>
  <c r="C40" i="8"/>
  <c r="C38" i="8"/>
  <c r="C37" i="8"/>
  <c r="C36" i="8"/>
  <c r="C35" i="8"/>
  <c r="C34" i="8"/>
  <c r="C32" i="8"/>
  <c r="C31" i="8"/>
  <c r="C29" i="8"/>
  <c r="C28" i="8"/>
  <c r="C27" i="8"/>
  <c r="C25" i="8"/>
  <c r="C23" i="8"/>
  <c r="C21" i="8"/>
  <c r="C19" i="8"/>
  <c r="C18" i="8"/>
  <c r="C17" i="8"/>
  <c r="C16" i="8"/>
  <c r="C15" i="8"/>
  <c r="C14" i="8"/>
  <c r="C13" i="8"/>
  <c r="C12" i="8"/>
  <c r="C11" i="8"/>
  <c r="C10" i="8"/>
  <c r="C9" i="8"/>
  <c r="C8" i="8"/>
  <c r="H7" i="8"/>
  <c r="E7" i="8"/>
  <c r="D7" i="8"/>
  <c r="C7" i="8" l="1"/>
  <c r="G69" i="8"/>
  <c r="G8" i="8"/>
  <c r="G35" i="8"/>
  <c r="G43" i="8"/>
  <c r="G11" i="8"/>
  <c r="G16" i="8"/>
  <c r="G19" i="8"/>
  <c r="G21" i="8"/>
  <c r="G23" i="8"/>
  <c r="G29" i="8"/>
  <c r="G31" i="8"/>
  <c r="G32" i="8"/>
  <c r="G36" i="8"/>
  <c r="G47" i="8"/>
  <c r="G53" i="8"/>
  <c r="G55" i="8"/>
  <c r="G56" i="8"/>
  <c r="G57" i="8"/>
  <c r="G64" i="8"/>
  <c r="G9" i="8"/>
  <c r="G10" i="8"/>
  <c r="G12" i="8"/>
  <c r="G13" i="8"/>
  <c r="G17" i="8"/>
  <c r="G25" i="8"/>
  <c r="G27" i="8"/>
  <c r="G34" i="8"/>
  <c r="G41" i="8"/>
  <c r="G44" i="8"/>
  <c r="G45" i="8"/>
  <c r="G49" i="8"/>
  <c r="G51" i="8"/>
  <c r="G59" i="8"/>
  <c r="G62" i="8"/>
  <c r="G66" i="8"/>
  <c r="G67" i="8"/>
  <c r="G14" i="8"/>
  <c r="G15" i="8"/>
  <c r="G18" i="8"/>
  <c r="G28" i="8"/>
  <c r="G37" i="8"/>
  <c r="G38" i="8"/>
  <c r="G40" i="8"/>
  <c r="G46" i="8"/>
  <c r="G60" i="8"/>
  <c r="G7" i="8" l="1"/>
  <c r="O16" i="7"/>
  <c r="O13" i="7" l="1"/>
  <c r="O14" i="7"/>
  <c r="O15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5" i="7"/>
  <c r="O36" i="7"/>
  <c r="O37" i="7"/>
  <c r="O38" i="7"/>
  <c r="O39" i="7"/>
  <c r="O40" i="7"/>
  <c r="O41" i="7"/>
  <c r="O42" i="7"/>
  <c r="O43" i="7"/>
  <c r="O44" i="7"/>
  <c r="O45" i="7"/>
  <c r="O46" i="7"/>
  <c r="O47" i="7"/>
  <c r="O48" i="7"/>
  <c r="O49" i="7"/>
  <c r="O50" i="7"/>
  <c r="O51" i="7"/>
  <c r="O52" i="7"/>
  <c r="O53" i="7"/>
  <c r="O54" i="7"/>
  <c r="O55" i="7"/>
  <c r="O56" i="7"/>
  <c r="O57" i="7"/>
  <c r="O58" i="7"/>
  <c r="O59" i="7"/>
  <c r="O60" i="7"/>
  <c r="O61" i="7"/>
  <c r="O62" i="7"/>
  <c r="O63" i="7"/>
  <c r="O64" i="7"/>
  <c r="O65" i="7"/>
  <c r="O66" i="7"/>
  <c r="O67" i="7"/>
  <c r="O68" i="7"/>
  <c r="O69" i="7"/>
  <c r="O70" i="7"/>
  <c r="O71" i="7"/>
  <c r="O72" i="7"/>
  <c r="O73" i="7"/>
  <c r="Z13" i="7"/>
  <c r="Z14" i="7"/>
  <c r="Y14" i="7" s="1"/>
  <c r="Z15" i="7"/>
  <c r="Z16" i="7"/>
  <c r="Y16" i="7" s="1"/>
  <c r="Z17" i="7"/>
  <c r="Z18" i="7"/>
  <c r="Y18" i="7" s="1"/>
  <c r="Z19" i="7"/>
  <c r="Y19" i="7" s="1"/>
  <c r="Z20" i="7"/>
  <c r="Y20" i="7" s="1"/>
  <c r="Z21" i="7"/>
  <c r="Y21" i="7" s="1"/>
  <c r="Z22" i="7"/>
  <c r="Y22" i="7" s="1"/>
  <c r="Z23" i="7"/>
  <c r="Y23" i="7" s="1"/>
  <c r="Z24" i="7"/>
  <c r="Y24" i="7" s="1"/>
  <c r="Z25" i="7"/>
  <c r="Y25" i="7" s="1"/>
  <c r="Z26" i="7"/>
  <c r="Y26" i="7" s="1"/>
  <c r="Z27" i="7"/>
  <c r="Y27" i="7" s="1"/>
  <c r="Z28" i="7"/>
  <c r="Y28" i="7" s="1"/>
  <c r="Z29" i="7"/>
  <c r="Y29" i="7" s="1"/>
  <c r="Z30" i="7"/>
  <c r="Y30" i="7" s="1"/>
  <c r="Z31" i="7"/>
  <c r="Y31" i="7" s="1"/>
  <c r="Z32" i="7"/>
  <c r="Y32" i="7" s="1"/>
  <c r="Z33" i="7"/>
  <c r="Y33" i="7" s="1"/>
  <c r="Z34" i="7"/>
  <c r="Y34" i="7" s="1"/>
  <c r="Z35" i="7"/>
  <c r="Y35" i="7" s="1"/>
  <c r="Z36" i="7"/>
  <c r="Y36" i="7" s="1"/>
  <c r="Z37" i="7"/>
  <c r="Y37" i="7" s="1"/>
  <c r="Z38" i="7"/>
  <c r="Y38" i="7" s="1"/>
  <c r="Z39" i="7"/>
  <c r="Y39" i="7" s="1"/>
  <c r="Z40" i="7"/>
  <c r="Y40" i="7" s="1"/>
  <c r="Z41" i="7"/>
  <c r="Z42" i="7"/>
  <c r="Y42" i="7" s="1"/>
  <c r="Z43" i="7"/>
  <c r="Y43" i="7" s="1"/>
  <c r="Z44" i="7"/>
  <c r="Y44" i="7" s="1"/>
  <c r="Z45" i="7"/>
  <c r="Y45" i="7" s="1"/>
  <c r="Z46" i="7"/>
  <c r="Y46" i="7" s="1"/>
  <c r="Z47" i="7"/>
  <c r="Y47" i="7" s="1"/>
  <c r="Z48" i="7"/>
  <c r="Y48" i="7" s="1"/>
  <c r="Z49" i="7"/>
  <c r="Z50" i="7"/>
  <c r="Y50" i="7" s="1"/>
  <c r="Z51" i="7"/>
  <c r="Y51" i="7" s="1"/>
  <c r="Z52" i="7"/>
  <c r="Y52" i="7" s="1"/>
  <c r="Z53" i="7"/>
  <c r="Y53" i="7" s="1"/>
  <c r="Z54" i="7"/>
  <c r="Y54" i="7" s="1"/>
  <c r="Z55" i="7"/>
  <c r="Y55" i="7" s="1"/>
  <c r="Z56" i="7"/>
  <c r="Y56" i="7" s="1"/>
  <c r="Z57" i="7"/>
  <c r="Y57" i="7" s="1"/>
  <c r="Z58" i="7"/>
  <c r="Y58" i="7" s="1"/>
  <c r="Z59" i="7"/>
  <c r="Y59" i="7" s="1"/>
  <c r="Z60" i="7"/>
  <c r="Y60" i="7" s="1"/>
  <c r="Z61" i="7"/>
  <c r="Y61" i="7" s="1"/>
  <c r="Z62" i="7"/>
  <c r="Y62" i="7" s="1"/>
  <c r="Z63" i="7"/>
  <c r="Y63" i="7" s="1"/>
  <c r="Z64" i="7"/>
  <c r="AD64" i="7" s="1"/>
  <c r="Z65" i="7"/>
  <c r="Y65" i="7" s="1"/>
  <c r="Z66" i="7"/>
  <c r="Y66" i="7" s="1"/>
  <c r="Z67" i="7"/>
  <c r="Y67" i="7" s="1"/>
  <c r="Z68" i="7"/>
  <c r="Z69" i="7"/>
  <c r="Z70" i="7"/>
  <c r="Y70" i="7" s="1"/>
  <c r="Z71" i="7"/>
  <c r="Y71" i="7" s="1"/>
  <c r="Z72" i="7"/>
  <c r="Y72" i="7" s="1"/>
  <c r="Z73" i="7"/>
  <c r="Y73" i="7" s="1"/>
  <c r="Y13" i="7"/>
  <c r="Y15" i="7"/>
  <c r="Y41" i="7"/>
  <c r="Y49" i="7"/>
  <c r="Y69" i="7"/>
  <c r="Y17" i="7" l="1"/>
  <c r="AF17" i="7" s="1"/>
  <c r="AD17" i="7"/>
  <c r="AB17" i="7"/>
  <c r="Y68" i="7"/>
  <c r="AF68" i="7" s="1"/>
  <c r="AD68" i="7"/>
  <c r="AB68" i="7"/>
  <c r="Y64" i="7"/>
  <c r="AF64" i="7" s="1"/>
  <c r="AB64" i="7"/>
  <c r="Z12" i="7"/>
  <c r="AW85" i="7" l="1"/>
  <c r="AW84" i="7"/>
  <c r="AW83" i="7"/>
  <c r="AW82" i="7"/>
  <c r="AW81" i="7"/>
  <c r="AW80" i="7"/>
  <c r="AW79" i="7"/>
  <c r="AW78" i="7"/>
  <c r="AW77" i="7"/>
  <c r="AW76" i="7" l="1"/>
  <c r="AW11" i="7"/>
  <c r="AX10" i="7" s="1"/>
  <c r="AX16" i="7"/>
  <c r="DF85" i="7"/>
  <c r="DE85" i="7"/>
  <c r="DD85" i="7"/>
  <c r="CK85" i="7"/>
  <c r="CJ85" i="7"/>
  <c r="CH85" i="7"/>
  <c r="CG85" i="7"/>
  <c r="BZ85" i="7"/>
  <c r="BY85" i="7"/>
  <c r="BW85" i="7"/>
  <c r="BU85" i="7"/>
  <c r="BS85" i="7"/>
  <c r="BP85" i="7"/>
  <c r="BO85" i="7"/>
  <c r="BN85" i="7"/>
  <c r="BM85" i="7"/>
  <c r="BL85" i="7"/>
  <c r="BK85" i="7"/>
  <c r="BJ85" i="7"/>
  <c r="BI85" i="7"/>
  <c r="BF85" i="7"/>
  <c r="BE85" i="7"/>
  <c r="BD85" i="7"/>
  <c r="BC85" i="7"/>
  <c r="BB85" i="7"/>
  <c r="BA85" i="7"/>
  <c r="AZ85" i="7"/>
  <c r="AY85" i="7"/>
  <c r="AT85" i="7"/>
  <c r="AS85" i="7"/>
  <c r="AR85" i="7"/>
  <c r="AP85" i="7"/>
  <c r="AO85" i="7"/>
  <c r="AN85" i="7"/>
  <c r="AI85" i="7"/>
  <c r="AG85" i="7"/>
  <c r="AE85" i="7"/>
  <c r="AC85" i="7"/>
  <c r="AA85" i="7"/>
  <c r="W85" i="7"/>
  <c r="T85" i="7"/>
  <c r="R85" i="7"/>
  <c r="P85" i="7"/>
  <c r="O85" i="7"/>
  <c r="F85" i="7"/>
  <c r="D85" i="7"/>
  <c r="DF84" i="7"/>
  <c r="DE84" i="7"/>
  <c r="DD84" i="7"/>
  <c r="CK84" i="7"/>
  <c r="CJ84" i="7"/>
  <c r="CH84" i="7"/>
  <c r="CG84" i="7"/>
  <c r="BZ84" i="7"/>
  <c r="BY84" i="7"/>
  <c r="BW84" i="7"/>
  <c r="BU84" i="7"/>
  <c r="BS84" i="7"/>
  <c r="BP84" i="7"/>
  <c r="BO84" i="7"/>
  <c r="BN84" i="7"/>
  <c r="BM84" i="7"/>
  <c r="BL84" i="7"/>
  <c r="BK84" i="7"/>
  <c r="BJ84" i="7"/>
  <c r="BI84" i="7"/>
  <c r="BF84" i="7"/>
  <c r="BE84" i="7"/>
  <c r="BD84" i="7"/>
  <c r="BC84" i="7"/>
  <c r="BB84" i="7"/>
  <c r="BA84" i="7"/>
  <c r="AZ84" i="7"/>
  <c r="AY84" i="7"/>
  <c r="AT84" i="7"/>
  <c r="AS84" i="7"/>
  <c r="AR84" i="7"/>
  <c r="AP84" i="7"/>
  <c r="AO84" i="7"/>
  <c r="AN84" i="7"/>
  <c r="AI84" i="7"/>
  <c r="AG84" i="7"/>
  <c r="AE84" i="7"/>
  <c r="AC84" i="7"/>
  <c r="AA84" i="7"/>
  <c r="W84" i="7"/>
  <c r="T84" i="7"/>
  <c r="R84" i="7"/>
  <c r="P84" i="7"/>
  <c r="O84" i="7"/>
  <c r="F84" i="7"/>
  <c r="D84" i="7"/>
  <c r="DF83" i="7"/>
  <c r="DE83" i="7"/>
  <c r="DD83" i="7"/>
  <c r="CK83" i="7"/>
  <c r="CJ83" i="7"/>
  <c r="CH83" i="7"/>
  <c r="CG83" i="7"/>
  <c r="BZ83" i="7"/>
  <c r="BY83" i="7"/>
  <c r="BW83" i="7"/>
  <c r="BU83" i="7"/>
  <c r="BS83" i="7"/>
  <c r="BP83" i="7"/>
  <c r="BO83" i="7"/>
  <c r="BN83" i="7"/>
  <c r="BM83" i="7"/>
  <c r="BL83" i="7"/>
  <c r="BK83" i="7"/>
  <c r="BJ83" i="7"/>
  <c r="BI83" i="7"/>
  <c r="BF83" i="7"/>
  <c r="BE83" i="7"/>
  <c r="BD83" i="7"/>
  <c r="BC83" i="7"/>
  <c r="BB83" i="7"/>
  <c r="BA83" i="7"/>
  <c r="AZ83" i="7"/>
  <c r="AY83" i="7"/>
  <c r="AT83" i="7"/>
  <c r="AS83" i="7"/>
  <c r="AR83" i="7"/>
  <c r="AP83" i="7"/>
  <c r="AO83" i="7"/>
  <c r="AN83" i="7"/>
  <c r="AI83" i="7"/>
  <c r="AG83" i="7"/>
  <c r="AE83" i="7"/>
  <c r="AC83" i="7"/>
  <c r="AA83" i="7"/>
  <c r="W83" i="7"/>
  <c r="T83" i="7"/>
  <c r="R83" i="7"/>
  <c r="P83" i="7"/>
  <c r="F83" i="7"/>
  <c r="D83" i="7"/>
  <c r="DF82" i="7"/>
  <c r="DE82" i="7"/>
  <c r="DD82" i="7"/>
  <c r="CK82" i="7"/>
  <c r="CJ82" i="7"/>
  <c r="CH82" i="7"/>
  <c r="CG82" i="7"/>
  <c r="BZ82" i="7"/>
  <c r="BY82" i="7"/>
  <c r="BW82" i="7"/>
  <c r="BU82" i="7"/>
  <c r="BS82" i="7"/>
  <c r="BP82" i="7"/>
  <c r="BO82" i="7"/>
  <c r="BN82" i="7"/>
  <c r="BM82" i="7"/>
  <c r="BL82" i="7"/>
  <c r="BK82" i="7"/>
  <c r="BJ82" i="7"/>
  <c r="BI82" i="7"/>
  <c r="BF82" i="7"/>
  <c r="BE82" i="7"/>
  <c r="BD82" i="7"/>
  <c r="BC82" i="7"/>
  <c r="BB82" i="7"/>
  <c r="BA82" i="7"/>
  <c r="AZ82" i="7"/>
  <c r="AY82" i="7"/>
  <c r="AT82" i="7"/>
  <c r="AS82" i="7"/>
  <c r="AR82" i="7"/>
  <c r="AP82" i="7"/>
  <c r="AO82" i="7"/>
  <c r="AN82" i="7"/>
  <c r="AI82" i="7"/>
  <c r="AG82" i="7"/>
  <c r="AE82" i="7"/>
  <c r="AC82" i="7"/>
  <c r="AA82" i="7"/>
  <c r="W82" i="7"/>
  <c r="T82" i="7"/>
  <c r="R82" i="7"/>
  <c r="P82" i="7"/>
  <c r="F82" i="7"/>
  <c r="D82" i="7"/>
  <c r="DF81" i="7"/>
  <c r="DE81" i="7"/>
  <c r="DD81" i="7"/>
  <c r="CK81" i="7"/>
  <c r="CJ81" i="7"/>
  <c r="CH81" i="7"/>
  <c r="CG81" i="7"/>
  <c r="BZ81" i="7"/>
  <c r="BY81" i="7"/>
  <c r="BW81" i="7"/>
  <c r="BU81" i="7"/>
  <c r="BS81" i="7"/>
  <c r="BP81" i="7"/>
  <c r="BO81" i="7"/>
  <c r="BN81" i="7"/>
  <c r="BM81" i="7"/>
  <c r="BL81" i="7"/>
  <c r="BK81" i="7"/>
  <c r="BJ81" i="7"/>
  <c r="BI81" i="7"/>
  <c r="BF81" i="7"/>
  <c r="BE81" i="7"/>
  <c r="BD81" i="7"/>
  <c r="BC81" i="7"/>
  <c r="BB81" i="7"/>
  <c r="BA81" i="7"/>
  <c r="AZ81" i="7"/>
  <c r="AY81" i="7"/>
  <c r="AT81" i="7"/>
  <c r="AS81" i="7"/>
  <c r="AR81" i="7"/>
  <c r="AP81" i="7"/>
  <c r="AO81" i="7"/>
  <c r="AN81" i="7"/>
  <c r="AI81" i="7"/>
  <c r="AG81" i="7"/>
  <c r="AE81" i="7"/>
  <c r="AC81" i="7"/>
  <c r="AA81" i="7"/>
  <c r="W81" i="7"/>
  <c r="T81" i="7"/>
  <c r="R81" i="7"/>
  <c r="P81" i="7"/>
  <c r="F81" i="7"/>
  <c r="D81" i="7"/>
  <c r="DF80" i="7"/>
  <c r="DE80" i="7"/>
  <c r="DD80" i="7"/>
  <c r="CK80" i="7"/>
  <c r="CJ80" i="7"/>
  <c r="CH80" i="7"/>
  <c r="CG80" i="7"/>
  <c r="BZ80" i="7"/>
  <c r="BY80" i="7"/>
  <c r="BW80" i="7"/>
  <c r="BU80" i="7"/>
  <c r="BS80" i="7"/>
  <c r="BP80" i="7"/>
  <c r="BO80" i="7"/>
  <c r="BN80" i="7"/>
  <c r="BM80" i="7"/>
  <c r="BL80" i="7"/>
  <c r="BK80" i="7"/>
  <c r="BJ80" i="7"/>
  <c r="BI80" i="7"/>
  <c r="BF80" i="7"/>
  <c r="BE80" i="7"/>
  <c r="BD80" i="7"/>
  <c r="BC80" i="7"/>
  <c r="BB80" i="7"/>
  <c r="BA80" i="7"/>
  <c r="AZ80" i="7"/>
  <c r="AY80" i="7"/>
  <c r="AT80" i="7"/>
  <c r="AS80" i="7"/>
  <c r="AR80" i="7"/>
  <c r="AP80" i="7"/>
  <c r="AO80" i="7"/>
  <c r="AN80" i="7"/>
  <c r="AI80" i="7"/>
  <c r="AG80" i="7"/>
  <c r="AE80" i="7"/>
  <c r="AC80" i="7"/>
  <c r="AA80" i="7"/>
  <c r="W80" i="7"/>
  <c r="T80" i="7"/>
  <c r="R80" i="7"/>
  <c r="P80" i="7"/>
  <c r="F80" i="7"/>
  <c r="D80" i="7"/>
  <c r="DF79" i="7"/>
  <c r="DE79" i="7"/>
  <c r="DD79" i="7"/>
  <c r="CK79" i="7"/>
  <c r="CJ79" i="7"/>
  <c r="CH79" i="7"/>
  <c r="CG79" i="7"/>
  <c r="BZ79" i="7"/>
  <c r="BY79" i="7"/>
  <c r="BW79" i="7"/>
  <c r="BU79" i="7"/>
  <c r="BS79" i="7"/>
  <c r="BP79" i="7"/>
  <c r="BO79" i="7"/>
  <c r="BN79" i="7"/>
  <c r="BM79" i="7"/>
  <c r="BL79" i="7"/>
  <c r="BK79" i="7"/>
  <c r="BJ79" i="7"/>
  <c r="BI79" i="7"/>
  <c r="BF79" i="7"/>
  <c r="BE79" i="7"/>
  <c r="BD79" i="7"/>
  <c r="BC79" i="7"/>
  <c r="BB79" i="7"/>
  <c r="BA79" i="7"/>
  <c r="AZ79" i="7"/>
  <c r="AY79" i="7"/>
  <c r="AX79" i="7"/>
  <c r="AT79" i="7"/>
  <c r="AS79" i="7"/>
  <c r="AR79" i="7"/>
  <c r="AP79" i="7"/>
  <c r="AO79" i="7"/>
  <c r="AN79" i="7"/>
  <c r="AI79" i="7"/>
  <c r="AG79" i="7"/>
  <c r="AE79" i="7"/>
  <c r="AC79" i="7"/>
  <c r="AA79" i="7"/>
  <c r="W79" i="7"/>
  <c r="T79" i="7"/>
  <c r="R79" i="7"/>
  <c r="P79" i="7"/>
  <c r="F79" i="7"/>
  <c r="D79" i="7"/>
  <c r="DF78" i="7"/>
  <c r="DE78" i="7"/>
  <c r="DD78" i="7"/>
  <c r="CK78" i="7"/>
  <c r="CJ78" i="7"/>
  <c r="CH78" i="7"/>
  <c r="CG78" i="7"/>
  <c r="BZ78" i="7"/>
  <c r="BY78" i="7"/>
  <c r="BW78" i="7"/>
  <c r="BU78" i="7"/>
  <c r="BS78" i="7"/>
  <c r="BP78" i="7"/>
  <c r="BO78" i="7"/>
  <c r="BN78" i="7"/>
  <c r="BM78" i="7"/>
  <c r="BL78" i="7"/>
  <c r="BK78" i="7"/>
  <c r="BJ78" i="7"/>
  <c r="BI78" i="7"/>
  <c r="BF78" i="7"/>
  <c r="BE78" i="7"/>
  <c r="BD78" i="7"/>
  <c r="BC78" i="7"/>
  <c r="BB78" i="7"/>
  <c r="BA78" i="7"/>
  <c r="AZ78" i="7"/>
  <c r="AY78" i="7"/>
  <c r="AT78" i="7"/>
  <c r="AS78" i="7"/>
  <c r="AR78" i="7"/>
  <c r="AP78" i="7"/>
  <c r="AO78" i="7"/>
  <c r="AN78" i="7"/>
  <c r="AI78" i="7"/>
  <c r="AG78" i="7"/>
  <c r="AE78" i="7"/>
  <c r="AC78" i="7"/>
  <c r="AA78" i="7"/>
  <c r="W78" i="7"/>
  <c r="T78" i="7"/>
  <c r="R78" i="7"/>
  <c r="P78" i="7"/>
  <c r="F78" i="7"/>
  <c r="D78" i="7"/>
  <c r="DF77" i="7"/>
  <c r="DE77" i="7"/>
  <c r="DD77" i="7"/>
  <c r="CK77" i="7"/>
  <c r="CJ77" i="7"/>
  <c r="CH77" i="7"/>
  <c r="CG77" i="7"/>
  <c r="BZ77" i="7"/>
  <c r="BY77" i="7"/>
  <c r="BW77" i="7"/>
  <c r="BU77" i="7"/>
  <c r="BS77" i="7"/>
  <c r="BP77" i="7"/>
  <c r="BO77" i="7"/>
  <c r="BN77" i="7"/>
  <c r="BM77" i="7"/>
  <c r="BL77" i="7"/>
  <c r="BK77" i="7"/>
  <c r="BJ77" i="7"/>
  <c r="BI77" i="7"/>
  <c r="BF77" i="7"/>
  <c r="BE77" i="7"/>
  <c r="BD77" i="7"/>
  <c r="BC77" i="7"/>
  <c r="BB77" i="7"/>
  <c r="BA77" i="7"/>
  <c r="AZ77" i="7"/>
  <c r="AY77" i="7"/>
  <c r="AT77" i="7"/>
  <c r="AS77" i="7"/>
  <c r="AR77" i="7"/>
  <c r="AP77" i="7"/>
  <c r="AO77" i="7"/>
  <c r="AN77" i="7"/>
  <c r="AI77" i="7"/>
  <c r="AG77" i="7"/>
  <c r="AE77" i="7"/>
  <c r="AC77" i="7"/>
  <c r="AA77" i="7"/>
  <c r="W77" i="7"/>
  <c r="T77" i="7"/>
  <c r="R77" i="7"/>
  <c r="P77" i="7"/>
  <c r="F77" i="7"/>
  <c r="D77" i="7"/>
  <c r="DC73" i="7"/>
  <c r="DB73" i="7"/>
  <c r="DA73" i="7"/>
  <c r="CZ73" i="7"/>
  <c r="CW73" i="7"/>
  <c r="CQ73" i="7" s="1"/>
  <c r="CV73" i="7"/>
  <c r="CP73" i="7" s="1"/>
  <c r="CU73" i="7"/>
  <c r="CO73" i="7" s="1"/>
  <c r="CT73" i="7"/>
  <c r="CN73" i="7" s="1"/>
  <c r="CI73" i="7"/>
  <c r="CF73" i="7"/>
  <c r="BR73" i="7"/>
  <c r="BH73" i="7"/>
  <c r="BG73" i="7" s="1"/>
  <c r="AX73" i="7"/>
  <c r="AU73" i="7" s="1"/>
  <c r="AQ73" i="7"/>
  <c r="AM73" i="7"/>
  <c r="AH73" i="7"/>
  <c r="AB73" i="7"/>
  <c r="V73" i="7"/>
  <c r="S73" i="7"/>
  <c r="Q73" i="7"/>
  <c r="N73" i="7"/>
  <c r="U73" i="7" s="1"/>
  <c r="M73" i="7"/>
  <c r="L73" i="7"/>
  <c r="K73" i="7"/>
  <c r="CE73" i="7" s="1"/>
  <c r="J73" i="7"/>
  <c r="AK73" i="7" s="1"/>
  <c r="C73" i="7"/>
  <c r="G73" i="7" s="1"/>
  <c r="DC72" i="7"/>
  <c r="DB72" i="7"/>
  <c r="DA72" i="7"/>
  <c r="CZ72" i="7"/>
  <c r="CW72" i="7"/>
  <c r="CQ72" i="7" s="1"/>
  <c r="CV72" i="7"/>
  <c r="CP72" i="7" s="1"/>
  <c r="CU72" i="7"/>
  <c r="CT72" i="7"/>
  <c r="CN72" i="7" s="1"/>
  <c r="CI72" i="7"/>
  <c r="CF72" i="7"/>
  <c r="BR72" i="7"/>
  <c r="BH72" i="7"/>
  <c r="BG72" i="7" s="1"/>
  <c r="AX72" i="7"/>
  <c r="AU72" i="7" s="1"/>
  <c r="AQ72" i="7"/>
  <c r="AM72" i="7"/>
  <c r="AH72" i="7"/>
  <c r="V72" i="7"/>
  <c r="S72" i="7"/>
  <c r="Q72" i="7"/>
  <c r="N72" i="7"/>
  <c r="M72" i="7"/>
  <c r="L72" i="7"/>
  <c r="K72" i="7"/>
  <c r="J72" i="7"/>
  <c r="DC71" i="7"/>
  <c r="DB71" i="7"/>
  <c r="DA71" i="7"/>
  <c r="CZ71" i="7"/>
  <c r="CW71" i="7"/>
  <c r="CQ71" i="7" s="1"/>
  <c r="CV71" i="7"/>
  <c r="CU71" i="7"/>
  <c r="CT71" i="7"/>
  <c r="CI71" i="7"/>
  <c r="CF71" i="7"/>
  <c r="BR71" i="7"/>
  <c r="BH71" i="7"/>
  <c r="BG71" i="7" s="1"/>
  <c r="AU71" i="7"/>
  <c r="AQ71" i="7"/>
  <c r="AM71" i="7"/>
  <c r="AH71" i="7"/>
  <c r="AD71" i="7"/>
  <c r="AF71" i="7"/>
  <c r="V71" i="7"/>
  <c r="S71" i="7"/>
  <c r="Q71" i="7"/>
  <c r="N71" i="7"/>
  <c r="X71" i="7" s="1"/>
  <c r="M71" i="7"/>
  <c r="L71" i="7"/>
  <c r="K71" i="7"/>
  <c r="AL71" i="7" s="1"/>
  <c r="J71" i="7"/>
  <c r="C71" i="7"/>
  <c r="DC70" i="7"/>
  <c r="DB70" i="7"/>
  <c r="DA70" i="7"/>
  <c r="CZ70" i="7"/>
  <c r="CW70" i="7"/>
  <c r="CQ70" i="7" s="1"/>
  <c r="CV70" i="7"/>
  <c r="CU70" i="7"/>
  <c r="CT70" i="7"/>
  <c r="CI70" i="7"/>
  <c r="CF70" i="7"/>
  <c r="BR70" i="7"/>
  <c r="BH70" i="7"/>
  <c r="BG70" i="7" s="1"/>
  <c r="AX70" i="7"/>
  <c r="AU70" i="7" s="1"/>
  <c r="AQ70" i="7"/>
  <c r="AM70" i="7"/>
  <c r="AH70" i="7"/>
  <c r="AB70" i="7"/>
  <c r="V70" i="7"/>
  <c r="S70" i="7"/>
  <c r="Q70" i="7"/>
  <c r="N70" i="7"/>
  <c r="U70" i="7" s="1"/>
  <c r="M70" i="7"/>
  <c r="L70" i="7"/>
  <c r="K70" i="7"/>
  <c r="J70" i="7"/>
  <c r="AK70" i="7" s="1"/>
  <c r="C70" i="7"/>
  <c r="DC69" i="7"/>
  <c r="DB69" i="7"/>
  <c r="DA69" i="7"/>
  <c r="CZ69" i="7"/>
  <c r="CW69" i="7"/>
  <c r="CV69" i="7"/>
  <c r="CU69" i="7"/>
  <c r="CO69" i="7" s="1"/>
  <c r="CT69" i="7"/>
  <c r="CI69" i="7"/>
  <c r="CF69" i="7"/>
  <c r="BR69" i="7"/>
  <c r="BV69" i="7" s="1"/>
  <c r="BH69" i="7"/>
  <c r="BG69" i="7" s="1"/>
  <c r="AX69" i="7"/>
  <c r="AU69" i="7"/>
  <c r="AQ69" i="7"/>
  <c r="AM69" i="7"/>
  <c r="AH69" i="7"/>
  <c r="AB69" i="7"/>
  <c r="V69" i="7"/>
  <c r="S69" i="7"/>
  <c r="Q69" i="7"/>
  <c r="N69" i="7"/>
  <c r="X69" i="7" s="1"/>
  <c r="M69" i="7"/>
  <c r="L69" i="7"/>
  <c r="K69" i="7"/>
  <c r="J69" i="7"/>
  <c r="I69" i="7" s="1"/>
  <c r="DC68" i="7"/>
  <c r="DB68" i="7"/>
  <c r="DA68" i="7"/>
  <c r="CZ68" i="7"/>
  <c r="CW68" i="7"/>
  <c r="CV68" i="7"/>
  <c r="CU68" i="7"/>
  <c r="CT68" i="7"/>
  <c r="CQ68" i="7"/>
  <c r="CI68" i="7"/>
  <c r="CF68" i="7"/>
  <c r="BR68" i="7"/>
  <c r="BV68" i="7" s="1"/>
  <c r="BH68" i="7"/>
  <c r="BG68" i="7" s="1"/>
  <c r="AX68" i="7"/>
  <c r="AU68" i="7" s="1"/>
  <c r="AQ68" i="7"/>
  <c r="AM68" i="7"/>
  <c r="AH68" i="7"/>
  <c r="V68" i="7"/>
  <c r="S68" i="7"/>
  <c r="Q68" i="7"/>
  <c r="N68" i="7"/>
  <c r="X68" i="7" s="1"/>
  <c r="M68" i="7"/>
  <c r="L68" i="7"/>
  <c r="K68" i="7"/>
  <c r="CE68" i="7" s="1"/>
  <c r="J68" i="7"/>
  <c r="AK68" i="7" s="1"/>
  <c r="C68" i="7"/>
  <c r="DC67" i="7"/>
  <c r="DB67" i="7"/>
  <c r="DA67" i="7"/>
  <c r="CZ67" i="7"/>
  <c r="CW67" i="7"/>
  <c r="CQ67" i="7" s="1"/>
  <c r="CV67" i="7"/>
  <c r="CU67" i="7"/>
  <c r="CO67" i="7" s="1"/>
  <c r="CT67" i="7"/>
  <c r="CI67" i="7"/>
  <c r="CF67" i="7"/>
  <c r="BR67" i="7"/>
  <c r="BH67" i="7"/>
  <c r="BG67" i="7" s="1"/>
  <c r="AX67" i="7"/>
  <c r="AU67" i="7" s="1"/>
  <c r="AQ67" i="7"/>
  <c r="AM67" i="7"/>
  <c r="AH67" i="7"/>
  <c r="V67" i="7"/>
  <c r="S67" i="7"/>
  <c r="Q67" i="7"/>
  <c r="N67" i="7"/>
  <c r="U67" i="7" s="1"/>
  <c r="M67" i="7"/>
  <c r="L67" i="7"/>
  <c r="K67" i="7"/>
  <c r="J67" i="7"/>
  <c r="DC66" i="7"/>
  <c r="DB66" i="7"/>
  <c r="DA66" i="7"/>
  <c r="CZ66" i="7"/>
  <c r="CW66" i="7"/>
  <c r="CQ66" i="7" s="1"/>
  <c r="CV66" i="7"/>
  <c r="CP66" i="7" s="1"/>
  <c r="CU66" i="7"/>
  <c r="CT66" i="7"/>
  <c r="CN66" i="7" s="1"/>
  <c r="CI66" i="7"/>
  <c r="CF66" i="7"/>
  <c r="BR66" i="7"/>
  <c r="BQ66" i="7" s="1"/>
  <c r="BX66" i="7" s="1"/>
  <c r="BH66" i="7"/>
  <c r="BG66" i="7" s="1"/>
  <c r="AU66" i="7"/>
  <c r="AQ66" i="7"/>
  <c r="AM66" i="7"/>
  <c r="AH66" i="7"/>
  <c r="AD66" i="7"/>
  <c r="AB66" i="7"/>
  <c r="AF66" i="7"/>
  <c r="V66" i="7"/>
  <c r="S66" i="7"/>
  <c r="Q66" i="7"/>
  <c r="N66" i="7"/>
  <c r="U66" i="7" s="1"/>
  <c r="M66" i="7"/>
  <c r="L66" i="7"/>
  <c r="K66" i="7"/>
  <c r="J66" i="7"/>
  <c r="CD66" i="7" s="1"/>
  <c r="C66" i="7"/>
  <c r="DC65" i="7"/>
  <c r="DB65" i="7"/>
  <c r="DA65" i="7"/>
  <c r="CZ65" i="7"/>
  <c r="CW65" i="7"/>
  <c r="CV65" i="7"/>
  <c r="CP65" i="7" s="1"/>
  <c r="CU65" i="7"/>
  <c r="CO65" i="7" s="1"/>
  <c r="CT65" i="7"/>
  <c r="CI65" i="7"/>
  <c r="CF65" i="7"/>
  <c r="BR65" i="7"/>
  <c r="BV65" i="7" s="1"/>
  <c r="BH65" i="7"/>
  <c r="BG65" i="7" s="1"/>
  <c r="AX65" i="7"/>
  <c r="AU65" i="7" s="1"/>
  <c r="AQ65" i="7"/>
  <c r="AM65" i="7"/>
  <c r="AH65" i="7"/>
  <c r="V65" i="7"/>
  <c r="S65" i="7"/>
  <c r="Q65" i="7"/>
  <c r="N65" i="7"/>
  <c r="X65" i="7" s="1"/>
  <c r="M65" i="7"/>
  <c r="L65" i="7"/>
  <c r="K65" i="7"/>
  <c r="J65" i="7"/>
  <c r="DC64" i="7"/>
  <c r="DB64" i="7"/>
  <c r="DA64" i="7"/>
  <c r="CZ64" i="7"/>
  <c r="CW64" i="7"/>
  <c r="CQ64" i="7" s="1"/>
  <c r="CV64" i="7"/>
  <c r="CU64" i="7"/>
  <c r="CT64" i="7"/>
  <c r="CN64" i="7" s="1"/>
  <c r="CI64" i="7"/>
  <c r="CF64" i="7"/>
  <c r="BR64" i="7"/>
  <c r="BT64" i="7" s="1"/>
  <c r="BH64" i="7"/>
  <c r="BG64" i="7"/>
  <c r="AU64" i="7"/>
  <c r="AQ64" i="7"/>
  <c r="AM64" i="7"/>
  <c r="AH64" i="7"/>
  <c r="V64" i="7"/>
  <c r="N64" i="7"/>
  <c r="X64" i="7" s="1"/>
  <c r="M64" i="7"/>
  <c r="L64" i="7"/>
  <c r="K64" i="7"/>
  <c r="AL64" i="7" s="1"/>
  <c r="J64" i="7"/>
  <c r="C64" i="7"/>
  <c r="G64" i="7" s="1"/>
  <c r="DC63" i="7"/>
  <c r="DC85" i="7" s="1"/>
  <c r="DB63" i="7"/>
  <c r="DB85" i="7" s="1"/>
  <c r="DA63" i="7"/>
  <c r="CZ63" i="7"/>
  <c r="CZ85" i="7" s="1"/>
  <c r="CW63" i="7"/>
  <c r="CW85" i="7" s="1"/>
  <c r="CV63" i="7"/>
  <c r="CV85" i="7" s="1"/>
  <c r="CU63" i="7"/>
  <c r="CT63" i="7"/>
  <c r="CI63" i="7"/>
  <c r="CI85" i="7" s="1"/>
  <c r="CF63" i="7"/>
  <c r="CF85" i="7" s="1"/>
  <c r="BR63" i="7"/>
  <c r="BT63" i="7" s="1"/>
  <c r="BT85" i="7" s="1"/>
  <c r="BH63" i="7"/>
  <c r="AU63" i="7"/>
  <c r="AU85" i="7" s="1"/>
  <c r="AQ63" i="7"/>
  <c r="AQ85" i="7" s="1"/>
  <c r="AM63" i="7"/>
  <c r="AM85" i="7" s="1"/>
  <c r="AH63" i="7"/>
  <c r="V63" i="7"/>
  <c r="V85" i="7" s="1"/>
  <c r="S63" i="7"/>
  <c r="S85" i="7" s="1"/>
  <c r="Q63" i="7"/>
  <c r="Q85" i="7" s="1"/>
  <c r="N63" i="7"/>
  <c r="M63" i="7"/>
  <c r="M85" i="7" s="1"/>
  <c r="L63" i="7"/>
  <c r="L85" i="7" s="1"/>
  <c r="K63" i="7"/>
  <c r="K85" i="7" s="1"/>
  <c r="J63" i="7"/>
  <c r="AK63" i="7" s="1"/>
  <c r="AK85" i="7" s="1"/>
  <c r="C63" i="7"/>
  <c r="DC62" i="7"/>
  <c r="DB62" i="7"/>
  <c r="DA62" i="7"/>
  <c r="CZ62" i="7"/>
  <c r="CW62" i="7"/>
  <c r="CV62" i="7"/>
  <c r="CU62" i="7"/>
  <c r="CO62" i="7" s="1"/>
  <c r="CT62" i="7"/>
  <c r="CI62" i="7"/>
  <c r="CF62" i="7"/>
  <c r="BR62" i="7"/>
  <c r="BQ62" i="7" s="1"/>
  <c r="BX62" i="7" s="1"/>
  <c r="BH62" i="7"/>
  <c r="BG62" i="7" s="1"/>
  <c r="AX62" i="7"/>
  <c r="AU62" i="7" s="1"/>
  <c r="AQ62" i="7"/>
  <c r="AM62" i="7"/>
  <c r="AH62" i="7"/>
  <c r="V62" i="7"/>
  <c r="S62" i="7"/>
  <c r="Q62" i="7"/>
  <c r="N62" i="7"/>
  <c r="U62" i="7" s="1"/>
  <c r="M62" i="7"/>
  <c r="L62" i="7"/>
  <c r="K62" i="7"/>
  <c r="J62" i="7"/>
  <c r="DC61" i="7"/>
  <c r="DB61" i="7"/>
  <c r="DA61" i="7"/>
  <c r="CZ61" i="7"/>
  <c r="CW61" i="7"/>
  <c r="CQ61" i="7" s="1"/>
  <c r="CV61" i="7"/>
  <c r="CP61" i="7" s="1"/>
  <c r="CU61" i="7"/>
  <c r="CT61" i="7"/>
  <c r="CN61" i="7" s="1"/>
  <c r="CS61" i="7"/>
  <c r="CI61" i="7"/>
  <c r="CF61" i="7"/>
  <c r="BR61" i="7"/>
  <c r="BQ61" i="7" s="1"/>
  <c r="BX61" i="7" s="1"/>
  <c r="BH61" i="7"/>
  <c r="BG61" i="7" s="1"/>
  <c r="AU61" i="7"/>
  <c r="AQ61" i="7"/>
  <c r="AM61" i="7"/>
  <c r="AH61" i="7"/>
  <c r="AD61" i="7"/>
  <c r="AB61" i="7"/>
  <c r="AF61" i="7"/>
  <c r="V61" i="7"/>
  <c r="S61" i="7"/>
  <c r="Q61" i="7"/>
  <c r="N61" i="7"/>
  <c r="U61" i="7" s="1"/>
  <c r="M61" i="7"/>
  <c r="L61" i="7"/>
  <c r="K61" i="7"/>
  <c r="J61" i="7"/>
  <c r="CD61" i="7" s="1"/>
  <c r="C61" i="7"/>
  <c r="DC60" i="7"/>
  <c r="DB60" i="7"/>
  <c r="DA60" i="7"/>
  <c r="CZ60" i="7"/>
  <c r="CW60" i="7"/>
  <c r="CQ60" i="7" s="1"/>
  <c r="CV60" i="7"/>
  <c r="CP60" i="7" s="1"/>
  <c r="CU60" i="7"/>
  <c r="CT60" i="7"/>
  <c r="CI60" i="7"/>
  <c r="CF60" i="7"/>
  <c r="BR60" i="7"/>
  <c r="BT60" i="7" s="1"/>
  <c r="BH60" i="7"/>
  <c r="BG60" i="7" s="1"/>
  <c r="AU60" i="7"/>
  <c r="AQ60" i="7"/>
  <c r="AM60" i="7"/>
  <c r="AH60" i="7"/>
  <c r="AB60" i="7"/>
  <c r="V60" i="7"/>
  <c r="S60" i="7"/>
  <c r="Q60" i="7"/>
  <c r="N60" i="7"/>
  <c r="X60" i="7" s="1"/>
  <c r="M60" i="7"/>
  <c r="L60" i="7"/>
  <c r="K60" i="7"/>
  <c r="AL60" i="7" s="1"/>
  <c r="J60" i="7"/>
  <c r="C60" i="7"/>
  <c r="DC59" i="7"/>
  <c r="DB59" i="7"/>
  <c r="DA59" i="7"/>
  <c r="CZ59" i="7"/>
  <c r="CW59" i="7"/>
  <c r="CV59" i="7"/>
  <c r="CP59" i="7" s="1"/>
  <c r="CU59" i="7"/>
  <c r="CT59" i="7"/>
  <c r="CI59" i="7"/>
  <c r="CF59" i="7"/>
  <c r="BR59" i="7"/>
  <c r="BH59" i="7"/>
  <c r="BG59" i="7" s="1"/>
  <c r="AX59" i="7"/>
  <c r="AU59" i="7" s="1"/>
  <c r="AQ59" i="7"/>
  <c r="AM59" i="7"/>
  <c r="AH59" i="7"/>
  <c r="AD59" i="7"/>
  <c r="AF59" i="7"/>
  <c r="V59" i="7"/>
  <c r="S59" i="7"/>
  <c r="Q59" i="7"/>
  <c r="N59" i="7"/>
  <c r="M59" i="7"/>
  <c r="L59" i="7"/>
  <c r="K59" i="7"/>
  <c r="J59" i="7"/>
  <c r="AK59" i="7" s="1"/>
  <c r="C59" i="7"/>
  <c r="DC58" i="7"/>
  <c r="DB58" i="7"/>
  <c r="DA58" i="7"/>
  <c r="CZ58" i="7"/>
  <c r="CW58" i="7"/>
  <c r="CQ58" i="7" s="1"/>
  <c r="CV58" i="7"/>
  <c r="CP58" i="7" s="1"/>
  <c r="CU58" i="7"/>
  <c r="CT58" i="7"/>
  <c r="CN58" i="7" s="1"/>
  <c r="CI58" i="7"/>
  <c r="CF58" i="7"/>
  <c r="BR58" i="7"/>
  <c r="BH58" i="7"/>
  <c r="BG58" i="7" s="1"/>
  <c r="AX58" i="7"/>
  <c r="AU58" i="7" s="1"/>
  <c r="AQ58" i="7"/>
  <c r="AM58" i="7"/>
  <c r="AH58" i="7"/>
  <c r="V58" i="7"/>
  <c r="S58" i="7"/>
  <c r="Q58" i="7"/>
  <c r="N58" i="7"/>
  <c r="U58" i="7" s="1"/>
  <c r="M58" i="7"/>
  <c r="L58" i="7"/>
  <c r="K58" i="7"/>
  <c r="J58" i="7"/>
  <c r="DC57" i="7"/>
  <c r="DB57" i="7"/>
  <c r="DA57" i="7"/>
  <c r="CZ57" i="7"/>
  <c r="CW57" i="7"/>
  <c r="CV57" i="7"/>
  <c r="CP57" i="7" s="1"/>
  <c r="CU57" i="7"/>
  <c r="CT57" i="7"/>
  <c r="CQ57" i="7"/>
  <c r="CI57" i="7"/>
  <c r="CF57" i="7"/>
  <c r="BR57" i="7"/>
  <c r="BH57" i="7"/>
  <c r="BG57" i="7" s="1"/>
  <c r="AU57" i="7"/>
  <c r="AQ57" i="7"/>
  <c r="AM57" i="7"/>
  <c r="AH57" i="7"/>
  <c r="AD57" i="7"/>
  <c r="AB57" i="7"/>
  <c r="AF57" i="7"/>
  <c r="V57" i="7"/>
  <c r="S57" i="7"/>
  <c r="Q57" i="7"/>
  <c r="N57" i="7"/>
  <c r="U57" i="7" s="1"/>
  <c r="M57" i="7"/>
  <c r="L57" i="7"/>
  <c r="K57" i="7"/>
  <c r="AL57" i="7" s="1"/>
  <c r="J57" i="7"/>
  <c r="C57" i="7"/>
  <c r="E57" i="7" s="1"/>
  <c r="DC56" i="7"/>
  <c r="DB56" i="7"/>
  <c r="DA56" i="7"/>
  <c r="CZ56" i="7"/>
  <c r="CW56" i="7"/>
  <c r="CV56" i="7"/>
  <c r="CP56" i="7" s="1"/>
  <c r="CU56" i="7"/>
  <c r="CT56" i="7"/>
  <c r="CN56" i="7"/>
  <c r="CI56" i="7"/>
  <c r="CF56" i="7"/>
  <c r="BR56" i="7"/>
  <c r="BQ56" i="7"/>
  <c r="BX56" i="7" s="1"/>
  <c r="BH56" i="7"/>
  <c r="BG56" i="7" s="1"/>
  <c r="AX56" i="7"/>
  <c r="AU56" i="7" s="1"/>
  <c r="AQ56" i="7"/>
  <c r="AM56" i="7"/>
  <c r="AH56" i="7"/>
  <c r="V56" i="7"/>
  <c r="S56" i="7"/>
  <c r="Q56" i="7"/>
  <c r="N56" i="7"/>
  <c r="X56" i="7" s="1"/>
  <c r="M56" i="7"/>
  <c r="L56" i="7"/>
  <c r="K56" i="7"/>
  <c r="J56" i="7"/>
  <c r="DC55" i="7"/>
  <c r="DB55" i="7"/>
  <c r="DA55" i="7"/>
  <c r="CZ55" i="7"/>
  <c r="CW55" i="7"/>
  <c r="CV55" i="7"/>
  <c r="CU55" i="7"/>
  <c r="CT55" i="7"/>
  <c r="CN55" i="7" s="1"/>
  <c r="CI55" i="7"/>
  <c r="CF55" i="7"/>
  <c r="BR55" i="7"/>
  <c r="BH55" i="7"/>
  <c r="BG55" i="7" s="1"/>
  <c r="AU55" i="7"/>
  <c r="AQ55" i="7"/>
  <c r="AM55" i="7"/>
  <c r="V55" i="7"/>
  <c r="S55" i="7"/>
  <c r="Q55" i="7"/>
  <c r="N55" i="7"/>
  <c r="X55" i="7" s="1"/>
  <c r="M55" i="7"/>
  <c r="L55" i="7"/>
  <c r="K55" i="7"/>
  <c r="AL55" i="7" s="1"/>
  <c r="J55" i="7"/>
  <c r="CD55" i="7" s="1"/>
  <c r="C55" i="7"/>
  <c r="E55" i="7" s="1"/>
  <c r="DC54" i="7"/>
  <c r="DB54" i="7"/>
  <c r="DA54" i="7"/>
  <c r="CZ54" i="7"/>
  <c r="CW54" i="7"/>
  <c r="CV54" i="7"/>
  <c r="CU54" i="7"/>
  <c r="CT54" i="7"/>
  <c r="CQ54" i="7"/>
  <c r="CP54" i="7"/>
  <c r="CI54" i="7"/>
  <c r="CF54" i="7"/>
  <c r="BR54" i="7"/>
  <c r="BH54" i="7"/>
  <c r="BG54" i="7" s="1"/>
  <c r="AX54" i="7"/>
  <c r="AU54" i="7" s="1"/>
  <c r="AQ54" i="7"/>
  <c r="AM54" i="7"/>
  <c r="AH54" i="7"/>
  <c r="V54" i="7"/>
  <c r="S54" i="7"/>
  <c r="Q54" i="7"/>
  <c r="N54" i="7"/>
  <c r="U54" i="7" s="1"/>
  <c r="M54" i="7"/>
  <c r="L54" i="7"/>
  <c r="K54" i="7"/>
  <c r="J54" i="7"/>
  <c r="DC53" i="7"/>
  <c r="DB53" i="7"/>
  <c r="DA53" i="7"/>
  <c r="CZ53" i="7"/>
  <c r="CW53" i="7"/>
  <c r="CQ53" i="7" s="1"/>
  <c r="CV53" i="7"/>
  <c r="CP53" i="7" s="1"/>
  <c r="CU53" i="7"/>
  <c r="CT53" i="7"/>
  <c r="CI53" i="7"/>
  <c r="CF53" i="7"/>
  <c r="BR53" i="7"/>
  <c r="BV53" i="7" s="1"/>
  <c r="BH53" i="7"/>
  <c r="BG53" i="7" s="1"/>
  <c r="AX53" i="7"/>
  <c r="AU53" i="7" s="1"/>
  <c r="AQ53" i="7"/>
  <c r="AM53" i="7"/>
  <c r="AH53" i="7"/>
  <c r="AF53" i="7"/>
  <c r="V53" i="7"/>
  <c r="S53" i="7"/>
  <c r="Q53" i="7"/>
  <c r="N53" i="7"/>
  <c r="X53" i="7" s="1"/>
  <c r="M53" i="7"/>
  <c r="L53" i="7"/>
  <c r="K53" i="7"/>
  <c r="J53" i="7"/>
  <c r="CD53" i="7" s="1"/>
  <c r="C53" i="7"/>
  <c r="DC52" i="7"/>
  <c r="DB52" i="7"/>
  <c r="DA52" i="7"/>
  <c r="CZ52" i="7"/>
  <c r="CW52" i="7"/>
  <c r="CV52" i="7"/>
  <c r="CU52" i="7"/>
  <c r="CT52" i="7"/>
  <c r="CQ52" i="7"/>
  <c r="CI52" i="7"/>
  <c r="CF52" i="7"/>
  <c r="BR52" i="7"/>
  <c r="BH52" i="7"/>
  <c r="BG52" i="7" s="1"/>
  <c r="AX52" i="7"/>
  <c r="AU52" i="7" s="1"/>
  <c r="AQ52" i="7"/>
  <c r="AM52" i="7"/>
  <c r="AH52" i="7"/>
  <c r="AD52" i="7"/>
  <c r="AF52" i="7"/>
  <c r="V52" i="7"/>
  <c r="S52" i="7"/>
  <c r="Q52" i="7"/>
  <c r="N52" i="7"/>
  <c r="M52" i="7"/>
  <c r="L52" i="7"/>
  <c r="K52" i="7"/>
  <c r="J52" i="7"/>
  <c r="DC51" i="7"/>
  <c r="DB51" i="7"/>
  <c r="DA51" i="7"/>
  <c r="CZ51" i="7"/>
  <c r="CW51" i="7"/>
  <c r="CV51" i="7"/>
  <c r="CP51" i="7" s="1"/>
  <c r="CU51" i="7"/>
  <c r="CO51" i="7" s="1"/>
  <c r="CT51" i="7"/>
  <c r="CI51" i="7"/>
  <c r="CF51" i="7"/>
  <c r="BR51" i="7"/>
  <c r="BH51" i="7"/>
  <c r="BG51" i="7" s="1"/>
  <c r="AX51" i="7"/>
  <c r="AU51" i="7" s="1"/>
  <c r="AQ51" i="7"/>
  <c r="AM51" i="7"/>
  <c r="AH51" i="7"/>
  <c r="AF51" i="7"/>
  <c r="AB51" i="7"/>
  <c r="AD51" i="7"/>
  <c r="V51" i="7"/>
  <c r="S51" i="7"/>
  <c r="Q51" i="7"/>
  <c r="N51" i="7"/>
  <c r="M51" i="7"/>
  <c r="L51" i="7"/>
  <c r="K51" i="7"/>
  <c r="CE51" i="7" s="1"/>
  <c r="J51" i="7"/>
  <c r="C51" i="7"/>
  <c r="G51" i="7" s="1"/>
  <c r="DC50" i="7"/>
  <c r="DB50" i="7"/>
  <c r="DA50" i="7"/>
  <c r="CZ50" i="7"/>
  <c r="CW50" i="7"/>
  <c r="CQ50" i="7" s="1"/>
  <c r="CV50" i="7"/>
  <c r="CP50" i="7" s="1"/>
  <c r="CU50" i="7"/>
  <c r="CT50" i="7"/>
  <c r="CI50" i="7"/>
  <c r="CF50" i="7"/>
  <c r="BR50" i="7"/>
  <c r="BH50" i="7"/>
  <c r="BG50" i="7" s="1"/>
  <c r="AX50" i="7"/>
  <c r="AU50" i="7" s="1"/>
  <c r="AQ50" i="7"/>
  <c r="AM50" i="7"/>
  <c r="V50" i="7"/>
  <c r="S50" i="7"/>
  <c r="Q50" i="7"/>
  <c r="N50" i="7"/>
  <c r="M50" i="7"/>
  <c r="L50" i="7"/>
  <c r="K50" i="7"/>
  <c r="J50" i="7"/>
  <c r="AK50" i="7" s="1"/>
  <c r="C50" i="7"/>
  <c r="G50" i="7" s="1"/>
  <c r="DC49" i="7"/>
  <c r="DC84" i="7" s="1"/>
  <c r="DB49" i="7"/>
  <c r="DB84" i="7" s="1"/>
  <c r="DA49" i="7"/>
  <c r="DA84" i="7" s="1"/>
  <c r="CZ49" i="7"/>
  <c r="CW49" i="7"/>
  <c r="CV49" i="7"/>
  <c r="CU49" i="7"/>
  <c r="CU84" i="7" s="1"/>
  <c r="CT49" i="7"/>
  <c r="CI49" i="7"/>
  <c r="CI84" i="7" s="1"/>
  <c r="CF49" i="7"/>
  <c r="CF84" i="7" s="1"/>
  <c r="BR49" i="7"/>
  <c r="BQ49" i="7" s="1"/>
  <c r="BH49" i="7"/>
  <c r="AX84" i="7"/>
  <c r="AU49" i="7"/>
  <c r="AU84" i="7" s="1"/>
  <c r="AQ49" i="7"/>
  <c r="AQ84" i="7" s="1"/>
  <c r="AM49" i="7"/>
  <c r="AM84" i="7" s="1"/>
  <c r="V49" i="7"/>
  <c r="V84" i="7" s="1"/>
  <c r="S49" i="7"/>
  <c r="S84" i="7" s="1"/>
  <c r="Q49" i="7"/>
  <c r="Q84" i="7" s="1"/>
  <c r="N49" i="7"/>
  <c r="M49" i="7"/>
  <c r="M84" i="7" s="1"/>
  <c r="L49" i="7"/>
  <c r="L84" i="7" s="1"/>
  <c r="K49" i="7"/>
  <c r="K84" i="7" s="1"/>
  <c r="J49" i="7"/>
  <c r="C49" i="7"/>
  <c r="DC48" i="7"/>
  <c r="DB48" i="7"/>
  <c r="DA48" i="7"/>
  <c r="CZ48" i="7"/>
  <c r="CW48" i="7"/>
  <c r="CV48" i="7"/>
  <c r="CP48" i="7" s="1"/>
  <c r="CU48" i="7"/>
  <c r="CT48" i="7"/>
  <c r="CQ48" i="7"/>
  <c r="CI48" i="7"/>
  <c r="CF48" i="7"/>
  <c r="BR48" i="7"/>
  <c r="BH48" i="7"/>
  <c r="BG48" i="7" s="1"/>
  <c r="AX48" i="7"/>
  <c r="AU48" i="7" s="1"/>
  <c r="AQ48" i="7"/>
  <c r="AM48" i="7"/>
  <c r="AH48" i="7"/>
  <c r="AD48" i="7"/>
  <c r="AB48" i="7"/>
  <c r="AF48" i="7"/>
  <c r="V48" i="7"/>
  <c r="S48" i="7"/>
  <c r="Q48" i="7"/>
  <c r="N48" i="7"/>
  <c r="U48" i="7" s="1"/>
  <c r="M48" i="7"/>
  <c r="L48" i="7"/>
  <c r="K48" i="7"/>
  <c r="J48" i="7"/>
  <c r="CD48" i="7" s="1"/>
  <c r="C48" i="7"/>
  <c r="DC47" i="7"/>
  <c r="DB47" i="7"/>
  <c r="DA47" i="7"/>
  <c r="DA83" i="7" s="1"/>
  <c r="CZ47" i="7"/>
  <c r="CZ83" i="7" s="1"/>
  <c r="CW47" i="7"/>
  <c r="CW83" i="7" s="1"/>
  <c r="CV47" i="7"/>
  <c r="CV83" i="7" s="1"/>
  <c r="CU47" i="7"/>
  <c r="CT47" i="7"/>
  <c r="CI47" i="7"/>
  <c r="CI83" i="7" s="1"/>
  <c r="CF47" i="7"/>
  <c r="CF83" i="7" s="1"/>
  <c r="BR47" i="7"/>
  <c r="BQ47" i="7" s="1"/>
  <c r="BQ83" i="7" s="1"/>
  <c r="BH47" i="7"/>
  <c r="BH83" i="7" s="1"/>
  <c r="BG47" i="7"/>
  <c r="BG83" i="7" s="1"/>
  <c r="AX47" i="7"/>
  <c r="AX83" i="7" s="1"/>
  <c r="AQ47" i="7"/>
  <c r="AQ83" i="7" s="1"/>
  <c r="AM47" i="7"/>
  <c r="AM83" i="7" s="1"/>
  <c r="AH47" i="7"/>
  <c r="AD47" i="7"/>
  <c r="AD83" i="7" s="1"/>
  <c r="V47" i="7"/>
  <c r="V83" i="7" s="1"/>
  <c r="S47" i="7"/>
  <c r="S83" i="7" s="1"/>
  <c r="Q47" i="7"/>
  <c r="Q83" i="7" s="1"/>
  <c r="M47" i="7"/>
  <c r="M83" i="7" s="1"/>
  <c r="L47" i="7"/>
  <c r="L83" i="7" s="1"/>
  <c r="K47" i="7"/>
  <c r="CE47" i="7" s="1"/>
  <c r="CE83" i="7" s="1"/>
  <c r="J47" i="7"/>
  <c r="J83" i="7" s="1"/>
  <c r="C47" i="7"/>
  <c r="E47" i="7" s="1"/>
  <c r="DC46" i="7"/>
  <c r="DB46" i="7"/>
  <c r="DA46" i="7"/>
  <c r="CZ46" i="7"/>
  <c r="CW46" i="7"/>
  <c r="CQ46" i="7" s="1"/>
  <c r="CV46" i="7"/>
  <c r="CU46" i="7"/>
  <c r="CO46" i="7" s="1"/>
  <c r="CT46" i="7"/>
  <c r="CN46" i="7" s="1"/>
  <c r="CI46" i="7"/>
  <c r="CF46" i="7"/>
  <c r="BR46" i="7"/>
  <c r="BV46" i="7" s="1"/>
  <c r="BH46" i="7"/>
  <c r="BG46" i="7" s="1"/>
  <c r="AX46" i="7"/>
  <c r="AU46" i="7" s="1"/>
  <c r="AQ46" i="7"/>
  <c r="AM46" i="7"/>
  <c r="AH46" i="7"/>
  <c r="V46" i="7"/>
  <c r="S46" i="7"/>
  <c r="Q46" i="7"/>
  <c r="N46" i="7"/>
  <c r="X46" i="7" s="1"/>
  <c r="M46" i="7"/>
  <c r="L46" i="7"/>
  <c r="K46" i="7"/>
  <c r="J46" i="7"/>
  <c r="DC45" i="7"/>
  <c r="DB45" i="7"/>
  <c r="DA45" i="7"/>
  <c r="CZ45" i="7"/>
  <c r="CW45" i="7"/>
  <c r="CQ45" i="7" s="1"/>
  <c r="CV45" i="7"/>
  <c r="CU45" i="7"/>
  <c r="CO45" i="7" s="1"/>
  <c r="CT45" i="7"/>
  <c r="CI45" i="7"/>
  <c r="CF45" i="7"/>
  <c r="BR45" i="7"/>
  <c r="BH45" i="7"/>
  <c r="BG45" i="7" s="1"/>
  <c r="AU45" i="7"/>
  <c r="AQ45" i="7"/>
  <c r="AM45" i="7"/>
  <c r="AH45" i="7"/>
  <c r="AF45" i="7"/>
  <c r="AD45" i="7"/>
  <c r="AB45" i="7"/>
  <c r="V45" i="7"/>
  <c r="S45" i="7"/>
  <c r="Q45" i="7"/>
  <c r="N45" i="7"/>
  <c r="U45" i="7" s="1"/>
  <c r="M45" i="7"/>
  <c r="L45" i="7"/>
  <c r="K45" i="7"/>
  <c r="J45" i="7"/>
  <c r="C45" i="7"/>
  <c r="G45" i="7" s="1"/>
  <c r="DC44" i="7"/>
  <c r="DB44" i="7"/>
  <c r="DA44" i="7"/>
  <c r="CZ44" i="7"/>
  <c r="CW44" i="7"/>
  <c r="CQ44" i="7" s="1"/>
  <c r="CV44" i="7"/>
  <c r="CU44" i="7"/>
  <c r="CT44" i="7"/>
  <c r="CI44" i="7"/>
  <c r="CF44" i="7"/>
  <c r="BR44" i="7"/>
  <c r="BQ44" i="7" s="1"/>
  <c r="BX44" i="7" s="1"/>
  <c r="BH44" i="7"/>
  <c r="BG44" i="7" s="1"/>
  <c r="AX44" i="7"/>
  <c r="AU44" i="7" s="1"/>
  <c r="AQ44" i="7"/>
  <c r="AM44" i="7"/>
  <c r="AH44" i="7"/>
  <c r="AD44" i="7"/>
  <c r="V44" i="7"/>
  <c r="S44" i="7"/>
  <c r="Q44" i="7"/>
  <c r="N44" i="7"/>
  <c r="U44" i="7" s="1"/>
  <c r="M44" i="7"/>
  <c r="L44" i="7"/>
  <c r="K44" i="7"/>
  <c r="AL44" i="7" s="1"/>
  <c r="J44" i="7"/>
  <c r="CD44" i="7" s="1"/>
  <c r="C44" i="7"/>
  <c r="DC43" i="7"/>
  <c r="DB43" i="7"/>
  <c r="DA43" i="7"/>
  <c r="CZ43" i="7"/>
  <c r="CW43" i="7"/>
  <c r="CV43" i="7"/>
  <c r="CP43" i="7" s="1"/>
  <c r="CU43" i="7"/>
  <c r="CO43" i="7" s="1"/>
  <c r="CT43" i="7"/>
  <c r="CI43" i="7"/>
  <c r="CF43" i="7"/>
  <c r="BR43" i="7"/>
  <c r="BV43" i="7" s="1"/>
  <c r="BH43" i="7"/>
  <c r="BG43" i="7" s="1"/>
  <c r="AX43" i="7"/>
  <c r="AU43" i="7" s="1"/>
  <c r="AQ43" i="7"/>
  <c r="AM43" i="7"/>
  <c r="AH43" i="7"/>
  <c r="V43" i="7"/>
  <c r="S43" i="7"/>
  <c r="Q43" i="7"/>
  <c r="N43" i="7"/>
  <c r="X43" i="7" s="1"/>
  <c r="M43" i="7"/>
  <c r="L43" i="7"/>
  <c r="K43" i="7"/>
  <c r="J43" i="7"/>
  <c r="DC42" i="7"/>
  <c r="DB42" i="7"/>
  <c r="DA42" i="7"/>
  <c r="CZ42" i="7"/>
  <c r="CW42" i="7"/>
  <c r="CQ42" i="7" s="1"/>
  <c r="CV42" i="7"/>
  <c r="CU42" i="7"/>
  <c r="CT42" i="7"/>
  <c r="CI42" i="7"/>
  <c r="CF42" i="7"/>
  <c r="BR42" i="7"/>
  <c r="BT42" i="7" s="1"/>
  <c r="BH42" i="7"/>
  <c r="BG42" i="7" s="1"/>
  <c r="AU42" i="7"/>
  <c r="AQ42" i="7"/>
  <c r="AM42" i="7"/>
  <c r="AH42" i="7"/>
  <c r="AF42" i="7"/>
  <c r="V42" i="7"/>
  <c r="S42" i="7"/>
  <c r="Q42" i="7"/>
  <c r="N42" i="7"/>
  <c r="X42" i="7" s="1"/>
  <c r="M42" i="7"/>
  <c r="L42" i="7"/>
  <c r="K42" i="7"/>
  <c r="AL42" i="7" s="1"/>
  <c r="J42" i="7"/>
  <c r="C42" i="7"/>
  <c r="DC41" i="7"/>
  <c r="DB41" i="7"/>
  <c r="DA41" i="7"/>
  <c r="CZ41" i="7"/>
  <c r="CW41" i="7"/>
  <c r="CQ41" i="7" s="1"/>
  <c r="CV41" i="7"/>
  <c r="CU41" i="7"/>
  <c r="CT41" i="7"/>
  <c r="CI41" i="7"/>
  <c r="CF41" i="7"/>
  <c r="BR41" i="7"/>
  <c r="BH41" i="7"/>
  <c r="BG41" i="7" s="1"/>
  <c r="AU41" i="7"/>
  <c r="AQ41" i="7"/>
  <c r="AM41" i="7"/>
  <c r="AH41" i="7"/>
  <c r="V41" i="7"/>
  <c r="S41" i="7"/>
  <c r="Q41" i="7"/>
  <c r="N41" i="7"/>
  <c r="U41" i="7" s="1"/>
  <c r="M41" i="7"/>
  <c r="L41" i="7"/>
  <c r="K41" i="7"/>
  <c r="CE41" i="7" s="1"/>
  <c r="J41" i="7"/>
  <c r="AK41" i="7" s="1"/>
  <c r="C41" i="7"/>
  <c r="G41" i="7" s="1"/>
  <c r="DC40" i="7"/>
  <c r="DB40" i="7"/>
  <c r="DA40" i="7"/>
  <c r="CZ40" i="7"/>
  <c r="CW40" i="7"/>
  <c r="CQ40" i="7" s="1"/>
  <c r="CV40" i="7"/>
  <c r="CP40" i="7" s="1"/>
  <c r="CU40" i="7"/>
  <c r="CT40" i="7"/>
  <c r="CN40" i="7" s="1"/>
  <c r="CI40" i="7"/>
  <c r="CF40" i="7"/>
  <c r="BR40" i="7"/>
  <c r="BH40" i="7"/>
  <c r="BG40" i="7" s="1"/>
  <c r="AU40" i="7"/>
  <c r="AQ40" i="7"/>
  <c r="AM40" i="7"/>
  <c r="AH40" i="7"/>
  <c r="AF40" i="7"/>
  <c r="AD40" i="7"/>
  <c r="AB40" i="7"/>
  <c r="V40" i="7"/>
  <c r="S40" i="7"/>
  <c r="Q40" i="7"/>
  <c r="N40" i="7"/>
  <c r="U40" i="7" s="1"/>
  <c r="M40" i="7"/>
  <c r="L40" i="7"/>
  <c r="K40" i="7"/>
  <c r="CE40" i="7" s="1"/>
  <c r="J40" i="7"/>
  <c r="CD40" i="7" s="1"/>
  <c r="C40" i="7"/>
  <c r="DC39" i="7"/>
  <c r="DB39" i="7"/>
  <c r="DA39" i="7"/>
  <c r="CZ39" i="7"/>
  <c r="CW39" i="7"/>
  <c r="CV39" i="7"/>
  <c r="CU39" i="7"/>
  <c r="CI39" i="7"/>
  <c r="CF39" i="7"/>
  <c r="BR39" i="7"/>
  <c r="BT39" i="7" s="1"/>
  <c r="BH39" i="7"/>
  <c r="BG39" i="7" s="1"/>
  <c r="AU39" i="7"/>
  <c r="AQ39" i="7"/>
  <c r="AM39" i="7"/>
  <c r="AH39" i="7"/>
  <c r="V39" i="7"/>
  <c r="M39" i="7"/>
  <c r="L39" i="7"/>
  <c r="K39" i="7"/>
  <c r="CE39" i="7" s="1"/>
  <c r="C39" i="7"/>
  <c r="DC38" i="7"/>
  <c r="DB38" i="7"/>
  <c r="DA38" i="7"/>
  <c r="CZ38" i="7"/>
  <c r="CW38" i="7"/>
  <c r="CV38" i="7"/>
  <c r="CP38" i="7" s="1"/>
  <c r="CU38" i="7"/>
  <c r="CT38" i="7"/>
  <c r="CI38" i="7"/>
  <c r="CF38" i="7"/>
  <c r="BR38" i="7"/>
  <c r="BT38" i="7" s="1"/>
  <c r="BH38" i="7"/>
  <c r="BG38" i="7" s="1"/>
  <c r="AU38" i="7"/>
  <c r="AQ38" i="7"/>
  <c r="AM38" i="7"/>
  <c r="AH38" i="7"/>
  <c r="AD38" i="7"/>
  <c r="V38" i="7"/>
  <c r="S38" i="7"/>
  <c r="Q38" i="7"/>
  <c r="N38" i="7"/>
  <c r="U38" i="7" s="1"/>
  <c r="M38" i="7"/>
  <c r="L38" i="7"/>
  <c r="K38" i="7"/>
  <c r="J38" i="7"/>
  <c r="CD38" i="7" s="1"/>
  <c r="C38" i="7"/>
  <c r="E38" i="7" s="1"/>
  <c r="DC37" i="7"/>
  <c r="DB37" i="7"/>
  <c r="DA37" i="7"/>
  <c r="CZ37" i="7"/>
  <c r="CW37" i="7"/>
  <c r="CV37" i="7"/>
  <c r="CP37" i="7" s="1"/>
  <c r="CU37" i="7"/>
  <c r="CO37" i="7" s="1"/>
  <c r="CT37" i="7"/>
  <c r="CI37" i="7"/>
  <c r="CF37" i="7"/>
  <c r="BR37" i="7"/>
  <c r="BT37" i="7" s="1"/>
  <c r="BH37" i="7"/>
  <c r="BG37" i="7" s="1"/>
  <c r="AX37" i="7"/>
  <c r="AU37" i="7" s="1"/>
  <c r="AQ37" i="7"/>
  <c r="AM37" i="7"/>
  <c r="AH37" i="7"/>
  <c r="V37" i="7"/>
  <c r="S37" i="7"/>
  <c r="Q37" i="7"/>
  <c r="N37" i="7"/>
  <c r="X37" i="7" s="1"/>
  <c r="M37" i="7"/>
  <c r="L37" i="7"/>
  <c r="K37" i="7"/>
  <c r="J37" i="7"/>
  <c r="DC36" i="7"/>
  <c r="DB36" i="7"/>
  <c r="DA36" i="7"/>
  <c r="CZ36" i="7"/>
  <c r="CW36" i="7"/>
  <c r="CQ36" i="7" s="1"/>
  <c r="CV36" i="7"/>
  <c r="CU36" i="7"/>
  <c r="CT36" i="7"/>
  <c r="CN36" i="7" s="1"/>
  <c r="CI36" i="7"/>
  <c r="CF36" i="7"/>
  <c r="BR36" i="7"/>
  <c r="BQ36" i="7" s="1"/>
  <c r="BX36" i="7" s="1"/>
  <c r="BH36" i="7"/>
  <c r="BG36" i="7" s="1"/>
  <c r="AX36" i="7"/>
  <c r="AU36" i="7" s="1"/>
  <c r="AQ36" i="7"/>
  <c r="AM36" i="7"/>
  <c r="AH36" i="7"/>
  <c r="AD36" i="7"/>
  <c r="V36" i="7"/>
  <c r="S36" i="7"/>
  <c r="Q36" i="7"/>
  <c r="N36" i="7"/>
  <c r="X36" i="7" s="1"/>
  <c r="M36" i="7"/>
  <c r="L36" i="7"/>
  <c r="K36" i="7"/>
  <c r="CE36" i="7" s="1"/>
  <c r="J36" i="7"/>
  <c r="AK36" i="7" s="1"/>
  <c r="C36" i="7"/>
  <c r="G36" i="7" s="1"/>
  <c r="DC35" i="7"/>
  <c r="DC82" i="7" s="1"/>
  <c r="DB35" i="7"/>
  <c r="DB82" i="7" s="1"/>
  <c r="DA35" i="7"/>
  <c r="DA82" i="7" s="1"/>
  <c r="CZ35" i="7"/>
  <c r="CW35" i="7"/>
  <c r="CV35" i="7"/>
  <c r="CV82" i="7" s="1"/>
  <c r="CU35" i="7"/>
  <c r="CU82" i="7" s="1"/>
  <c r="CT35" i="7"/>
  <c r="CT82" i="7" s="1"/>
  <c r="CI35" i="7"/>
  <c r="CI82" i="7" s="1"/>
  <c r="CF35" i="7"/>
  <c r="CF82" i="7" s="1"/>
  <c r="BR35" i="7"/>
  <c r="BQ35" i="7" s="1"/>
  <c r="BQ82" i="7" s="1"/>
  <c r="BH35" i="7"/>
  <c r="BG35" i="7" s="1"/>
  <c r="BG82" i="7" s="1"/>
  <c r="AX82" i="7"/>
  <c r="AU35" i="7"/>
  <c r="AU82" i="7" s="1"/>
  <c r="AQ35" i="7"/>
  <c r="AQ82" i="7" s="1"/>
  <c r="AM35" i="7"/>
  <c r="AM82" i="7" s="1"/>
  <c r="AH35" i="7"/>
  <c r="AB35" i="7"/>
  <c r="AB82" i="7" s="1"/>
  <c r="Y82" i="7"/>
  <c r="V35" i="7"/>
  <c r="V82" i="7" s="1"/>
  <c r="S35" i="7"/>
  <c r="S82" i="7" s="1"/>
  <c r="Q35" i="7"/>
  <c r="Q82" i="7" s="1"/>
  <c r="O82" i="7"/>
  <c r="N35" i="7"/>
  <c r="N82" i="7" s="1"/>
  <c r="M35" i="7"/>
  <c r="M82" i="7" s="1"/>
  <c r="L35" i="7"/>
  <c r="L82" i="7" s="1"/>
  <c r="K35" i="7"/>
  <c r="AL35" i="7" s="1"/>
  <c r="AL82" i="7" s="1"/>
  <c r="J35" i="7"/>
  <c r="C35" i="7"/>
  <c r="G35" i="7" s="1"/>
  <c r="DC34" i="7"/>
  <c r="DB34" i="7"/>
  <c r="DA34" i="7"/>
  <c r="CZ34" i="7"/>
  <c r="CW34" i="7"/>
  <c r="CV34" i="7"/>
  <c r="CU34" i="7"/>
  <c r="CT34" i="7"/>
  <c r="CI34" i="7"/>
  <c r="CF34" i="7"/>
  <c r="BR34" i="7"/>
  <c r="BV34" i="7" s="1"/>
  <c r="BH34" i="7"/>
  <c r="BG34" i="7" s="1"/>
  <c r="AX34" i="7"/>
  <c r="AU34" i="7" s="1"/>
  <c r="AQ34" i="7"/>
  <c r="AM34" i="7"/>
  <c r="AH34" i="7"/>
  <c r="V34" i="7"/>
  <c r="S34" i="7"/>
  <c r="Q34" i="7"/>
  <c r="N34" i="7"/>
  <c r="X34" i="7" s="1"/>
  <c r="M34" i="7"/>
  <c r="L34" i="7"/>
  <c r="K34" i="7"/>
  <c r="J34" i="7"/>
  <c r="DC33" i="7"/>
  <c r="DB33" i="7"/>
  <c r="DA33" i="7"/>
  <c r="CZ33" i="7"/>
  <c r="CW33" i="7"/>
  <c r="CV33" i="7"/>
  <c r="CP33" i="7" s="1"/>
  <c r="CU33" i="7"/>
  <c r="CO33" i="7" s="1"/>
  <c r="CT33" i="7"/>
  <c r="CQ33" i="7"/>
  <c r="CI33" i="7"/>
  <c r="CF33" i="7"/>
  <c r="BR33" i="7"/>
  <c r="BT33" i="7" s="1"/>
  <c r="BH33" i="7"/>
  <c r="BG33" i="7" s="1"/>
  <c r="AU33" i="7"/>
  <c r="AQ33" i="7"/>
  <c r="AM33" i="7"/>
  <c r="AH33" i="7"/>
  <c r="AD33" i="7"/>
  <c r="AB33" i="7"/>
  <c r="AF33" i="7"/>
  <c r="V33" i="7"/>
  <c r="S33" i="7"/>
  <c r="Q33" i="7"/>
  <c r="N33" i="7"/>
  <c r="X33" i="7" s="1"/>
  <c r="M33" i="7"/>
  <c r="L33" i="7"/>
  <c r="K33" i="7"/>
  <c r="AL33" i="7" s="1"/>
  <c r="J33" i="7"/>
  <c r="C33" i="7"/>
  <c r="G33" i="7" s="1"/>
  <c r="DC32" i="7"/>
  <c r="DB32" i="7"/>
  <c r="DA32" i="7"/>
  <c r="CZ32" i="7"/>
  <c r="CW32" i="7"/>
  <c r="CV32" i="7"/>
  <c r="CU32" i="7"/>
  <c r="CT32" i="7"/>
  <c r="CN32" i="7" s="1"/>
  <c r="CQ32" i="7"/>
  <c r="CI32" i="7"/>
  <c r="CF32" i="7"/>
  <c r="BR32" i="7"/>
  <c r="BQ32" i="7" s="1"/>
  <c r="BX32" i="7" s="1"/>
  <c r="BH32" i="7"/>
  <c r="BG32" i="7" s="1"/>
  <c r="AX32" i="7"/>
  <c r="AU32" i="7" s="1"/>
  <c r="AQ32" i="7"/>
  <c r="AM32" i="7"/>
  <c r="AH32" i="7"/>
  <c r="V32" i="7"/>
  <c r="S32" i="7"/>
  <c r="Q32" i="7"/>
  <c r="N32" i="7"/>
  <c r="X32" i="7" s="1"/>
  <c r="M32" i="7"/>
  <c r="L32" i="7"/>
  <c r="K32" i="7"/>
  <c r="AL32" i="7" s="1"/>
  <c r="J32" i="7"/>
  <c r="C32" i="7"/>
  <c r="E32" i="7" s="1"/>
  <c r="DC31" i="7"/>
  <c r="DB31" i="7"/>
  <c r="DA31" i="7"/>
  <c r="CZ31" i="7"/>
  <c r="CW31" i="7"/>
  <c r="CV31" i="7"/>
  <c r="CU31" i="7"/>
  <c r="CT31" i="7"/>
  <c r="CQ31" i="7"/>
  <c r="CI31" i="7"/>
  <c r="CF31" i="7"/>
  <c r="BR31" i="7"/>
  <c r="BQ31" i="7" s="1"/>
  <c r="BX31" i="7" s="1"/>
  <c r="BH31" i="7"/>
  <c r="BG31" i="7" s="1"/>
  <c r="AU31" i="7"/>
  <c r="AQ31" i="7"/>
  <c r="AM31" i="7"/>
  <c r="AH31" i="7"/>
  <c r="AD31" i="7"/>
  <c r="AF31" i="7"/>
  <c r="V31" i="7"/>
  <c r="S31" i="7"/>
  <c r="Q31" i="7"/>
  <c r="N31" i="7"/>
  <c r="X31" i="7" s="1"/>
  <c r="M31" i="7"/>
  <c r="L31" i="7"/>
  <c r="K31" i="7"/>
  <c r="J31" i="7"/>
  <c r="C31" i="7"/>
  <c r="E31" i="7" s="1"/>
  <c r="DC30" i="7"/>
  <c r="DB30" i="7"/>
  <c r="DA30" i="7"/>
  <c r="CZ30" i="7"/>
  <c r="CW30" i="7"/>
  <c r="CQ30" i="7" s="1"/>
  <c r="CV30" i="7"/>
  <c r="CU30" i="7"/>
  <c r="CO30" i="7" s="1"/>
  <c r="CT30" i="7"/>
  <c r="CN30" i="7" s="1"/>
  <c r="CI30" i="7"/>
  <c r="CF30" i="7"/>
  <c r="BR30" i="7"/>
  <c r="BQ30" i="7" s="1"/>
  <c r="BX30" i="7" s="1"/>
  <c r="BH30" i="7"/>
  <c r="BG30" i="7" s="1"/>
  <c r="AX30" i="7"/>
  <c r="AU30" i="7" s="1"/>
  <c r="AQ30" i="7"/>
  <c r="AM30" i="7"/>
  <c r="AH30" i="7"/>
  <c r="V30" i="7"/>
  <c r="S30" i="7"/>
  <c r="Q30" i="7"/>
  <c r="N30" i="7"/>
  <c r="U30" i="7" s="1"/>
  <c r="M30" i="7"/>
  <c r="L30" i="7"/>
  <c r="K30" i="7"/>
  <c r="J30" i="7"/>
  <c r="DC29" i="7"/>
  <c r="DC81" i="7" s="1"/>
  <c r="DB29" i="7"/>
  <c r="DB81" i="7" s="1"/>
  <c r="DA29" i="7"/>
  <c r="DA81" i="7" s="1"/>
  <c r="CZ29" i="7"/>
  <c r="CZ81" i="7" s="1"/>
  <c r="CW29" i="7"/>
  <c r="CW81" i="7" s="1"/>
  <c r="CV29" i="7"/>
  <c r="CU29" i="7"/>
  <c r="CU81" i="7" s="1"/>
  <c r="CT29" i="7"/>
  <c r="CI29" i="7"/>
  <c r="CI81" i="7" s="1"/>
  <c r="CF29" i="7"/>
  <c r="CF81" i="7" s="1"/>
  <c r="BR29" i="7"/>
  <c r="BT29" i="7" s="1"/>
  <c r="BT81" i="7" s="1"/>
  <c r="BQ29" i="7"/>
  <c r="BQ81" i="7" s="1"/>
  <c r="BH29" i="7"/>
  <c r="AX81" i="7"/>
  <c r="AU29" i="7"/>
  <c r="AU81" i="7" s="1"/>
  <c r="AQ29" i="7"/>
  <c r="AQ81" i="7" s="1"/>
  <c r="AM29" i="7"/>
  <c r="AM81" i="7" s="1"/>
  <c r="AH29" i="7"/>
  <c r="AD29" i="7"/>
  <c r="AD81" i="7" s="1"/>
  <c r="AB29" i="7"/>
  <c r="AB81" i="7" s="1"/>
  <c r="Z81" i="7"/>
  <c r="Y81" i="7"/>
  <c r="V29" i="7"/>
  <c r="V81" i="7" s="1"/>
  <c r="S29" i="7"/>
  <c r="S81" i="7" s="1"/>
  <c r="Q29" i="7"/>
  <c r="Q81" i="7" s="1"/>
  <c r="N29" i="7"/>
  <c r="M29" i="7"/>
  <c r="M81" i="7" s="1"/>
  <c r="L29" i="7"/>
  <c r="L81" i="7" s="1"/>
  <c r="K29" i="7"/>
  <c r="K81" i="7" s="1"/>
  <c r="J29" i="7"/>
  <c r="C29" i="7"/>
  <c r="E29" i="7" s="1"/>
  <c r="DC28" i="7"/>
  <c r="DB28" i="7"/>
  <c r="DA28" i="7"/>
  <c r="CZ28" i="7"/>
  <c r="CW28" i="7"/>
  <c r="CV28" i="7"/>
  <c r="CU28" i="7"/>
  <c r="CT28" i="7"/>
  <c r="CI28" i="7"/>
  <c r="CF28" i="7"/>
  <c r="BR28" i="7"/>
  <c r="BT28" i="7" s="1"/>
  <c r="BH28" i="7"/>
  <c r="BG28" i="7" s="1"/>
  <c r="AX28" i="7"/>
  <c r="AU28" i="7" s="1"/>
  <c r="AQ28" i="7"/>
  <c r="AM28" i="7"/>
  <c r="AH28" i="7"/>
  <c r="V28" i="7"/>
  <c r="S28" i="7"/>
  <c r="Q28" i="7"/>
  <c r="N28" i="7"/>
  <c r="X28" i="7" s="1"/>
  <c r="M28" i="7"/>
  <c r="L28" i="7"/>
  <c r="K28" i="7"/>
  <c r="J28" i="7"/>
  <c r="I28" i="7" s="1"/>
  <c r="DC27" i="7"/>
  <c r="DC80" i="7" s="1"/>
  <c r="DB27" i="7"/>
  <c r="DB80" i="7" s="1"/>
  <c r="DA27" i="7"/>
  <c r="DA80" i="7" s="1"/>
  <c r="CZ27" i="7"/>
  <c r="CZ80" i="7" s="1"/>
  <c r="CW27" i="7"/>
  <c r="CW80" i="7" s="1"/>
  <c r="CV27" i="7"/>
  <c r="CV80" i="7" s="1"/>
  <c r="CU27" i="7"/>
  <c r="CU80" i="7" s="1"/>
  <c r="CT27" i="7"/>
  <c r="CS27" i="7" s="1"/>
  <c r="CI27" i="7"/>
  <c r="CI80" i="7" s="1"/>
  <c r="CF27" i="7"/>
  <c r="CF80" i="7" s="1"/>
  <c r="BR27" i="7"/>
  <c r="BH27" i="7"/>
  <c r="AQ27" i="7"/>
  <c r="AQ80" i="7" s="1"/>
  <c r="AM27" i="7"/>
  <c r="AM80" i="7" s="1"/>
  <c r="AH27" i="7"/>
  <c r="Y80" i="7"/>
  <c r="V27" i="7"/>
  <c r="V80" i="7" s="1"/>
  <c r="S27" i="7"/>
  <c r="S80" i="7" s="1"/>
  <c r="Q27" i="7"/>
  <c r="Q80" i="7" s="1"/>
  <c r="O80" i="7"/>
  <c r="N27" i="7"/>
  <c r="M27" i="7"/>
  <c r="M80" i="7" s="1"/>
  <c r="L27" i="7"/>
  <c r="L80" i="7" s="1"/>
  <c r="K27" i="7"/>
  <c r="K80" i="7" s="1"/>
  <c r="J27" i="7"/>
  <c r="CD27" i="7" s="1"/>
  <c r="CD80" i="7" s="1"/>
  <c r="C27" i="7"/>
  <c r="E27" i="7" s="1"/>
  <c r="DC26" i="7"/>
  <c r="DB26" i="7"/>
  <c r="DA26" i="7"/>
  <c r="CZ26" i="7"/>
  <c r="CW26" i="7"/>
  <c r="CQ26" i="7" s="1"/>
  <c r="CV26" i="7"/>
  <c r="CU26" i="7"/>
  <c r="CO26" i="7" s="1"/>
  <c r="CT26" i="7"/>
  <c r="CN26" i="7" s="1"/>
  <c r="CI26" i="7"/>
  <c r="CF26" i="7"/>
  <c r="BR26" i="7"/>
  <c r="BQ26" i="7" s="1"/>
  <c r="BX26" i="7" s="1"/>
  <c r="BH26" i="7"/>
  <c r="BG26" i="7" s="1"/>
  <c r="AX26" i="7"/>
  <c r="AU26" i="7" s="1"/>
  <c r="AQ26" i="7"/>
  <c r="AM26" i="7"/>
  <c r="AH26" i="7"/>
  <c r="AF26" i="7"/>
  <c r="V26" i="7"/>
  <c r="S26" i="7"/>
  <c r="Q26" i="7"/>
  <c r="N26" i="7"/>
  <c r="U26" i="7" s="1"/>
  <c r="M26" i="7"/>
  <c r="L26" i="7"/>
  <c r="K26" i="7"/>
  <c r="J26" i="7"/>
  <c r="DC25" i="7"/>
  <c r="DB25" i="7"/>
  <c r="DA25" i="7"/>
  <c r="CZ25" i="7"/>
  <c r="CW25" i="7"/>
  <c r="CV25" i="7"/>
  <c r="CP25" i="7" s="1"/>
  <c r="CU25" i="7"/>
  <c r="CO25" i="7" s="1"/>
  <c r="CT25" i="7"/>
  <c r="CI25" i="7"/>
  <c r="CF25" i="7"/>
  <c r="BR25" i="7"/>
  <c r="BV25" i="7" s="1"/>
  <c r="BH25" i="7"/>
  <c r="BG25" i="7" s="1"/>
  <c r="AU25" i="7"/>
  <c r="AQ25" i="7"/>
  <c r="AM25" i="7"/>
  <c r="AH25" i="7"/>
  <c r="AF25" i="7"/>
  <c r="V25" i="7"/>
  <c r="S25" i="7"/>
  <c r="Q25" i="7"/>
  <c r="N25" i="7"/>
  <c r="X25" i="7" s="1"/>
  <c r="M25" i="7"/>
  <c r="L25" i="7"/>
  <c r="K25" i="7"/>
  <c r="AL25" i="7" s="1"/>
  <c r="J25" i="7"/>
  <c r="C25" i="7"/>
  <c r="E25" i="7" s="1"/>
  <c r="DC24" i="7"/>
  <c r="DB24" i="7"/>
  <c r="DA24" i="7"/>
  <c r="CZ24" i="7"/>
  <c r="CW24" i="7"/>
  <c r="CV24" i="7"/>
  <c r="CP24" i="7" s="1"/>
  <c r="CU24" i="7"/>
  <c r="CT24" i="7"/>
  <c r="CN24" i="7" s="1"/>
  <c r="CI24" i="7"/>
  <c r="CF24" i="7"/>
  <c r="BR24" i="7"/>
  <c r="BQ24" i="7" s="1"/>
  <c r="BX24" i="7" s="1"/>
  <c r="BH24" i="7"/>
  <c r="BG24" i="7" s="1"/>
  <c r="AX24" i="7"/>
  <c r="AU24" i="7" s="1"/>
  <c r="AQ24" i="7"/>
  <c r="AM24" i="7"/>
  <c r="AH24" i="7"/>
  <c r="V24" i="7"/>
  <c r="S24" i="7"/>
  <c r="Q24" i="7"/>
  <c r="N24" i="7"/>
  <c r="U24" i="7" s="1"/>
  <c r="M24" i="7"/>
  <c r="L24" i="7"/>
  <c r="K24" i="7"/>
  <c r="J24" i="7"/>
  <c r="DC23" i="7"/>
  <c r="DB23" i="7"/>
  <c r="DA23" i="7"/>
  <c r="CZ23" i="7"/>
  <c r="CW23" i="7"/>
  <c r="CQ23" i="7" s="1"/>
  <c r="CV23" i="7"/>
  <c r="CP23" i="7" s="1"/>
  <c r="CU23" i="7"/>
  <c r="CT23" i="7"/>
  <c r="CS23" i="7" s="1"/>
  <c r="CI23" i="7"/>
  <c r="CF23" i="7"/>
  <c r="BR23" i="7"/>
  <c r="BV23" i="7" s="1"/>
  <c r="BH23" i="7"/>
  <c r="BG23" i="7" s="1"/>
  <c r="AX23" i="7"/>
  <c r="AU23" i="7" s="1"/>
  <c r="AQ23" i="7"/>
  <c r="AM23" i="7"/>
  <c r="AH23" i="7"/>
  <c r="AB23" i="7"/>
  <c r="AF23" i="7"/>
  <c r="V23" i="7"/>
  <c r="S23" i="7"/>
  <c r="Q23" i="7"/>
  <c r="N23" i="7"/>
  <c r="X23" i="7" s="1"/>
  <c r="M23" i="7"/>
  <c r="L23" i="7"/>
  <c r="K23" i="7"/>
  <c r="CE23" i="7" s="1"/>
  <c r="J23" i="7"/>
  <c r="CD23" i="7" s="1"/>
  <c r="C23" i="7"/>
  <c r="G23" i="7" s="1"/>
  <c r="DC22" i="7"/>
  <c r="DB22" i="7"/>
  <c r="DA22" i="7"/>
  <c r="CZ22" i="7"/>
  <c r="CW22" i="7"/>
  <c r="CV22" i="7"/>
  <c r="CU22" i="7"/>
  <c r="CT22" i="7"/>
  <c r="CI22" i="7"/>
  <c r="CF22" i="7"/>
  <c r="BR22" i="7"/>
  <c r="BT22" i="7" s="1"/>
  <c r="BQ22" i="7"/>
  <c r="BX22" i="7" s="1"/>
  <c r="BH22" i="7"/>
  <c r="BG22" i="7" s="1"/>
  <c r="AU22" i="7"/>
  <c r="AQ22" i="7"/>
  <c r="AM22" i="7"/>
  <c r="AH22" i="7"/>
  <c r="AB22" i="7"/>
  <c r="V22" i="7"/>
  <c r="S22" i="7"/>
  <c r="Q22" i="7"/>
  <c r="N22" i="7"/>
  <c r="U22" i="7" s="1"/>
  <c r="M22" i="7"/>
  <c r="L22" i="7"/>
  <c r="K22" i="7"/>
  <c r="CE22" i="7" s="1"/>
  <c r="J22" i="7"/>
  <c r="CD22" i="7" s="1"/>
  <c r="C22" i="7"/>
  <c r="E22" i="7" s="1"/>
  <c r="DC21" i="7"/>
  <c r="DC79" i="7" s="1"/>
  <c r="DB21" i="7"/>
  <c r="DB79" i="7" s="1"/>
  <c r="DA21" i="7"/>
  <c r="CZ21" i="7"/>
  <c r="CZ79" i="7" s="1"/>
  <c r="CW21" i="7"/>
  <c r="CW79" i="7" s="1"/>
  <c r="CV21" i="7"/>
  <c r="CV79" i="7" s="1"/>
  <c r="CU21" i="7"/>
  <c r="CT21" i="7"/>
  <c r="CI21" i="7"/>
  <c r="CI79" i="7" s="1"/>
  <c r="CF21" i="7"/>
  <c r="CF79" i="7" s="1"/>
  <c r="BR21" i="7"/>
  <c r="BR79" i="7" s="1"/>
  <c r="BH21" i="7"/>
  <c r="BH79" i="7" s="1"/>
  <c r="BG21" i="7"/>
  <c r="BG79" i="7" s="1"/>
  <c r="AU79" i="7"/>
  <c r="AQ21" i="7"/>
  <c r="AQ79" i="7" s="1"/>
  <c r="AM21" i="7"/>
  <c r="AM79" i="7" s="1"/>
  <c r="AH21" i="7"/>
  <c r="AD21" i="7"/>
  <c r="AD79" i="7" s="1"/>
  <c r="V21" i="7"/>
  <c r="V79" i="7" s="1"/>
  <c r="S21" i="7"/>
  <c r="S79" i="7" s="1"/>
  <c r="Q21" i="7"/>
  <c r="Q79" i="7" s="1"/>
  <c r="N21" i="7"/>
  <c r="M21" i="7"/>
  <c r="M79" i="7" s="1"/>
  <c r="L21" i="7"/>
  <c r="L79" i="7" s="1"/>
  <c r="K21" i="7"/>
  <c r="J21" i="7"/>
  <c r="C21" i="7"/>
  <c r="G21" i="7" s="1"/>
  <c r="DC20" i="7"/>
  <c r="DB20" i="7"/>
  <c r="DA20" i="7"/>
  <c r="CZ20" i="7"/>
  <c r="CW20" i="7"/>
  <c r="CQ20" i="7" s="1"/>
  <c r="CV20" i="7"/>
  <c r="CU20" i="7"/>
  <c r="CT20" i="7"/>
  <c r="CI20" i="7"/>
  <c r="CF20" i="7"/>
  <c r="BR20" i="7"/>
  <c r="BH20" i="7"/>
  <c r="BG20" i="7" s="1"/>
  <c r="AX20" i="7"/>
  <c r="AU20" i="7" s="1"/>
  <c r="AQ20" i="7"/>
  <c r="AM20" i="7"/>
  <c r="AH20" i="7"/>
  <c r="AD20" i="7"/>
  <c r="V20" i="7"/>
  <c r="S20" i="7"/>
  <c r="Q20" i="7"/>
  <c r="N20" i="7"/>
  <c r="X20" i="7" s="1"/>
  <c r="M20" i="7"/>
  <c r="L20" i="7"/>
  <c r="K20" i="7"/>
  <c r="CE20" i="7" s="1"/>
  <c r="J20" i="7"/>
  <c r="AK20" i="7" s="1"/>
  <c r="C20" i="7"/>
  <c r="G20" i="7" s="1"/>
  <c r="DC19" i="7"/>
  <c r="DB19" i="7"/>
  <c r="DA19" i="7"/>
  <c r="CZ19" i="7"/>
  <c r="CW19" i="7"/>
  <c r="CQ19" i="7" s="1"/>
  <c r="CV19" i="7"/>
  <c r="CP19" i="7" s="1"/>
  <c r="CU19" i="7"/>
  <c r="CO19" i="7" s="1"/>
  <c r="CT19" i="7"/>
  <c r="CI19" i="7"/>
  <c r="CF19" i="7"/>
  <c r="BR19" i="7"/>
  <c r="BV19" i="7" s="1"/>
  <c r="BH19" i="7"/>
  <c r="BG19" i="7" s="1"/>
  <c r="AU19" i="7"/>
  <c r="AQ19" i="7"/>
  <c r="AM19" i="7"/>
  <c r="AH19" i="7"/>
  <c r="AF19" i="7"/>
  <c r="AB19" i="7"/>
  <c r="V19" i="7"/>
  <c r="S19" i="7"/>
  <c r="Q19" i="7"/>
  <c r="N19" i="7"/>
  <c r="U19" i="7" s="1"/>
  <c r="M19" i="7"/>
  <c r="L19" i="7"/>
  <c r="K19" i="7"/>
  <c r="CE19" i="7" s="1"/>
  <c r="J19" i="7"/>
  <c r="CD19" i="7" s="1"/>
  <c r="C19" i="7"/>
  <c r="G19" i="7" s="1"/>
  <c r="DC18" i="7"/>
  <c r="DB18" i="7"/>
  <c r="DA18" i="7"/>
  <c r="CZ18" i="7"/>
  <c r="CW18" i="7"/>
  <c r="CQ18" i="7" s="1"/>
  <c r="CV18" i="7"/>
  <c r="CU18" i="7"/>
  <c r="CT18" i="7"/>
  <c r="CI18" i="7"/>
  <c r="CF18" i="7"/>
  <c r="BR18" i="7"/>
  <c r="BT18" i="7" s="1"/>
  <c r="BH18" i="7"/>
  <c r="BG18" i="7" s="1"/>
  <c r="AU18" i="7"/>
  <c r="AQ18" i="7"/>
  <c r="AM18" i="7"/>
  <c r="AH18" i="7"/>
  <c r="AD18" i="7"/>
  <c r="AB18" i="7"/>
  <c r="AF18" i="7"/>
  <c r="V18" i="7"/>
  <c r="S18" i="7"/>
  <c r="Q18" i="7"/>
  <c r="N18" i="7"/>
  <c r="U18" i="7" s="1"/>
  <c r="M18" i="7"/>
  <c r="L18" i="7"/>
  <c r="K18" i="7"/>
  <c r="J18" i="7"/>
  <c r="CD18" i="7" s="1"/>
  <c r="C18" i="7"/>
  <c r="E18" i="7" s="1"/>
  <c r="DC17" i="7"/>
  <c r="DB17" i="7"/>
  <c r="DA17" i="7"/>
  <c r="CZ17" i="7"/>
  <c r="CW17" i="7"/>
  <c r="CV17" i="7"/>
  <c r="CU17" i="7"/>
  <c r="CT17" i="7"/>
  <c r="CQ17" i="7"/>
  <c r="CI17" i="7"/>
  <c r="CF17" i="7"/>
  <c r="BR17" i="7"/>
  <c r="BV17" i="7" s="1"/>
  <c r="BH17" i="7"/>
  <c r="BG17" i="7" s="1"/>
  <c r="AU17" i="7"/>
  <c r="AQ17" i="7"/>
  <c r="AM17" i="7"/>
  <c r="N17" i="7"/>
  <c r="X17" i="7" s="1"/>
  <c r="M17" i="7"/>
  <c r="L17" i="7"/>
  <c r="K17" i="7"/>
  <c r="AL17" i="7" s="1"/>
  <c r="J17" i="7"/>
  <c r="C17" i="7"/>
  <c r="G17" i="7" s="1"/>
  <c r="DC16" i="7"/>
  <c r="DC78" i="7" s="1"/>
  <c r="DB16" i="7"/>
  <c r="DB78" i="7" s="1"/>
  <c r="DA16" i="7"/>
  <c r="DA78" i="7" s="1"/>
  <c r="CZ16" i="7"/>
  <c r="CZ78" i="7" s="1"/>
  <c r="CW16" i="7"/>
  <c r="CW78" i="7" s="1"/>
  <c r="CV16" i="7"/>
  <c r="CV78" i="7" s="1"/>
  <c r="CU16" i="7"/>
  <c r="CU78" i="7" s="1"/>
  <c r="CT16" i="7"/>
  <c r="CS16" i="7" s="1"/>
  <c r="CI16" i="7"/>
  <c r="CI78" i="7" s="1"/>
  <c r="CF16" i="7"/>
  <c r="CF78" i="7" s="1"/>
  <c r="BR16" i="7"/>
  <c r="BH16" i="7"/>
  <c r="BH78" i="7" s="1"/>
  <c r="AQ16" i="7"/>
  <c r="AQ78" i="7" s="1"/>
  <c r="AM16" i="7"/>
  <c r="AM78" i="7" s="1"/>
  <c r="AH16" i="7"/>
  <c r="AD16" i="7"/>
  <c r="AD78" i="7" s="1"/>
  <c r="V16" i="7"/>
  <c r="V78" i="7" s="1"/>
  <c r="S16" i="7"/>
  <c r="S78" i="7" s="1"/>
  <c r="Q16" i="7"/>
  <c r="Q78" i="7" s="1"/>
  <c r="O78" i="7"/>
  <c r="N16" i="7"/>
  <c r="M16" i="7"/>
  <c r="M78" i="7" s="1"/>
  <c r="L16" i="7"/>
  <c r="L78" i="7" s="1"/>
  <c r="K16" i="7"/>
  <c r="K78" i="7" s="1"/>
  <c r="J16" i="7"/>
  <c r="AK16" i="7" s="1"/>
  <c r="AK78" i="7" s="1"/>
  <c r="C16" i="7"/>
  <c r="DC15" i="7"/>
  <c r="DB15" i="7"/>
  <c r="DA15" i="7"/>
  <c r="CZ15" i="7"/>
  <c r="CW15" i="7"/>
  <c r="CQ15" i="7" s="1"/>
  <c r="CV15" i="7"/>
  <c r="CU15" i="7"/>
  <c r="CT15" i="7"/>
  <c r="CI15" i="7"/>
  <c r="CF15" i="7"/>
  <c r="BR15" i="7"/>
  <c r="BV15" i="7" s="1"/>
  <c r="BH15" i="7"/>
  <c r="BG15" i="7" s="1"/>
  <c r="AX15" i="7"/>
  <c r="AU15" i="7" s="1"/>
  <c r="AQ15" i="7"/>
  <c r="AM15" i="7"/>
  <c r="AH15" i="7"/>
  <c r="AB15" i="7"/>
  <c r="V15" i="7"/>
  <c r="S15" i="7"/>
  <c r="Q15" i="7"/>
  <c r="N15" i="7"/>
  <c r="M15" i="7"/>
  <c r="L15" i="7"/>
  <c r="K15" i="7"/>
  <c r="CE15" i="7" s="1"/>
  <c r="J15" i="7"/>
  <c r="AK15" i="7" s="1"/>
  <c r="C15" i="7"/>
  <c r="G15" i="7" s="1"/>
  <c r="DC14" i="7"/>
  <c r="DB14" i="7"/>
  <c r="DA14" i="7"/>
  <c r="CZ14" i="7"/>
  <c r="CW14" i="7"/>
  <c r="CQ14" i="7" s="1"/>
  <c r="CV14" i="7"/>
  <c r="CU14" i="7"/>
  <c r="CT14" i="7"/>
  <c r="CN14" i="7" s="1"/>
  <c r="CI14" i="7"/>
  <c r="CF14" i="7"/>
  <c r="BR14" i="7"/>
  <c r="BT14" i="7" s="1"/>
  <c r="BH14" i="7"/>
  <c r="BG14" i="7" s="1"/>
  <c r="AX14" i="7"/>
  <c r="AU14" i="7" s="1"/>
  <c r="AQ14" i="7"/>
  <c r="AM14" i="7"/>
  <c r="AH14" i="7"/>
  <c r="AB14" i="7"/>
  <c r="AF14" i="7"/>
  <c r="V14" i="7"/>
  <c r="S14" i="7"/>
  <c r="Q14" i="7"/>
  <c r="N14" i="7"/>
  <c r="U14" i="7" s="1"/>
  <c r="M14" i="7"/>
  <c r="L14" i="7"/>
  <c r="K14" i="7"/>
  <c r="AL14" i="7" s="1"/>
  <c r="J14" i="7"/>
  <c r="CD14" i="7" s="1"/>
  <c r="C14" i="7"/>
  <c r="E14" i="7" s="1"/>
  <c r="DC13" i="7"/>
  <c r="DB13" i="7"/>
  <c r="DA13" i="7"/>
  <c r="CZ13" i="7"/>
  <c r="CW13" i="7"/>
  <c r="CV13" i="7"/>
  <c r="CU13" i="7"/>
  <c r="CO13" i="7" s="1"/>
  <c r="CT13" i="7"/>
  <c r="CI13" i="7"/>
  <c r="CF13" i="7"/>
  <c r="BR13" i="7"/>
  <c r="BH13" i="7"/>
  <c r="BG13" i="7" s="1"/>
  <c r="AU13" i="7"/>
  <c r="AQ13" i="7"/>
  <c r="AM13" i="7"/>
  <c r="AH13" i="7"/>
  <c r="AF13" i="7"/>
  <c r="V13" i="7"/>
  <c r="S13" i="7"/>
  <c r="Q13" i="7"/>
  <c r="N13" i="7"/>
  <c r="X13" i="7" s="1"/>
  <c r="M13" i="7"/>
  <c r="L13" i="7"/>
  <c r="K13" i="7"/>
  <c r="AL13" i="7" s="1"/>
  <c r="J13" i="7"/>
  <c r="C13" i="7"/>
  <c r="G13" i="7" s="1"/>
  <c r="DC12" i="7"/>
  <c r="DC77" i="7" s="1"/>
  <c r="DB12" i="7"/>
  <c r="DA12" i="7"/>
  <c r="DA77" i="7" s="1"/>
  <c r="CZ12" i="7"/>
  <c r="CZ77" i="7" s="1"/>
  <c r="CW12" i="7"/>
  <c r="CW77" i="7" s="1"/>
  <c r="CV12" i="7"/>
  <c r="CV77" i="7" s="1"/>
  <c r="CU12" i="7"/>
  <c r="CU77" i="7" s="1"/>
  <c r="CT12" i="7"/>
  <c r="CT77" i="7" s="1"/>
  <c r="CI12" i="7"/>
  <c r="CI77" i="7" s="1"/>
  <c r="CF12" i="7"/>
  <c r="CF77" i="7" s="1"/>
  <c r="BR12" i="7"/>
  <c r="BH12" i="7"/>
  <c r="AX12" i="7"/>
  <c r="AQ12" i="7"/>
  <c r="AQ77" i="7" s="1"/>
  <c r="AM12" i="7"/>
  <c r="AM77" i="7" s="1"/>
  <c r="AH12" i="7"/>
  <c r="Y12" i="7"/>
  <c r="V12" i="7"/>
  <c r="V77" i="7" s="1"/>
  <c r="S12" i="7"/>
  <c r="S77" i="7" s="1"/>
  <c r="Q12" i="7"/>
  <c r="Q77" i="7" s="1"/>
  <c r="O12" i="7"/>
  <c r="O77" i="7" s="1"/>
  <c r="M12" i="7"/>
  <c r="L12" i="7"/>
  <c r="L77" i="7" s="1"/>
  <c r="K12" i="7"/>
  <c r="AL12" i="7" s="1"/>
  <c r="J12" i="7"/>
  <c r="CD12" i="7" s="1"/>
  <c r="C12" i="7"/>
  <c r="G12" i="7" s="1"/>
  <c r="DF11" i="7"/>
  <c r="DE11" i="7"/>
  <c r="DD11" i="7"/>
  <c r="CK11" i="7"/>
  <c r="CJ11" i="7"/>
  <c r="CH11" i="7"/>
  <c r="CG11" i="7"/>
  <c r="AT11" i="7"/>
  <c r="AS11" i="7"/>
  <c r="AR11" i="7"/>
  <c r="AP11" i="7"/>
  <c r="AO11" i="7"/>
  <c r="AN11" i="7"/>
  <c r="AI11" i="7"/>
  <c r="AG11" i="7"/>
  <c r="AE11" i="7"/>
  <c r="AC11" i="7"/>
  <c r="AB10" i="7" s="1"/>
  <c r="AA11" i="7"/>
  <c r="W11" i="7"/>
  <c r="T11" i="7"/>
  <c r="R11" i="7"/>
  <c r="F11" i="7"/>
  <c r="D11" i="7"/>
  <c r="F9" i="7"/>
  <c r="D9" i="7"/>
  <c r="CY28" i="7" l="1"/>
  <c r="CX28" i="7" s="1"/>
  <c r="I33" i="7"/>
  <c r="BQ33" i="7"/>
  <c r="BX33" i="7" s="1"/>
  <c r="CS36" i="7"/>
  <c r="CR36" i="7" s="1"/>
  <c r="BQ53" i="7"/>
  <c r="BX53" i="7" s="1"/>
  <c r="CS50" i="7"/>
  <c r="CR50" i="7" s="1"/>
  <c r="CY55" i="7"/>
  <c r="CX55" i="7" s="1"/>
  <c r="I56" i="7"/>
  <c r="BQ25" i="7"/>
  <c r="BX25" i="7" s="1"/>
  <c r="BQ69" i="7"/>
  <c r="BX69" i="7" s="1"/>
  <c r="CY69" i="7"/>
  <c r="BV22" i="7"/>
  <c r="I37" i="7"/>
  <c r="H37" i="7" s="1"/>
  <c r="CS53" i="7"/>
  <c r="CR53" i="7" s="1"/>
  <c r="I62" i="7"/>
  <c r="H62" i="7" s="1"/>
  <c r="I65" i="7"/>
  <c r="H65" i="7" s="1"/>
  <c r="I67" i="7"/>
  <c r="H67" i="7" s="1"/>
  <c r="C78" i="7"/>
  <c r="CR23" i="7"/>
  <c r="BQ37" i="7"/>
  <c r="BX37" i="7" s="1"/>
  <c r="BQ39" i="7"/>
  <c r="BX39" i="7" s="1"/>
  <c r="BQ46" i="7"/>
  <c r="BX46" i="7" s="1"/>
  <c r="E15" i="7"/>
  <c r="H28" i="7"/>
  <c r="CQ28" i="7"/>
  <c r="BT47" i="7"/>
  <c r="BT83" i="7" s="1"/>
  <c r="CR61" i="7"/>
  <c r="BV62" i="7"/>
  <c r="CX69" i="7"/>
  <c r="E73" i="7"/>
  <c r="C9" i="7"/>
  <c r="BT25" i="7"/>
  <c r="I30" i="7"/>
  <c r="H30" i="7" s="1"/>
  <c r="G32" i="7"/>
  <c r="CY39" i="7"/>
  <c r="CX39" i="7" s="1"/>
  <c r="I43" i="7"/>
  <c r="BT46" i="7"/>
  <c r="G55" i="7"/>
  <c r="BT69" i="7"/>
  <c r="C79" i="7"/>
  <c r="BQ14" i="7"/>
  <c r="BX14" i="7" s="1"/>
  <c r="AL20" i="7"/>
  <c r="AJ20" i="7" s="1"/>
  <c r="CP28" i="7"/>
  <c r="CY38" i="7"/>
  <c r="BV39" i="7"/>
  <c r="CY43" i="7"/>
  <c r="CX43" i="7" s="1"/>
  <c r="CM46" i="7"/>
  <c r="AU47" i="7"/>
  <c r="AU83" i="7" s="1"/>
  <c r="CS58" i="7"/>
  <c r="CS70" i="7"/>
  <c r="CR70" i="7" s="1"/>
  <c r="CY70" i="7"/>
  <c r="CX70" i="7" s="1"/>
  <c r="BC76" i="7"/>
  <c r="BQ20" i="7"/>
  <c r="BX20" i="7" s="1"/>
  <c r="BT20" i="7"/>
  <c r="CN20" i="7"/>
  <c r="CS20" i="7"/>
  <c r="CR20" i="7" s="1"/>
  <c r="CQ24" i="7"/>
  <c r="CM30" i="7"/>
  <c r="CQ51" i="7"/>
  <c r="BT17" i="7"/>
  <c r="BV20" i="7"/>
  <c r="CS22" i="7"/>
  <c r="CR22" i="7" s="1"/>
  <c r="G31" i="7"/>
  <c r="CN34" i="7"/>
  <c r="G38" i="7"/>
  <c r="BV38" i="7"/>
  <c r="E42" i="7"/>
  <c r="G42" i="7"/>
  <c r="CS52" i="7"/>
  <c r="CR52" i="7" s="1"/>
  <c r="CD57" i="7"/>
  <c r="I57" i="7"/>
  <c r="H57" i="7" s="1"/>
  <c r="CQ59" i="7"/>
  <c r="BQ13" i="7"/>
  <c r="BX13" i="7" s="1"/>
  <c r="BV13" i="7"/>
  <c r="E16" i="7"/>
  <c r="G16" i="7"/>
  <c r="G25" i="7"/>
  <c r="CS29" i="7"/>
  <c r="AK31" i="7"/>
  <c r="I31" i="7"/>
  <c r="H31" i="7" s="1"/>
  <c r="CD31" i="7"/>
  <c r="CS34" i="7"/>
  <c r="CR34" i="7" s="1"/>
  <c r="I42" i="7"/>
  <c r="H42" i="7" s="1"/>
  <c r="CN42" i="7"/>
  <c r="CS42" i="7"/>
  <c r="CR42" i="7" s="1"/>
  <c r="CS44" i="7"/>
  <c r="E45" i="7"/>
  <c r="CO47" i="7"/>
  <c r="CO83" i="7" s="1"/>
  <c r="CU83" i="7"/>
  <c r="CV84" i="7"/>
  <c r="CP49" i="7"/>
  <c r="CP84" i="7" s="1"/>
  <c r="BQ51" i="7"/>
  <c r="BX51" i="7" s="1"/>
  <c r="BV51" i="7"/>
  <c r="BQ54" i="7"/>
  <c r="BX54" i="7" s="1"/>
  <c r="BV54" i="7"/>
  <c r="BT54" i="7"/>
  <c r="CE57" i="7"/>
  <c r="CR58" i="7"/>
  <c r="G60" i="7"/>
  <c r="E60" i="7"/>
  <c r="AL61" i="7"/>
  <c r="I61" i="7"/>
  <c r="H61" i="7" s="1"/>
  <c r="CE61" i="7"/>
  <c r="CP62" i="7"/>
  <c r="CS63" i="7"/>
  <c r="CS85" i="7" s="1"/>
  <c r="E64" i="7"/>
  <c r="BT13" i="7"/>
  <c r="BQ17" i="7"/>
  <c r="BX17" i="7" s="1"/>
  <c r="BT19" i="7"/>
  <c r="G27" i="7"/>
  <c r="J81" i="7"/>
  <c r="AK29" i="7"/>
  <c r="AK81" i="7" s="1"/>
  <c r="CY31" i="7"/>
  <c r="CY32" i="7"/>
  <c r="CX32" i="7" s="1"/>
  <c r="E33" i="7"/>
  <c r="AK42" i="7"/>
  <c r="AJ42" i="7" s="1"/>
  <c r="CD42" i="7"/>
  <c r="CE42" i="7"/>
  <c r="CR44" i="7"/>
  <c r="AK45" i="7"/>
  <c r="CD45" i="7"/>
  <c r="CN45" i="7"/>
  <c r="CM45" i="7" s="1"/>
  <c r="CS45" i="7"/>
  <c r="CR45" i="7" s="1"/>
  <c r="CS46" i="7"/>
  <c r="CR46" i="7" s="1"/>
  <c r="I49" i="7"/>
  <c r="I84" i="7" s="1"/>
  <c r="AL49" i="7"/>
  <c r="AL84" i="7" s="1"/>
  <c r="CY54" i="7"/>
  <c r="CX54" i="7" s="1"/>
  <c r="BI76" i="7"/>
  <c r="BZ76" i="7"/>
  <c r="I52" i="7"/>
  <c r="H52" i="7" s="1"/>
  <c r="CY60" i="7"/>
  <c r="CX60" i="7" s="1"/>
  <c r="CQ65" i="7"/>
  <c r="CS66" i="7"/>
  <c r="CR66" i="7" s="1"/>
  <c r="H69" i="7"/>
  <c r="I70" i="7"/>
  <c r="H70" i="7" s="1"/>
  <c r="I72" i="7"/>
  <c r="H72" i="7" s="1"/>
  <c r="AQ11" i="7"/>
  <c r="CS14" i="7"/>
  <c r="CR14" i="7" s="1"/>
  <c r="CY18" i="7"/>
  <c r="CY24" i="7"/>
  <c r="CX24" i="7" s="1"/>
  <c r="CN25" i="7"/>
  <c r="CM25" i="7" s="1"/>
  <c r="CL25" i="7" s="1"/>
  <c r="I26" i="7"/>
  <c r="H26" i="7" s="1"/>
  <c r="CQ34" i="7"/>
  <c r="CQ43" i="7"/>
  <c r="I54" i="7"/>
  <c r="H54" i="7" s="1"/>
  <c r="CP55" i="7"/>
  <c r="CY56" i="7"/>
  <c r="I60" i="7"/>
  <c r="H60" i="7" s="1"/>
  <c r="CS62" i="7"/>
  <c r="CR62" i="7" s="1"/>
  <c r="CY62" i="7"/>
  <c r="CX62" i="7" s="1"/>
  <c r="CN65" i="7"/>
  <c r="CM65" i="7" s="1"/>
  <c r="CY67" i="7"/>
  <c r="CX67" i="7" s="1"/>
  <c r="CS69" i="7"/>
  <c r="CR69" i="7" s="1"/>
  <c r="AR76" i="7"/>
  <c r="BD76" i="7"/>
  <c r="BJ76" i="7"/>
  <c r="BN76" i="7"/>
  <c r="CG76" i="7"/>
  <c r="H33" i="7"/>
  <c r="I17" i="7"/>
  <c r="H17" i="7" s="1"/>
  <c r="CS17" i="7"/>
  <c r="CR17" i="7" s="1"/>
  <c r="CO17" i="7"/>
  <c r="CP17" i="7"/>
  <c r="CY17" i="7"/>
  <c r="CX17" i="7" s="1"/>
  <c r="CS64" i="7"/>
  <c r="CR64" i="7" s="1"/>
  <c r="CP35" i="7"/>
  <c r="CP82" i="7" s="1"/>
  <c r="CQ55" i="7"/>
  <c r="CN47" i="7"/>
  <c r="CN83" i="7" s="1"/>
  <c r="CY47" i="7"/>
  <c r="I20" i="7"/>
  <c r="H20" i="7" s="1"/>
  <c r="CN18" i="7"/>
  <c r="AL19" i="7"/>
  <c r="I19" i="7"/>
  <c r="H19" i="7" s="1"/>
  <c r="CU85" i="7"/>
  <c r="CO71" i="7"/>
  <c r="E12" i="7"/>
  <c r="AM76" i="7"/>
  <c r="BQ12" i="7"/>
  <c r="BQ77" i="7" s="1"/>
  <c r="BR77" i="7"/>
  <c r="E13" i="7"/>
  <c r="AK18" i="7"/>
  <c r="CX18" i="7"/>
  <c r="BT21" i="7"/>
  <c r="BT79" i="7" s="1"/>
  <c r="CM26" i="7"/>
  <c r="CP26" i="7"/>
  <c r="CE29" i="7"/>
  <c r="CE81" i="7" s="1"/>
  <c r="BV30" i="7"/>
  <c r="J82" i="7"/>
  <c r="I35" i="7"/>
  <c r="H35" i="7" s="1"/>
  <c r="H82" i="7" s="1"/>
  <c r="BX35" i="7"/>
  <c r="BX82" i="7" s="1"/>
  <c r="BV36" i="7"/>
  <c r="CO40" i="7"/>
  <c r="CM40" i="7" s="1"/>
  <c r="CL40" i="7" s="1"/>
  <c r="H43" i="7"/>
  <c r="CN43" i="7"/>
  <c r="CM43" i="7" s="1"/>
  <c r="CP45" i="7"/>
  <c r="CQ47" i="7"/>
  <c r="CQ83" i="7" s="1"/>
  <c r="DC83" i="7"/>
  <c r="DC76" i="7" s="1"/>
  <c r="CN48" i="7"/>
  <c r="CT84" i="7"/>
  <c r="CS49" i="7"/>
  <c r="H56" i="7"/>
  <c r="BT57" i="7"/>
  <c r="BQ57" i="7"/>
  <c r="BX57" i="7" s="1"/>
  <c r="BQ58" i="7"/>
  <c r="BX58" i="7" s="1"/>
  <c r="BT58" i="7"/>
  <c r="AK61" i="7"/>
  <c r="AJ61" i="7" s="1"/>
  <c r="BV72" i="7"/>
  <c r="BQ72" i="7"/>
  <c r="BX72" i="7" s="1"/>
  <c r="CM73" i="7"/>
  <c r="CL73" i="7" s="1"/>
  <c r="BH82" i="7"/>
  <c r="AM11" i="7"/>
  <c r="CI11" i="7"/>
  <c r="AQ76" i="7"/>
  <c r="CF76" i="7"/>
  <c r="CP12" i="7"/>
  <c r="CP77" i="7" s="1"/>
  <c r="CP13" i="7"/>
  <c r="BG16" i="7"/>
  <c r="BG78" i="7" s="1"/>
  <c r="E17" i="7"/>
  <c r="I18" i="7"/>
  <c r="H18" i="7" s="1"/>
  <c r="CS18" i="7"/>
  <c r="CR18" i="7" s="1"/>
  <c r="BQ19" i="7"/>
  <c r="BX19" i="7" s="1"/>
  <c r="CF11" i="7"/>
  <c r="CS19" i="7"/>
  <c r="CR19" i="7" s="1"/>
  <c r="CY20" i="7"/>
  <c r="CX20" i="7" s="1"/>
  <c r="E21" i="7"/>
  <c r="BV21" i="7"/>
  <c r="BV79" i="7" s="1"/>
  <c r="CY21" i="7"/>
  <c r="CY79" i="7" s="1"/>
  <c r="DA79" i="7"/>
  <c r="G22" i="7"/>
  <c r="BQ23" i="7"/>
  <c r="BX23" i="7" s="1"/>
  <c r="BT24" i="7"/>
  <c r="CY25" i="7"/>
  <c r="CX25" i="7" s="1"/>
  <c r="CQ25" i="7"/>
  <c r="BV26" i="7"/>
  <c r="BH80" i="7"/>
  <c r="BG27" i="7"/>
  <c r="BG80" i="7" s="1"/>
  <c r="CO28" i="7"/>
  <c r="CN28" i="7"/>
  <c r="CM28" i="7" s="1"/>
  <c r="CT81" i="7"/>
  <c r="CN29" i="7"/>
  <c r="CN81" i="7" s="1"/>
  <c r="CS30" i="7"/>
  <c r="CR30" i="7" s="1"/>
  <c r="CY30" i="7"/>
  <c r="CX30" i="7" s="1"/>
  <c r="CE31" i="7"/>
  <c r="AL31" i="7"/>
  <c r="CN31" i="7"/>
  <c r="CS31" i="7"/>
  <c r="CR31" i="7" s="1"/>
  <c r="BV33" i="7"/>
  <c r="CS33" i="7"/>
  <c r="CR33" i="7" s="1"/>
  <c r="CY33" i="7"/>
  <c r="CX33" i="7" s="1"/>
  <c r="BQ34" i="7"/>
  <c r="BX34" i="7" s="1"/>
  <c r="CO34" i="7"/>
  <c r="CE35" i="7"/>
  <c r="CE82" i="7" s="1"/>
  <c r="K82" i="7"/>
  <c r="CS35" i="7"/>
  <c r="AL36" i="7"/>
  <c r="AJ36" i="7" s="1"/>
  <c r="CO36" i="7"/>
  <c r="CM36" i="7" s="1"/>
  <c r="BV37" i="7"/>
  <c r="CY37" i="7"/>
  <c r="CX37" i="7" s="1"/>
  <c r="BQ38" i="7"/>
  <c r="BX38" i="7" s="1"/>
  <c r="CQ38" i="7"/>
  <c r="CE45" i="7"/>
  <c r="AL45" i="7"/>
  <c r="AJ45" i="7" s="1"/>
  <c r="I45" i="7"/>
  <c r="H45" i="7" s="1"/>
  <c r="G47" i="7"/>
  <c r="E48" i="7"/>
  <c r="G48" i="7"/>
  <c r="H49" i="7"/>
  <c r="H84" i="7" s="1"/>
  <c r="CO49" i="7"/>
  <c r="CO84" i="7" s="1"/>
  <c r="CO50" i="7"/>
  <c r="CN52" i="7"/>
  <c r="CY52" i="7"/>
  <c r="CX52" i="7" s="1"/>
  <c r="CO53" i="7"/>
  <c r="BV58" i="7"/>
  <c r="G59" i="7"/>
  <c r="E59" i="7"/>
  <c r="CY59" i="7"/>
  <c r="CX59" i="7" s="1"/>
  <c r="BQ60" i="7"/>
  <c r="BX60" i="7" s="1"/>
  <c r="BV60" i="7"/>
  <c r="BH85" i="7"/>
  <c r="BG63" i="7"/>
  <c r="BG85" i="7" s="1"/>
  <c r="CY65" i="7"/>
  <c r="CX65" i="7" s="1"/>
  <c r="CN69" i="7"/>
  <c r="CM69" i="7" s="1"/>
  <c r="CP70" i="7"/>
  <c r="BT72" i="7"/>
  <c r="CS72" i="7"/>
  <c r="CR72" i="7" s="1"/>
  <c r="AT76" i="7"/>
  <c r="BW76" i="7"/>
  <c r="BM76" i="7"/>
  <c r="C84" i="7"/>
  <c r="BB76" i="7"/>
  <c r="CN13" i="7"/>
  <c r="CM13" i="7" s="1"/>
  <c r="CO22" i="7"/>
  <c r="CP30" i="7"/>
  <c r="CP31" i="7"/>
  <c r="CP41" i="7"/>
  <c r="BT48" i="7"/>
  <c r="BV48" i="7"/>
  <c r="BQ84" i="7"/>
  <c r="BX49" i="7"/>
  <c r="BX84" i="7" s="1"/>
  <c r="BV50" i="7"/>
  <c r="BQ50" i="7"/>
  <c r="BX50" i="7" s="1"/>
  <c r="CE53" i="7"/>
  <c r="AL53" i="7"/>
  <c r="CE70" i="7"/>
  <c r="AL70" i="7"/>
  <c r="AJ70" i="7" s="1"/>
  <c r="E63" i="7"/>
  <c r="G63" i="7"/>
  <c r="AL66" i="7"/>
  <c r="CE66" i="7"/>
  <c r="I66" i="7"/>
  <c r="H66" i="7" s="1"/>
  <c r="BQ67" i="7"/>
  <c r="BX67" i="7" s="1"/>
  <c r="BV67" i="7"/>
  <c r="CN67" i="7"/>
  <c r="CM67" i="7" s="1"/>
  <c r="CS67" i="7"/>
  <c r="CR67" i="7" s="1"/>
  <c r="E68" i="7"/>
  <c r="G68" i="7"/>
  <c r="G70" i="7"/>
  <c r="E70" i="7"/>
  <c r="CO70" i="7"/>
  <c r="CI76" i="7"/>
  <c r="I13" i="7"/>
  <c r="H13" i="7" s="1"/>
  <c r="CQ13" i="7"/>
  <c r="CQ16" i="7"/>
  <c r="CQ78" i="7" s="1"/>
  <c r="CP18" i="7"/>
  <c r="CY19" i="7"/>
  <c r="CX19" i="7" s="1"/>
  <c r="CP20" i="7"/>
  <c r="BQ21" i="7"/>
  <c r="BQ79" i="7" s="1"/>
  <c r="CY22" i="7"/>
  <c r="CX22" i="7" s="1"/>
  <c r="AL23" i="7"/>
  <c r="I24" i="7"/>
  <c r="H24" i="7" s="1"/>
  <c r="BV24" i="7"/>
  <c r="CS26" i="7"/>
  <c r="CR26" i="7" s="1"/>
  <c r="CY26" i="7"/>
  <c r="CX26" i="7" s="1"/>
  <c r="I29" i="7"/>
  <c r="I81" i="7" s="1"/>
  <c r="CX31" i="7"/>
  <c r="I34" i="7"/>
  <c r="H34" i="7" s="1"/>
  <c r="CY34" i="7"/>
  <c r="CX34" i="7" s="1"/>
  <c r="CS40" i="7"/>
  <c r="CR40" i="7" s="1"/>
  <c r="CO41" i="7"/>
  <c r="CP42" i="7"/>
  <c r="BQ48" i="7"/>
  <c r="BX48" i="7" s="1"/>
  <c r="BH84" i="7"/>
  <c r="BG49" i="7"/>
  <c r="BG84" i="7" s="1"/>
  <c r="CY51" i="7"/>
  <c r="CX51" i="7" s="1"/>
  <c r="CX56" i="7"/>
  <c r="CD59" i="7"/>
  <c r="CQ62" i="7"/>
  <c r="CP64" i="7"/>
  <c r="CP67" i="7"/>
  <c r="CN71" i="7"/>
  <c r="CM71" i="7" s="1"/>
  <c r="CS71" i="7"/>
  <c r="CR71" i="7" s="1"/>
  <c r="C83" i="7"/>
  <c r="CO23" i="7"/>
  <c r="CO24" i="7"/>
  <c r="CM24" i="7" s="1"/>
  <c r="CL24" i="7" s="1"/>
  <c r="I25" i="7"/>
  <c r="H25" i="7" s="1"/>
  <c r="CP34" i="7"/>
  <c r="CP36" i="7"/>
  <c r="CQ37" i="7"/>
  <c r="CP39" i="7"/>
  <c r="CS41" i="7"/>
  <c r="CR41" i="7" s="1"/>
  <c r="CP46" i="7"/>
  <c r="BR83" i="7"/>
  <c r="BV47" i="7"/>
  <c r="BV83" i="7" s="1"/>
  <c r="AK48" i="7"/>
  <c r="CS48" i="7"/>
  <c r="CR48" i="7" s="1"/>
  <c r="CQ56" i="7"/>
  <c r="AK57" i="7"/>
  <c r="AJ57" i="7" s="1"/>
  <c r="I58" i="7"/>
  <c r="H58" i="7" s="1"/>
  <c r="CO58" i="7"/>
  <c r="CM58" i="7" s="1"/>
  <c r="CL58" i="7" s="1"/>
  <c r="CN59" i="7"/>
  <c r="BQ68" i="7"/>
  <c r="BX68" i="7" s="1"/>
  <c r="BT68" i="7"/>
  <c r="CS73" i="7"/>
  <c r="CR73" i="7" s="1"/>
  <c r="CY73" i="7"/>
  <c r="CX73" i="7" s="1"/>
  <c r="AP76" i="7"/>
  <c r="BY76" i="7"/>
  <c r="C82" i="7"/>
  <c r="CN44" i="7"/>
  <c r="CY45" i="7"/>
  <c r="CX45" i="7" s="1"/>
  <c r="I46" i="7"/>
  <c r="H46" i="7" s="1"/>
  <c r="CY46" i="7"/>
  <c r="CX46" i="7" s="1"/>
  <c r="CP52" i="7"/>
  <c r="CN54" i="7"/>
  <c r="CO56" i="7"/>
  <c r="CO60" i="7"/>
  <c r="CN60" i="7"/>
  <c r="AK66" i="7"/>
  <c r="CP69" i="7"/>
  <c r="CP71" i="7"/>
  <c r="BE76" i="7"/>
  <c r="BO76" i="7"/>
  <c r="DF76" i="7"/>
  <c r="AO76" i="7"/>
  <c r="C80" i="7"/>
  <c r="C81" i="7"/>
  <c r="CP32" i="7"/>
  <c r="CS32" i="7"/>
  <c r="CR32" i="7" s="1"/>
  <c r="AL40" i="7"/>
  <c r="CY40" i="7"/>
  <c r="CX40" i="7" s="1"/>
  <c r="I40" i="7"/>
  <c r="H40" i="7" s="1"/>
  <c r="AK40" i="7"/>
  <c r="CR16" i="7"/>
  <c r="CR78" i="7" s="1"/>
  <c r="CE16" i="7"/>
  <c r="CE78" i="7" s="1"/>
  <c r="AL16" i="7"/>
  <c r="AL78" i="7" s="1"/>
  <c r="Q76" i="7"/>
  <c r="AL63" i="7"/>
  <c r="AL85" i="7" s="1"/>
  <c r="CE63" i="7"/>
  <c r="CE85" i="7" s="1"/>
  <c r="AA10" i="7"/>
  <c r="Z11" i="7"/>
  <c r="X19" i="7"/>
  <c r="X26" i="7"/>
  <c r="X45" i="7"/>
  <c r="X70" i="7"/>
  <c r="X24" i="7"/>
  <c r="X40" i="7"/>
  <c r="X54" i="7"/>
  <c r="X73" i="7"/>
  <c r="AF73" i="7"/>
  <c r="AD73" i="7"/>
  <c r="CN68" i="7"/>
  <c r="CE71" i="7"/>
  <c r="AB71" i="7"/>
  <c r="CY71" i="7"/>
  <c r="CX71" i="7" s="1"/>
  <c r="CP68" i="7"/>
  <c r="CO68" i="7"/>
  <c r="CQ27" i="7"/>
  <c r="CQ80" i="7" s="1"/>
  <c r="AL27" i="7"/>
  <c r="AL80" i="7" s="1"/>
  <c r="I27" i="7"/>
  <c r="H27" i="7" s="1"/>
  <c r="H80" i="7" s="1"/>
  <c r="CE27" i="7"/>
  <c r="CE80" i="7" s="1"/>
  <c r="CS15" i="7"/>
  <c r="CR15" i="7" s="1"/>
  <c r="CO15" i="7"/>
  <c r="CN15" i="7"/>
  <c r="CP44" i="7"/>
  <c r="CE44" i="7"/>
  <c r="AB44" i="7"/>
  <c r="AF44" i="7"/>
  <c r="AK44" i="7"/>
  <c r="AJ44" i="7" s="1"/>
  <c r="I44" i="7"/>
  <c r="H44" i="7" s="1"/>
  <c r="CQ39" i="7"/>
  <c r="AL39" i="7"/>
  <c r="AF22" i="7"/>
  <c r="CY13" i="7"/>
  <c r="CX13" i="7" s="1"/>
  <c r="AL41" i="7"/>
  <c r="AJ41" i="7" s="1"/>
  <c r="CY41" i="7"/>
  <c r="CX41" i="7" s="1"/>
  <c r="CN38" i="7"/>
  <c r="CX38" i="7"/>
  <c r="AB38" i="7"/>
  <c r="AF38" i="7"/>
  <c r="AK38" i="7"/>
  <c r="AB36" i="7"/>
  <c r="CY36" i="7"/>
  <c r="CX36" i="7" s="1"/>
  <c r="AF36" i="7"/>
  <c r="I23" i="7"/>
  <c r="H23" i="7" s="1"/>
  <c r="CY23" i="7"/>
  <c r="CX23" i="7" s="1"/>
  <c r="BA76" i="7"/>
  <c r="AZ76" i="7"/>
  <c r="AL73" i="7"/>
  <c r="AJ73" i="7" s="1"/>
  <c r="CD73" i="7"/>
  <c r="I73" i="7"/>
  <c r="H73" i="7" s="1"/>
  <c r="AD70" i="7"/>
  <c r="CN70" i="7"/>
  <c r="AF70" i="7"/>
  <c r="CD70" i="7"/>
  <c r="CS68" i="7"/>
  <c r="CR68" i="7" s="1"/>
  <c r="AL68" i="7"/>
  <c r="AJ68" i="7" s="1"/>
  <c r="I68" i="7"/>
  <c r="H68" i="7" s="1"/>
  <c r="CY68" i="7"/>
  <c r="CX68" i="7" s="1"/>
  <c r="CD63" i="7"/>
  <c r="I63" i="7"/>
  <c r="I85" i="7" s="1"/>
  <c r="CP22" i="7"/>
  <c r="AD22" i="7"/>
  <c r="CN21" i="7"/>
  <c r="CN79" i="7" s="1"/>
  <c r="I16" i="7"/>
  <c r="H16" i="7" s="1"/>
  <c r="H78" i="7" s="1"/>
  <c r="CD16" i="7"/>
  <c r="CD78" i="7" s="1"/>
  <c r="AF16" i="7"/>
  <c r="AF78" i="7" s="1"/>
  <c r="AH11" i="7"/>
  <c r="CY15" i="7"/>
  <c r="CX15" i="7" s="1"/>
  <c r="CD15" i="7"/>
  <c r="AD15" i="7"/>
  <c r="AF15" i="7"/>
  <c r="CP14" i="7"/>
  <c r="AD14" i="7"/>
  <c r="CY14" i="7"/>
  <c r="CX14" i="7" s="1"/>
  <c r="AK14" i="7"/>
  <c r="AJ14" i="7" s="1"/>
  <c r="AE76" i="7"/>
  <c r="Y77" i="7"/>
  <c r="AF12" i="7"/>
  <c r="AF77" i="7" s="1"/>
  <c r="CY12" i="7"/>
  <c r="CX12" i="7" s="1"/>
  <c r="CX77" i="7" s="1"/>
  <c r="AA76" i="7"/>
  <c r="CQ22" i="7"/>
  <c r="CN22" i="7"/>
  <c r="AK22" i="7"/>
  <c r="R76" i="7"/>
  <c r="S76" i="7"/>
  <c r="CO18" i="7"/>
  <c r="CE18" i="7"/>
  <c r="V11" i="7"/>
  <c r="L11" i="7"/>
  <c r="CP15" i="7"/>
  <c r="I15" i="7"/>
  <c r="H15" i="7" s="1"/>
  <c r="AL15" i="7"/>
  <c r="AJ15" i="7" s="1"/>
  <c r="U15" i="7"/>
  <c r="X15" i="7"/>
  <c r="CE14" i="7"/>
  <c r="I14" i="7"/>
  <c r="H14" i="7" s="1"/>
  <c r="CV11" i="7"/>
  <c r="P76" i="7"/>
  <c r="AL77" i="7"/>
  <c r="X51" i="7"/>
  <c r="U51" i="7"/>
  <c r="N79" i="7"/>
  <c r="U21" i="7"/>
  <c r="U79" i="7" s="1"/>
  <c r="X21" i="7"/>
  <c r="X50" i="7"/>
  <c r="U50" i="7"/>
  <c r="BH77" i="7"/>
  <c r="BR78" i="7"/>
  <c r="BQ16" i="7"/>
  <c r="AK17" i="7"/>
  <c r="AJ17" i="7" s="1"/>
  <c r="CD17" i="7"/>
  <c r="X18" i="7"/>
  <c r="K79" i="7"/>
  <c r="AL21" i="7"/>
  <c r="AL79" i="7" s="1"/>
  <c r="CE21" i="7"/>
  <c r="CE79" i="7" s="1"/>
  <c r="AL22" i="7"/>
  <c r="BQ27" i="7"/>
  <c r="BR80" i="7"/>
  <c r="CV81" i="7"/>
  <c r="CP29" i="7"/>
  <c r="CP81" i="7" s="1"/>
  <c r="AK32" i="7"/>
  <c r="AJ32" i="7" s="1"/>
  <c r="I32" i="7"/>
  <c r="H32" i="7" s="1"/>
  <c r="U32" i="7"/>
  <c r="CD32" i="7"/>
  <c r="U33" i="7"/>
  <c r="AK33" i="7"/>
  <c r="AJ33" i="7" s="1"/>
  <c r="CD33" i="7"/>
  <c r="CZ82" i="7"/>
  <c r="CY35" i="7"/>
  <c r="U36" i="7"/>
  <c r="X38" i="7"/>
  <c r="BV40" i="7"/>
  <c r="BT40" i="7"/>
  <c r="X41" i="7"/>
  <c r="BV41" i="7"/>
  <c r="BQ41" i="7"/>
  <c r="BX41" i="7" s="1"/>
  <c r="CE48" i="7"/>
  <c r="I48" i="7"/>
  <c r="H48" i="7" s="1"/>
  <c r="G49" i="7"/>
  <c r="E49" i="7"/>
  <c r="Y84" i="7"/>
  <c r="AF84" i="7"/>
  <c r="CE50" i="7"/>
  <c r="AL50" i="7"/>
  <c r="AJ50" i="7" s="1"/>
  <c r="BV52" i="7"/>
  <c r="BT52" i="7"/>
  <c r="U53" i="7"/>
  <c r="X59" i="7"/>
  <c r="U59" i="7"/>
  <c r="BQ59" i="7"/>
  <c r="BX59" i="7" s="1"/>
  <c r="BV59" i="7"/>
  <c r="BT59" i="7"/>
  <c r="X61" i="7"/>
  <c r="CY61" i="7"/>
  <c r="CX61" i="7" s="1"/>
  <c r="CO61" i="7"/>
  <c r="CM61" i="7" s="1"/>
  <c r="CL61" i="7" s="1"/>
  <c r="X62" i="7"/>
  <c r="CR63" i="7"/>
  <c r="CR85" i="7" s="1"/>
  <c r="AK64" i="7"/>
  <c r="AJ64" i="7" s="1"/>
  <c r="I64" i="7"/>
  <c r="H64" i="7" s="1"/>
  <c r="U69" i="7"/>
  <c r="E71" i="7"/>
  <c r="G71" i="7"/>
  <c r="O79" i="7"/>
  <c r="CU11" i="7"/>
  <c r="CZ11" i="7"/>
  <c r="CD77" i="7"/>
  <c r="CQ12" i="7"/>
  <c r="U13" i="7"/>
  <c r="AB13" i="7"/>
  <c r="AK13" i="7"/>
  <c r="CD13" i="7"/>
  <c r="X14" i="7"/>
  <c r="BT15" i="7"/>
  <c r="AX78" i="7"/>
  <c r="AU16" i="7"/>
  <c r="AU78" i="7" s="1"/>
  <c r="BT16" i="7"/>
  <c r="BT78" i="7" s="1"/>
  <c r="CE17" i="7"/>
  <c r="G18" i="7"/>
  <c r="AL18" i="7"/>
  <c r="BV18" i="7"/>
  <c r="U20" i="7"/>
  <c r="AB20" i="7"/>
  <c r="CO20" i="7"/>
  <c r="CT79" i="7"/>
  <c r="CS21" i="7"/>
  <c r="U23" i="7"/>
  <c r="AK23" i="7"/>
  <c r="U25" i="7"/>
  <c r="AB25" i="7"/>
  <c r="AK25" i="7"/>
  <c r="AJ25" i="7" s="1"/>
  <c r="CD25" i="7"/>
  <c r="Z80" i="7"/>
  <c r="AD27" i="7"/>
  <c r="AD80" i="7" s="1"/>
  <c r="AX80" i="7"/>
  <c r="AU27" i="7"/>
  <c r="AU80" i="7" s="1"/>
  <c r="BT27" i="7"/>
  <c r="BT80" i="7" s="1"/>
  <c r="CS80" i="7"/>
  <c r="CR27" i="7"/>
  <c r="CR80" i="7" s="1"/>
  <c r="U28" i="7"/>
  <c r="BV28" i="7"/>
  <c r="N81" i="7"/>
  <c r="U29" i="7"/>
  <c r="U81" i="7" s="1"/>
  <c r="X29" i="7"/>
  <c r="X30" i="7"/>
  <c r="BT31" i="7"/>
  <c r="BT32" i="7"/>
  <c r="CE32" i="7"/>
  <c r="CE33" i="7"/>
  <c r="U34" i="7"/>
  <c r="U35" i="7"/>
  <c r="U82" i="7" s="1"/>
  <c r="AK35" i="7"/>
  <c r="E36" i="7"/>
  <c r="AL38" i="7"/>
  <c r="I38" i="7"/>
  <c r="H38" i="7" s="1"/>
  <c r="CE38" i="7"/>
  <c r="CS38" i="7"/>
  <c r="CR38" i="7" s="1"/>
  <c r="CO38" i="7"/>
  <c r="G39" i="7"/>
  <c r="E39" i="7"/>
  <c r="CO39" i="7"/>
  <c r="G40" i="7"/>
  <c r="E40" i="7"/>
  <c r="BT41" i="7"/>
  <c r="CN41" i="7"/>
  <c r="X44" i="7"/>
  <c r="CY44" i="7"/>
  <c r="CX44" i="7" s="1"/>
  <c r="CO44" i="7"/>
  <c r="BV45" i="7"/>
  <c r="BQ45" i="7"/>
  <c r="BX45" i="7" s="1"/>
  <c r="CO48" i="7"/>
  <c r="Z84" i="7"/>
  <c r="AB84" i="7"/>
  <c r="AD84" i="7"/>
  <c r="CY49" i="7"/>
  <c r="CZ84" i="7"/>
  <c r="CN49" i="7"/>
  <c r="CY50" i="7"/>
  <c r="CX50" i="7" s="1"/>
  <c r="CN50" i="7"/>
  <c r="CM50" i="7" s="1"/>
  <c r="CL50" i="7" s="1"/>
  <c r="X52" i="7"/>
  <c r="U52" i="7"/>
  <c r="AK53" i="7"/>
  <c r="CM56" i="7"/>
  <c r="AL59" i="7"/>
  <c r="AJ59" i="7" s="1"/>
  <c r="CE59" i="7"/>
  <c r="I59" i="7"/>
  <c r="H59" i="7" s="1"/>
  <c r="CO59" i="7"/>
  <c r="CS59" i="7"/>
  <c r="CR59" i="7" s="1"/>
  <c r="U60" i="7"/>
  <c r="CN62" i="7"/>
  <c r="CM62" i="7" s="1"/>
  <c r="Y85" i="7"/>
  <c r="AF63" i="7"/>
  <c r="AF85" i="7" s="1"/>
  <c r="CD64" i="7"/>
  <c r="X66" i="7"/>
  <c r="CY66" i="7"/>
  <c r="CX66" i="7" s="1"/>
  <c r="CO66" i="7"/>
  <c r="CM66" i="7" s="1"/>
  <c r="CL66" i="7" s="1"/>
  <c r="X67" i="7"/>
  <c r="AK71" i="7"/>
  <c r="AJ71" i="7" s="1"/>
  <c r="I71" i="7"/>
  <c r="H71" i="7" s="1"/>
  <c r="U71" i="7"/>
  <c r="BQ71" i="7"/>
  <c r="BX71" i="7" s="1"/>
  <c r="BV71" i="7"/>
  <c r="BT71" i="7"/>
  <c r="K77" i="7"/>
  <c r="Z78" i="7"/>
  <c r="CK76" i="7"/>
  <c r="BR81" i="7"/>
  <c r="Z82" i="7"/>
  <c r="CJ76" i="7"/>
  <c r="DA11" i="7"/>
  <c r="I12" i="7"/>
  <c r="M77" i="7"/>
  <c r="M76" i="7" s="1"/>
  <c r="M11" i="7"/>
  <c r="AD12" i="7"/>
  <c r="AD77" i="7" s="1"/>
  <c r="Z77" i="7"/>
  <c r="AU12" i="7"/>
  <c r="AX77" i="7"/>
  <c r="BT12" i="7"/>
  <c r="BT77" i="7" s="1"/>
  <c r="BT76" i="7" s="1"/>
  <c r="CE12" i="7"/>
  <c r="CS12" i="7"/>
  <c r="AD13" i="7"/>
  <c r="CE13" i="7"/>
  <c r="G14" i="7"/>
  <c r="BV14" i="7"/>
  <c r="CO14" i="7"/>
  <c r="CM14" i="7" s="1"/>
  <c r="N78" i="7"/>
  <c r="X16" i="7"/>
  <c r="U16" i="7"/>
  <c r="U78" i="7" s="1"/>
  <c r="AB16" i="7"/>
  <c r="AB78" i="7" s="1"/>
  <c r="BV16" i="7"/>
  <c r="BV78" i="7" s="1"/>
  <c r="CO16" i="7"/>
  <c r="CO78" i="7" s="1"/>
  <c r="CN16" i="7"/>
  <c r="CT78" i="7"/>
  <c r="CN17" i="7"/>
  <c r="AK19" i="7"/>
  <c r="E20" i="7"/>
  <c r="Z79" i="7"/>
  <c r="BX21" i="7"/>
  <c r="BX79" i="7" s="1"/>
  <c r="CP21" i="7"/>
  <c r="CP79" i="7" s="1"/>
  <c r="CU79" i="7"/>
  <c r="CO21" i="7"/>
  <c r="I22" i="7"/>
  <c r="H22" i="7" s="1"/>
  <c r="E23" i="7"/>
  <c r="AD23" i="7"/>
  <c r="CN23" i="7"/>
  <c r="CS24" i="7"/>
  <c r="CR24" i="7" s="1"/>
  <c r="AD25" i="7"/>
  <c r="CE25" i="7"/>
  <c r="AB26" i="7"/>
  <c r="J80" i="7"/>
  <c r="AK27" i="7"/>
  <c r="N80" i="7"/>
  <c r="X27" i="7"/>
  <c r="U27" i="7"/>
  <c r="U80" i="7" s="1"/>
  <c r="AB27" i="7"/>
  <c r="AB80" i="7" s="1"/>
  <c r="BV27" i="7"/>
  <c r="BV80" i="7" s="1"/>
  <c r="CO27" i="7"/>
  <c r="CO80" i="7" s="1"/>
  <c r="CT80" i="7"/>
  <c r="CN27" i="7"/>
  <c r="G29" i="7"/>
  <c r="AF29" i="7"/>
  <c r="AF81" i="7" s="1"/>
  <c r="AL29" i="7"/>
  <c r="BV29" i="7"/>
  <c r="BV81" i="7" s="1"/>
  <c r="CO29" i="7"/>
  <c r="CY29" i="7"/>
  <c r="U31" i="7"/>
  <c r="AB31" i="7"/>
  <c r="BV31" i="7"/>
  <c r="CO31" i="7"/>
  <c r="BV32" i="7"/>
  <c r="CO32" i="7"/>
  <c r="CM32" i="7" s="1"/>
  <c r="CN33" i="7"/>
  <c r="CM33" i="7" s="1"/>
  <c r="CL33" i="7" s="1"/>
  <c r="BT34" i="7"/>
  <c r="E35" i="7"/>
  <c r="AD35" i="7"/>
  <c r="AD82" i="7" s="1"/>
  <c r="BR82" i="7"/>
  <c r="BV35" i="7"/>
  <c r="BV82" i="7" s="1"/>
  <c r="CD35" i="7"/>
  <c r="CN35" i="7"/>
  <c r="CW82" i="7"/>
  <c r="CQ35" i="7"/>
  <c r="CQ82" i="7" s="1"/>
  <c r="CD36" i="7"/>
  <c r="E41" i="7"/>
  <c r="CD41" i="7"/>
  <c r="AD42" i="7"/>
  <c r="AB42" i="7"/>
  <c r="CY42" i="7"/>
  <c r="CX42" i="7" s="1"/>
  <c r="CO42" i="7"/>
  <c r="CM42" i="7" s="1"/>
  <c r="U43" i="7"/>
  <c r="BT45" i="7"/>
  <c r="U46" i="7"/>
  <c r="O83" i="7"/>
  <c r="N47" i="7"/>
  <c r="CT83" i="7"/>
  <c r="CS47" i="7"/>
  <c r="DB83" i="7"/>
  <c r="CP47" i="7"/>
  <c r="CP83" i="7" s="1"/>
  <c r="AL48" i="7"/>
  <c r="J84" i="7"/>
  <c r="CD49" i="7"/>
  <c r="N84" i="7"/>
  <c r="X49" i="7"/>
  <c r="U49" i="7"/>
  <c r="U84" i="7" s="1"/>
  <c r="E50" i="7"/>
  <c r="E51" i="7"/>
  <c r="AL51" i="7"/>
  <c r="G53" i="7"/>
  <c r="E53" i="7"/>
  <c r="CO54" i="7"/>
  <c r="CS54" i="7"/>
  <c r="CR54" i="7" s="1"/>
  <c r="AK55" i="7"/>
  <c r="AJ55" i="7" s="1"/>
  <c r="I55" i="7"/>
  <c r="H55" i="7" s="1"/>
  <c r="U55" i="7"/>
  <c r="BQ55" i="7"/>
  <c r="BX55" i="7" s="1"/>
  <c r="BV55" i="7"/>
  <c r="BT55" i="7"/>
  <c r="BT56" i="7"/>
  <c r="BV56" i="7"/>
  <c r="CY57" i="7"/>
  <c r="CX57" i="7" s="1"/>
  <c r="CN57" i="7"/>
  <c r="E61" i="7"/>
  <c r="G61" i="7"/>
  <c r="BT61" i="7"/>
  <c r="BV61" i="7"/>
  <c r="Z85" i="7"/>
  <c r="AD63" i="7"/>
  <c r="AD85" i="7" s="1"/>
  <c r="AB63" i="7"/>
  <c r="AB85" i="7" s="1"/>
  <c r="DA85" i="7"/>
  <c r="CY63" i="7"/>
  <c r="CO63" i="7"/>
  <c r="CO85" i="7" s="1"/>
  <c r="CE64" i="7"/>
  <c r="CY64" i="7"/>
  <c r="CX64" i="7" s="1"/>
  <c r="CO64" i="7"/>
  <c r="CM64" i="7" s="1"/>
  <c r="CL64" i="7" s="1"/>
  <c r="U65" i="7"/>
  <c r="CD71" i="7"/>
  <c r="CO72" i="7"/>
  <c r="CM72" i="7" s="1"/>
  <c r="CL72" i="7" s="1"/>
  <c r="CY72" i="7"/>
  <c r="CX72" i="7" s="1"/>
  <c r="BV73" i="7"/>
  <c r="BQ73" i="7"/>
  <c r="BX73" i="7" s="1"/>
  <c r="AC76" i="7"/>
  <c r="BU76" i="7"/>
  <c r="J78" i="7"/>
  <c r="AY76" i="7"/>
  <c r="BS76" i="7"/>
  <c r="AX85" i="7"/>
  <c r="C11" i="7"/>
  <c r="AW9" i="7" s="1"/>
  <c r="K11" i="7"/>
  <c r="K9" i="7" s="1"/>
  <c r="CW11" i="7"/>
  <c r="DC11" i="7"/>
  <c r="J77" i="7"/>
  <c r="AK12" i="7"/>
  <c r="N12" i="7"/>
  <c r="AB12" i="7"/>
  <c r="AB77" i="7" s="1"/>
  <c r="BG12" i="7"/>
  <c r="BV12" i="7"/>
  <c r="BV77" i="7" s="1"/>
  <c r="BV76" i="7" s="1"/>
  <c r="CO12" i="7"/>
  <c r="CN12" i="7"/>
  <c r="DB11" i="7"/>
  <c r="DB77" i="7"/>
  <c r="CS13" i="7"/>
  <c r="CR13" i="7" s="1"/>
  <c r="BQ15" i="7"/>
  <c r="BX15" i="7" s="1"/>
  <c r="CP16" i="7"/>
  <c r="CP78" i="7" s="1"/>
  <c r="CY16" i="7"/>
  <c r="BQ18" i="7"/>
  <c r="BX18" i="7" s="1"/>
  <c r="E19" i="7"/>
  <c r="AD19" i="7"/>
  <c r="CN19" i="7"/>
  <c r="CM19" i="7" s="1"/>
  <c r="CL19" i="7" s="1"/>
  <c r="AF20" i="7"/>
  <c r="CD20" i="7"/>
  <c r="J79" i="7"/>
  <c r="I21" i="7"/>
  <c r="AB21" i="7"/>
  <c r="AB79" i="7" s="1"/>
  <c r="AK21" i="7"/>
  <c r="CD21" i="7"/>
  <c r="CQ21" i="7"/>
  <c r="CQ79" i="7" s="1"/>
  <c r="X22" i="7"/>
  <c r="BT23" i="7"/>
  <c r="CS25" i="7"/>
  <c r="CR25" i="7" s="1"/>
  <c r="AD26" i="7"/>
  <c r="BT26" i="7"/>
  <c r="AF27" i="7"/>
  <c r="AF80" i="7" s="1"/>
  <c r="CP27" i="7"/>
  <c r="CP80" i="7" s="1"/>
  <c r="CY27" i="7"/>
  <c r="BQ28" i="7"/>
  <c r="BX28" i="7" s="1"/>
  <c r="CS28" i="7"/>
  <c r="CR28" i="7" s="1"/>
  <c r="BH81" i="7"/>
  <c r="BG29" i="7"/>
  <c r="BG81" i="7" s="1"/>
  <c r="BX29" i="7"/>
  <c r="BX81" i="7" s="1"/>
  <c r="CQ29" i="7"/>
  <c r="CQ81" i="7" s="1"/>
  <c r="BT30" i="7"/>
  <c r="X35" i="7"/>
  <c r="AF35" i="7"/>
  <c r="AF82" i="7" s="1"/>
  <c r="BT35" i="7"/>
  <c r="BT82" i="7" s="1"/>
  <c r="CO35" i="7"/>
  <c r="CO82" i="7" s="1"/>
  <c r="I36" i="7"/>
  <c r="H36" i="7" s="1"/>
  <c r="BT36" i="7"/>
  <c r="U37" i="7"/>
  <c r="CS37" i="7"/>
  <c r="CR37" i="7" s="1"/>
  <c r="CN37" i="7"/>
  <c r="CM37" i="7" s="1"/>
  <c r="BQ40" i="7"/>
  <c r="BX40" i="7" s="1"/>
  <c r="I41" i="7"/>
  <c r="H41" i="7" s="1"/>
  <c r="BQ42" i="7"/>
  <c r="BX42" i="7" s="1"/>
  <c r="BV42" i="7"/>
  <c r="BT43" i="7"/>
  <c r="BQ43" i="7"/>
  <c r="BX43" i="7" s="1"/>
  <c r="E44" i="7"/>
  <c r="G44" i="7"/>
  <c r="BT44" i="7"/>
  <c r="BV44" i="7"/>
  <c r="K83" i="7"/>
  <c r="AL47" i="7"/>
  <c r="AL83" i="7" s="1"/>
  <c r="CY48" i="7"/>
  <c r="CX48" i="7" s="1"/>
  <c r="AK49" i="7"/>
  <c r="I50" i="7"/>
  <c r="H50" i="7" s="1"/>
  <c r="CD50" i="7"/>
  <c r="AK51" i="7"/>
  <c r="I51" i="7"/>
  <c r="H51" i="7" s="1"/>
  <c r="CD51" i="7"/>
  <c r="CN51" i="7"/>
  <c r="CM51" i="7" s="1"/>
  <c r="CS51" i="7"/>
  <c r="CR51" i="7" s="1"/>
  <c r="BQ52" i="7"/>
  <c r="BX52" i="7" s="1"/>
  <c r="CO52" i="7"/>
  <c r="I53" i="7"/>
  <c r="H53" i="7" s="1"/>
  <c r="AB53" i="7"/>
  <c r="AD53" i="7"/>
  <c r="CY53" i="7"/>
  <c r="CX53" i="7" s="1"/>
  <c r="CN53" i="7"/>
  <c r="CO55" i="7"/>
  <c r="CM55" i="7" s="1"/>
  <c r="CS55" i="7"/>
  <c r="CR55" i="7" s="1"/>
  <c r="CS56" i="7"/>
  <c r="CR56" i="7" s="1"/>
  <c r="CO57" i="7"/>
  <c r="CS57" i="7"/>
  <c r="CR57" i="7" s="1"/>
  <c r="AF60" i="7"/>
  <c r="AD60" i="7"/>
  <c r="AK60" i="7"/>
  <c r="AJ60" i="7" s="1"/>
  <c r="CD60" i="7"/>
  <c r="BQ63" i="7"/>
  <c r="BV63" i="7"/>
  <c r="BV85" i="7" s="1"/>
  <c r="CQ63" i="7"/>
  <c r="CQ85" i="7" s="1"/>
  <c r="BQ64" i="7"/>
  <c r="BX64" i="7" s="1"/>
  <c r="BV64" i="7"/>
  <c r="BT65" i="7"/>
  <c r="BQ65" i="7"/>
  <c r="BX65" i="7" s="1"/>
  <c r="E66" i="7"/>
  <c r="G66" i="7"/>
  <c r="BT66" i="7"/>
  <c r="BV66" i="7"/>
  <c r="X72" i="7"/>
  <c r="U72" i="7"/>
  <c r="AD72" i="7"/>
  <c r="AF72" i="7"/>
  <c r="AB72" i="7"/>
  <c r="BT73" i="7"/>
  <c r="F76" i="7"/>
  <c r="D76" i="7"/>
  <c r="C77" i="7"/>
  <c r="W76" i="7"/>
  <c r="CS78" i="7"/>
  <c r="DE76" i="7"/>
  <c r="O81" i="7"/>
  <c r="BR85" i="7"/>
  <c r="U42" i="7"/>
  <c r="Z83" i="7"/>
  <c r="BX47" i="7"/>
  <c r="BX83" i="7" s="1"/>
  <c r="BR84" i="7"/>
  <c r="BV49" i="7"/>
  <c r="BV84" i="7" s="1"/>
  <c r="CW84" i="7"/>
  <c r="CQ49" i="7"/>
  <c r="CQ84" i="7" s="1"/>
  <c r="CE55" i="7"/>
  <c r="U56" i="7"/>
  <c r="X57" i="7"/>
  <c r="X58" i="7"/>
  <c r="CE60" i="7"/>
  <c r="N85" i="7"/>
  <c r="X63" i="7"/>
  <c r="U63" i="7"/>
  <c r="U85" i="7" s="1"/>
  <c r="CT85" i="7"/>
  <c r="CN63" i="7"/>
  <c r="U68" i="7"/>
  <c r="CD68" i="7"/>
  <c r="BV70" i="7"/>
  <c r="BQ70" i="7"/>
  <c r="BX70" i="7" s="1"/>
  <c r="AG76" i="7"/>
  <c r="AN76" i="7"/>
  <c r="BF76" i="7"/>
  <c r="CH76" i="7"/>
  <c r="BK76" i="7"/>
  <c r="L76" i="7"/>
  <c r="CD29" i="7"/>
  <c r="CS43" i="7"/>
  <c r="CR43" i="7" s="1"/>
  <c r="I47" i="7"/>
  <c r="AB47" i="7"/>
  <c r="AB83" i="7" s="1"/>
  <c r="AK47" i="7"/>
  <c r="CD47" i="7"/>
  <c r="X48" i="7"/>
  <c r="BT49" i="7"/>
  <c r="BT84" i="7" s="1"/>
  <c r="BT50" i="7"/>
  <c r="BT51" i="7"/>
  <c r="AB52" i="7"/>
  <c r="BT53" i="7"/>
  <c r="G57" i="7"/>
  <c r="BV57" i="7"/>
  <c r="CY58" i="7"/>
  <c r="CX58" i="7" s="1"/>
  <c r="AB59" i="7"/>
  <c r="CS60" i="7"/>
  <c r="CR60" i="7" s="1"/>
  <c r="BT62" i="7"/>
  <c r="CP63" i="7"/>
  <c r="CP85" i="7" s="1"/>
  <c r="CS65" i="7"/>
  <c r="CR65" i="7" s="1"/>
  <c r="BT67" i="7"/>
  <c r="AD69" i="7"/>
  <c r="AF69" i="7"/>
  <c r="CQ69" i="7"/>
  <c r="BT70" i="7"/>
  <c r="AI76" i="7"/>
  <c r="DD76" i="7"/>
  <c r="AS76" i="7"/>
  <c r="J85" i="7"/>
  <c r="CE49" i="7"/>
  <c r="CE84" i="7" s="1"/>
  <c r="BL76" i="7"/>
  <c r="BP76" i="7"/>
  <c r="T76" i="7"/>
  <c r="C85" i="7"/>
  <c r="AM10" i="6"/>
  <c r="AL10" i="6"/>
  <c r="CC29" i="7" l="1"/>
  <c r="CC11" i="7" s="1"/>
  <c r="CL65" i="7"/>
  <c r="CM60" i="7"/>
  <c r="CL60" i="7" s="1"/>
  <c r="CL30" i="7"/>
  <c r="CM34" i="7"/>
  <c r="CL34" i="7" s="1"/>
  <c r="CL71" i="7"/>
  <c r="CL46" i="7"/>
  <c r="DA76" i="7"/>
  <c r="CL43" i="7"/>
  <c r="CM54" i="7"/>
  <c r="CL54" i="7" s="1"/>
  <c r="CM23" i="7"/>
  <c r="CL23" i="7" s="1"/>
  <c r="CL14" i="7"/>
  <c r="CM41" i="7"/>
  <c r="CL41" i="7" s="1"/>
  <c r="CV76" i="7"/>
  <c r="CX21" i="7"/>
  <c r="CX79" i="7" s="1"/>
  <c r="CM15" i="7"/>
  <c r="CL36" i="7"/>
  <c r="AJ40" i="7"/>
  <c r="CL28" i="7"/>
  <c r="CL51" i="7"/>
  <c r="CM47" i="7"/>
  <c r="CL47" i="7" s="1"/>
  <c r="CL83" i="7" s="1"/>
  <c r="CY77" i="7"/>
  <c r="CZ76" i="7"/>
  <c r="CM44" i="7"/>
  <c r="CL44" i="7" s="1"/>
  <c r="AJ48" i="7"/>
  <c r="AJ66" i="7"/>
  <c r="CS81" i="7"/>
  <c r="CR29" i="7"/>
  <c r="CR81" i="7" s="1"/>
  <c r="CL69" i="7"/>
  <c r="H29" i="7"/>
  <c r="H81" i="7" s="1"/>
  <c r="I80" i="7"/>
  <c r="BX12" i="7"/>
  <c r="BX77" i="7" s="1"/>
  <c r="BX76" i="7" s="1"/>
  <c r="CM18" i="7"/>
  <c r="CL18" i="7" s="1"/>
  <c r="CL13" i="7"/>
  <c r="CM52" i="7"/>
  <c r="CL52" i="7" s="1"/>
  <c r="AJ31" i="7"/>
  <c r="CL55" i="7"/>
  <c r="AJ51" i="7"/>
  <c r="CW76" i="7"/>
  <c r="CU76" i="7"/>
  <c r="CM20" i="7"/>
  <c r="CM38" i="7"/>
  <c r="CL38" i="7" s="1"/>
  <c r="AJ38" i="7"/>
  <c r="CM17" i="7"/>
  <c r="CL17" i="7" s="1"/>
  <c r="CY83" i="7"/>
  <c r="CX47" i="7"/>
  <c r="CX83" i="7" s="1"/>
  <c r="AJ19" i="7"/>
  <c r="CM53" i="7"/>
  <c r="CL53" i="7" s="1"/>
  <c r="CL37" i="7"/>
  <c r="CM31" i="7"/>
  <c r="CL31" i="7" s="1"/>
  <c r="CM59" i="7"/>
  <c r="CL59" i="7" s="1"/>
  <c r="CL56" i="7"/>
  <c r="CM48" i="7"/>
  <c r="CL48" i="7" s="1"/>
  <c r="I82" i="7"/>
  <c r="CM70" i="7"/>
  <c r="CL70" i="7" s="1"/>
  <c r="CL45" i="7"/>
  <c r="CL26" i="7"/>
  <c r="CL42" i="7"/>
  <c r="CL62" i="7"/>
  <c r="AJ53" i="7"/>
  <c r="I78" i="7"/>
  <c r="CM22" i="7"/>
  <c r="CL22" i="7" s="1"/>
  <c r="AJ63" i="7"/>
  <c r="AJ85" i="7" s="1"/>
  <c r="CL67" i="7"/>
  <c r="CS84" i="7"/>
  <c r="CR49" i="7"/>
  <c r="CR84" i="7" s="1"/>
  <c r="CD85" i="7"/>
  <c r="AJ23" i="7"/>
  <c r="CL20" i="7"/>
  <c r="AJ18" i="7"/>
  <c r="BH76" i="7"/>
  <c r="CS82" i="7"/>
  <c r="CR35" i="7"/>
  <c r="CR82" i="7" s="1"/>
  <c r="CL32" i="7"/>
  <c r="AJ16" i="7"/>
  <c r="AJ78" i="7" s="1"/>
  <c r="Y11" i="7"/>
  <c r="Y10" i="7" s="1"/>
  <c r="Z10" i="7"/>
  <c r="AB11" i="7"/>
  <c r="CM68" i="7"/>
  <c r="CL68" i="7" s="1"/>
  <c r="AD76" i="7"/>
  <c r="CT76" i="7"/>
  <c r="AL10" i="7"/>
  <c r="AL9" i="7" s="1"/>
  <c r="H63" i="7"/>
  <c r="H85" i="7" s="1"/>
  <c r="AJ22" i="7"/>
  <c r="AB76" i="7"/>
  <c r="Y78" i="7"/>
  <c r="O76" i="7"/>
  <c r="CL15" i="7"/>
  <c r="H47" i="7"/>
  <c r="H83" i="7" s="1"/>
  <c r="I83" i="7"/>
  <c r="AJ49" i="7"/>
  <c r="AJ84" i="7" s="1"/>
  <c r="AK84" i="7"/>
  <c r="I79" i="7"/>
  <c r="H21" i="7"/>
  <c r="H79" i="7" s="1"/>
  <c r="CX16" i="7"/>
  <c r="CX78" i="7" s="1"/>
  <c r="CY78" i="7"/>
  <c r="CN77" i="7"/>
  <c r="CM12" i="7"/>
  <c r="CD84" i="7"/>
  <c r="CO81" i="7"/>
  <c r="CM29" i="7"/>
  <c r="H12" i="7"/>
  <c r="I77" i="7"/>
  <c r="AJ13" i="7"/>
  <c r="BR76" i="7"/>
  <c r="CD83" i="7"/>
  <c r="AF47" i="7"/>
  <c r="AF83" i="7" s="1"/>
  <c r="Y83" i="7"/>
  <c r="CD79" i="7"/>
  <c r="DB76" i="7"/>
  <c r="CO77" i="7"/>
  <c r="CO11" i="7"/>
  <c r="X12" i="7"/>
  <c r="U12" i="7"/>
  <c r="N77" i="7"/>
  <c r="CY85" i="7"/>
  <c r="CX63" i="7"/>
  <c r="CX85" i="7" s="1"/>
  <c r="CS83" i="7"/>
  <c r="CR47" i="7"/>
  <c r="CR83" i="7" s="1"/>
  <c r="CN82" i="7"/>
  <c r="CM35" i="7"/>
  <c r="CN80" i="7"/>
  <c r="CM27" i="7"/>
  <c r="AK80" i="7"/>
  <c r="AJ27" i="7"/>
  <c r="AJ80" i="7" s="1"/>
  <c r="CN78" i="7"/>
  <c r="CM16" i="7"/>
  <c r="AX76" i="7"/>
  <c r="CM49" i="7"/>
  <c r="CN84" i="7"/>
  <c r="CS79" i="7"/>
  <c r="CR21" i="7"/>
  <c r="CR79" i="7" s="1"/>
  <c r="AD11" i="7"/>
  <c r="CP11" i="7"/>
  <c r="AL11" i="7"/>
  <c r="AK83" i="7"/>
  <c r="AJ47" i="7"/>
  <c r="AJ83" i="7" s="1"/>
  <c r="CD81" i="7"/>
  <c r="CN85" i="7"/>
  <c r="CM63" i="7"/>
  <c r="BQ85" i="7"/>
  <c r="BX63" i="7"/>
  <c r="BX85" i="7" s="1"/>
  <c r="AK79" i="7"/>
  <c r="AJ21" i="7"/>
  <c r="AJ79" i="7" s="1"/>
  <c r="AK77" i="7"/>
  <c r="AJ12" i="7"/>
  <c r="CD82" i="7"/>
  <c r="AL81" i="7"/>
  <c r="AL76" i="7" s="1"/>
  <c r="AJ29" i="7"/>
  <c r="AJ81" i="7" s="1"/>
  <c r="CS77" i="7"/>
  <c r="CR12" i="7"/>
  <c r="AU77" i="7"/>
  <c r="AU76" i="7" s="1"/>
  <c r="AU11" i="7"/>
  <c r="AK82" i="7"/>
  <c r="AJ35" i="7"/>
  <c r="AJ82" i="7" s="1"/>
  <c r="CX35" i="7"/>
  <c r="CX82" i="7" s="1"/>
  <c r="CY82" i="7"/>
  <c r="BQ80" i="7"/>
  <c r="BX27" i="7"/>
  <c r="BX80" i="7" s="1"/>
  <c r="CP76" i="7"/>
  <c r="CY11" i="7"/>
  <c r="C76" i="7"/>
  <c r="CY80" i="7"/>
  <c r="CX27" i="7"/>
  <c r="CX80" i="7" s="1"/>
  <c r="BG77" i="7"/>
  <c r="BG76" i="7" s="1"/>
  <c r="J76" i="7"/>
  <c r="CM57" i="7"/>
  <c r="CL57" i="7" s="1"/>
  <c r="N83" i="7"/>
  <c r="U47" i="7"/>
  <c r="U83" i="7" s="1"/>
  <c r="X47" i="7"/>
  <c r="CX29" i="7"/>
  <c r="CX81" i="7" s="1"/>
  <c r="CY81" i="7"/>
  <c r="CO79" i="7"/>
  <c r="CM21" i="7"/>
  <c r="AF21" i="7"/>
  <c r="AF79" i="7" s="1"/>
  <c r="Y79" i="7"/>
  <c r="CE77" i="7"/>
  <c r="CE76" i="7" s="1"/>
  <c r="CE11" i="7"/>
  <c r="Z76" i="7"/>
  <c r="K76" i="7"/>
  <c r="CY84" i="7"/>
  <c r="CX49" i="7"/>
  <c r="CX84" i="7" s="1"/>
  <c r="CQ11" i="7"/>
  <c r="CQ77" i="7"/>
  <c r="CQ76" i="7" s="1"/>
  <c r="BQ78" i="7"/>
  <c r="BX16" i="7"/>
  <c r="BX78" i="7" s="1"/>
  <c r="AF64" i="6"/>
  <c r="CM83" i="7" l="1"/>
  <c r="N76" i="7"/>
  <c r="BQ76" i="7"/>
  <c r="AK76" i="7"/>
  <c r="AF76" i="7"/>
  <c r="I76" i="7"/>
  <c r="CS76" i="7"/>
  <c r="CD76" i="7"/>
  <c r="CY76" i="7"/>
  <c r="CX76" i="7"/>
  <c r="CO76" i="7"/>
  <c r="CM79" i="7"/>
  <c r="CL21" i="7"/>
  <c r="CL79" i="7" s="1"/>
  <c r="CM84" i="7"/>
  <c r="CL49" i="7"/>
  <c r="CL84" i="7" s="1"/>
  <c r="CM82" i="7"/>
  <c r="CL35" i="7"/>
  <c r="CL82" i="7" s="1"/>
  <c r="CM81" i="7"/>
  <c r="CL29" i="7"/>
  <c r="CL81" i="7" s="1"/>
  <c r="U77" i="7"/>
  <c r="U76" i="7" s="1"/>
  <c r="CM77" i="7"/>
  <c r="CL12" i="7"/>
  <c r="Y76" i="7"/>
  <c r="AJ77" i="7"/>
  <c r="AJ76" i="7" s="1"/>
  <c r="CM78" i="7"/>
  <c r="CL16" i="7"/>
  <c r="CL78" i="7" s="1"/>
  <c r="CM80" i="7"/>
  <c r="CL27" i="7"/>
  <c r="CL80" i="7" s="1"/>
  <c r="CN76" i="7"/>
  <c r="AF11" i="7"/>
  <c r="CR77" i="7"/>
  <c r="CR76" i="7" s="1"/>
  <c r="CM85" i="7"/>
  <c r="CL63" i="7"/>
  <c r="CL85" i="7" s="1"/>
  <c r="H77" i="7"/>
  <c r="H76" i="7" s="1"/>
  <c r="CX11" i="7"/>
  <c r="AI41" i="6"/>
  <c r="AH41" i="4"/>
  <c r="AG41" i="4"/>
  <c r="AI41" i="5"/>
  <c r="CM76" i="7" l="1"/>
  <c r="CL77" i="7"/>
  <c r="CL76" i="7" s="1"/>
  <c r="DC85" i="6"/>
  <c r="DB85" i="6"/>
  <c r="DA85" i="6"/>
  <c r="CZ85" i="6"/>
  <c r="CT85" i="6"/>
  <c r="CH85" i="6"/>
  <c r="CG85" i="6"/>
  <c r="CE85" i="6"/>
  <c r="CD85" i="6"/>
  <c r="BY85" i="6"/>
  <c r="BX85" i="6"/>
  <c r="BV85" i="6"/>
  <c r="BU85" i="6"/>
  <c r="BT85" i="6"/>
  <c r="BR85" i="6"/>
  <c r="BO85" i="6"/>
  <c r="BN85" i="6"/>
  <c r="BM85" i="6"/>
  <c r="BL85" i="6"/>
  <c r="BK85" i="6"/>
  <c r="BJ85" i="6"/>
  <c r="BI85" i="6"/>
  <c r="BH85" i="6"/>
  <c r="BE85" i="6"/>
  <c r="BD85" i="6"/>
  <c r="BC85" i="6"/>
  <c r="BB85" i="6"/>
  <c r="BA85" i="6"/>
  <c r="AZ85" i="6"/>
  <c r="AY85" i="6"/>
  <c r="AX85" i="6"/>
  <c r="AW85" i="6"/>
  <c r="AU85" i="6"/>
  <c r="AT85" i="6"/>
  <c r="AS85" i="6"/>
  <c r="AQ85" i="6"/>
  <c r="AP85" i="6"/>
  <c r="AO85" i="6"/>
  <c r="AJ85" i="6"/>
  <c r="AH85" i="6"/>
  <c r="AF85" i="6"/>
  <c r="AD85" i="6"/>
  <c r="AB85" i="6"/>
  <c r="AA85" i="6"/>
  <c r="Y85" i="6"/>
  <c r="W85" i="6"/>
  <c r="T85" i="6"/>
  <c r="R85" i="6"/>
  <c r="P85" i="6"/>
  <c r="O85" i="6"/>
  <c r="F85" i="6"/>
  <c r="D85" i="6"/>
  <c r="DC84" i="6"/>
  <c r="DB84" i="6"/>
  <c r="DA84" i="6"/>
  <c r="CH84" i="6"/>
  <c r="CG84" i="6"/>
  <c r="CE84" i="6"/>
  <c r="CE76" i="6" s="1"/>
  <c r="CD84" i="6"/>
  <c r="CC84" i="6"/>
  <c r="BY84" i="6"/>
  <c r="BX84" i="6"/>
  <c r="BV84" i="6"/>
  <c r="BT84" i="6"/>
  <c r="BR84" i="6"/>
  <c r="BO84" i="6"/>
  <c r="BN84" i="6"/>
  <c r="BM84" i="6"/>
  <c r="BL84" i="6"/>
  <c r="BK84" i="6"/>
  <c r="BJ84" i="6"/>
  <c r="BI84" i="6"/>
  <c r="BH84" i="6"/>
  <c r="BE84" i="6"/>
  <c r="BE76" i="6" s="1"/>
  <c r="BD84" i="6"/>
  <c r="BC84" i="6"/>
  <c r="BC76" i="6" s="1"/>
  <c r="BB84" i="6"/>
  <c r="BA84" i="6"/>
  <c r="AZ84" i="6"/>
  <c r="AY84" i="6"/>
  <c r="AY76" i="6" s="1"/>
  <c r="AX84" i="6"/>
  <c r="AU84" i="6"/>
  <c r="AT84" i="6"/>
  <c r="AS84" i="6"/>
  <c r="AQ84" i="6"/>
  <c r="AP84" i="6"/>
  <c r="AO84" i="6"/>
  <c r="AJ84" i="6"/>
  <c r="AH84" i="6"/>
  <c r="AF84" i="6"/>
  <c r="AD84" i="6"/>
  <c r="AB84" i="6"/>
  <c r="Y84" i="6"/>
  <c r="W84" i="6"/>
  <c r="T84" i="6"/>
  <c r="R84" i="6"/>
  <c r="P84" i="6"/>
  <c r="F84" i="6"/>
  <c r="D84" i="6"/>
  <c r="C84" i="6"/>
  <c r="DC83" i="6"/>
  <c r="DB83" i="6"/>
  <c r="DA83" i="6"/>
  <c r="CR83" i="6"/>
  <c r="CH83" i="6"/>
  <c r="CG83" i="6"/>
  <c r="CE83" i="6"/>
  <c r="CD83" i="6"/>
  <c r="BY83" i="6"/>
  <c r="BX83" i="6"/>
  <c r="BV83" i="6"/>
  <c r="BT83" i="6"/>
  <c r="BR83" i="6"/>
  <c r="BO83" i="6"/>
  <c r="BN83" i="6"/>
  <c r="BM83" i="6"/>
  <c r="BL83" i="6"/>
  <c r="BK83" i="6"/>
  <c r="BJ83" i="6"/>
  <c r="BI83" i="6"/>
  <c r="BH83" i="6"/>
  <c r="BE83" i="6"/>
  <c r="BD83" i="6"/>
  <c r="BC83" i="6"/>
  <c r="BB83" i="6"/>
  <c r="BA83" i="6"/>
  <c r="AZ83" i="6"/>
  <c r="AY83" i="6"/>
  <c r="AX83" i="6"/>
  <c r="AU83" i="6"/>
  <c r="AT83" i="6"/>
  <c r="AS83" i="6"/>
  <c r="AQ83" i="6"/>
  <c r="AP83" i="6"/>
  <c r="AO83" i="6"/>
  <c r="AJ83" i="6"/>
  <c r="AH83" i="6"/>
  <c r="AF83" i="6"/>
  <c r="AD83" i="6"/>
  <c r="AB83" i="6"/>
  <c r="Y83" i="6"/>
  <c r="W83" i="6"/>
  <c r="T83" i="6"/>
  <c r="R83" i="6"/>
  <c r="P83" i="6"/>
  <c r="F83" i="6"/>
  <c r="D83" i="6"/>
  <c r="C83" i="6" s="1"/>
  <c r="DC82" i="6"/>
  <c r="DB82" i="6"/>
  <c r="DA82" i="6"/>
  <c r="CH82" i="6"/>
  <c r="CG82" i="6"/>
  <c r="CE82" i="6"/>
  <c r="CD82" i="6"/>
  <c r="BY82" i="6"/>
  <c r="BX82" i="6"/>
  <c r="BV82" i="6"/>
  <c r="BT82" i="6"/>
  <c r="BR82" i="6"/>
  <c r="BO82" i="6"/>
  <c r="BN82" i="6"/>
  <c r="BM82" i="6"/>
  <c r="BL82" i="6"/>
  <c r="BK82" i="6"/>
  <c r="BJ82" i="6"/>
  <c r="BI82" i="6"/>
  <c r="BH82" i="6"/>
  <c r="BE82" i="6"/>
  <c r="BD82" i="6"/>
  <c r="BC82" i="6"/>
  <c r="BB82" i="6"/>
  <c r="BA82" i="6"/>
  <c r="AZ82" i="6"/>
  <c r="AY82" i="6"/>
  <c r="AX82" i="6"/>
  <c r="AU82" i="6"/>
  <c r="AT82" i="6"/>
  <c r="AS82" i="6"/>
  <c r="AQ82" i="6"/>
  <c r="AP82" i="6"/>
  <c r="AO82" i="6"/>
  <c r="AJ82" i="6"/>
  <c r="AH82" i="6"/>
  <c r="AF82" i="6"/>
  <c r="AD82" i="6"/>
  <c r="AB82" i="6"/>
  <c r="Y82" i="6"/>
  <c r="W82" i="6"/>
  <c r="T82" i="6"/>
  <c r="R82" i="6"/>
  <c r="P82" i="6"/>
  <c r="F82" i="6"/>
  <c r="D82" i="6"/>
  <c r="C82" i="6" s="1"/>
  <c r="DC81" i="6"/>
  <c r="DB81" i="6"/>
  <c r="DA81" i="6"/>
  <c r="CH81" i="6"/>
  <c r="CG81" i="6"/>
  <c r="CE81" i="6"/>
  <c r="CD81" i="6"/>
  <c r="BY81" i="6"/>
  <c r="BX81" i="6"/>
  <c r="BV81" i="6"/>
  <c r="BT81" i="6"/>
  <c r="BR81" i="6"/>
  <c r="BO81" i="6"/>
  <c r="BN81" i="6"/>
  <c r="BM81" i="6"/>
  <c r="BL81" i="6"/>
  <c r="BK81" i="6"/>
  <c r="BJ81" i="6"/>
  <c r="BI81" i="6"/>
  <c r="BH81" i="6"/>
  <c r="BE81" i="6"/>
  <c r="BD81" i="6"/>
  <c r="BC81" i="6"/>
  <c r="BB81" i="6"/>
  <c r="BA81" i="6"/>
  <c r="AZ81" i="6"/>
  <c r="AY81" i="6"/>
  <c r="AX81" i="6"/>
  <c r="AU81" i="6"/>
  <c r="AT81" i="6"/>
  <c r="AS81" i="6"/>
  <c r="AQ81" i="6"/>
  <c r="AP81" i="6"/>
  <c r="AO81" i="6"/>
  <c r="AJ81" i="6"/>
  <c r="AH81" i="6"/>
  <c r="AF81" i="6"/>
  <c r="AD81" i="6"/>
  <c r="AB81" i="6"/>
  <c r="Y81" i="6"/>
  <c r="W81" i="6"/>
  <c r="T81" i="6"/>
  <c r="R81" i="6"/>
  <c r="P81" i="6"/>
  <c r="F81" i="6"/>
  <c r="D81" i="6"/>
  <c r="C81" i="6" s="1"/>
  <c r="DC80" i="6"/>
  <c r="DB80" i="6"/>
  <c r="DA80" i="6"/>
  <c r="CH80" i="6"/>
  <c r="CG80" i="6"/>
  <c r="CE80" i="6"/>
  <c r="CD80" i="6"/>
  <c r="BY80" i="6"/>
  <c r="BX80" i="6"/>
  <c r="BV80" i="6"/>
  <c r="BT80" i="6"/>
  <c r="BR80" i="6"/>
  <c r="BO80" i="6"/>
  <c r="BN80" i="6"/>
  <c r="BM80" i="6"/>
  <c r="BL80" i="6"/>
  <c r="BK80" i="6"/>
  <c r="BJ80" i="6"/>
  <c r="BI80" i="6"/>
  <c r="BH80" i="6"/>
  <c r="BE80" i="6"/>
  <c r="BD80" i="6"/>
  <c r="BC80" i="6"/>
  <c r="BB80" i="6"/>
  <c r="BA80" i="6"/>
  <c r="AZ80" i="6"/>
  <c r="AY80" i="6"/>
  <c r="AX80" i="6"/>
  <c r="AU80" i="6"/>
  <c r="AT80" i="6"/>
  <c r="AS80" i="6"/>
  <c r="AQ80" i="6"/>
  <c r="AP80" i="6"/>
  <c r="AO80" i="6"/>
  <c r="AJ80" i="6"/>
  <c r="AH80" i="6"/>
  <c r="AF80" i="6"/>
  <c r="AD80" i="6"/>
  <c r="AB80" i="6"/>
  <c r="Y80" i="6"/>
  <c r="W80" i="6"/>
  <c r="T80" i="6"/>
  <c r="R80" i="6"/>
  <c r="P80" i="6"/>
  <c r="F80" i="6"/>
  <c r="D80" i="6"/>
  <c r="C80" i="6" s="1"/>
  <c r="DC79" i="6"/>
  <c r="DB79" i="6"/>
  <c r="DA79" i="6"/>
  <c r="CH79" i="6"/>
  <c r="CG79" i="6"/>
  <c r="CE79" i="6"/>
  <c r="CD79" i="6"/>
  <c r="BY79" i="6"/>
  <c r="BX79" i="6"/>
  <c r="BV79" i="6"/>
  <c r="BT79" i="6"/>
  <c r="BR79" i="6"/>
  <c r="BO79" i="6"/>
  <c r="BO76" i="6" s="1"/>
  <c r="BN79" i="6"/>
  <c r="BM79" i="6"/>
  <c r="BL79" i="6"/>
  <c r="BK79" i="6"/>
  <c r="BK76" i="6" s="1"/>
  <c r="BJ79" i="6"/>
  <c r="BI79" i="6"/>
  <c r="BH79" i="6"/>
  <c r="BE79" i="6"/>
  <c r="BD79" i="6"/>
  <c r="BC79" i="6"/>
  <c r="BB79" i="6"/>
  <c r="BA79" i="6"/>
  <c r="AZ79" i="6"/>
  <c r="AY79" i="6"/>
  <c r="AX79" i="6"/>
  <c r="AU79" i="6"/>
  <c r="AT79" i="6"/>
  <c r="AS79" i="6"/>
  <c r="AQ79" i="6"/>
  <c r="AP79" i="6"/>
  <c r="AO79" i="6"/>
  <c r="AJ79" i="6"/>
  <c r="AH79" i="6"/>
  <c r="AF79" i="6"/>
  <c r="AD79" i="6"/>
  <c r="AB79" i="6"/>
  <c r="Y79" i="6"/>
  <c r="W79" i="6"/>
  <c r="W76" i="6" s="1"/>
  <c r="T79" i="6"/>
  <c r="R79" i="6"/>
  <c r="R76" i="6" s="1"/>
  <c r="P79" i="6"/>
  <c r="F79" i="6"/>
  <c r="C79" i="6" s="1"/>
  <c r="D79" i="6"/>
  <c r="DC78" i="6"/>
  <c r="DB78" i="6"/>
  <c r="DA78" i="6"/>
  <c r="CH78" i="6"/>
  <c r="CG78" i="6"/>
  <c r="CE78" i="6"/>
  <c r="CD78" i="6"/>
  <c r="BY78" i="6"/>
  <c r="BX78" i="6"/>
  <c r="BV78" i="6"/>
  <c r="BT78" i="6"/>
  <c r="BR78" i="6"/>
  <c r="BO78" i="6"/>
  <c r="BN78" i="6"/>
  <c r="BM78" i="6"/>
  <c r="BL78" i="6"/>
  <c r="BK78" i="6"/>
  <c r="BJ78" i="6"/>
  <c r="BI78" i="6"/>
  <c r="BH78" i="6"/>
  <c r="BE78" i="6"/>
  <c r="BD78" i="6"/>
  <c r="BC78" i="6"/>
  <c r="BB78" i="6"/>
  <c r="BA78" i="6"/>
  <c r="AZ78" i="6"/>
  <c r="AY78" i="6"/>
  <c r="AX78" i="6"/>
  <c r="AU78" i="6"/>
  <c r="AT78" i="6"/>
  <c r="AS78" i="6"/>
  <c r="AQ78" i="6"/>
  <c r="AQ76" i="6" s="1"/>
  <c r="AP78" i="6"/>
  <c r="AO78" i="6"/>
  <c r="AJ78" i="6"/>
  <c r="AH78" i="6"/>
  <c r="AH76" i="6" s="1"/>
  <c r="AF78" i="6"/>
  <c r="AD78" i="6"/>
  <c r="AB78" i="6"/>
  <c r="Y78" i="6"/>
  <c r="W78" i="6"/>
  <c r="T78" i="6"/>
  <c r="R78" i="6"/>
  <c r="P78" i="6"/>
  <c r="F78" i="6"/>
  <c r="F76" i="6" s="1"/>
  <c r="D78" i="6"/>
  <c r="C78" i="6"/>
  <c r="DC77" i="6"/>
  <c r="DB77" i="6"/>
  <c r="DA77" i="6"/>
  <c r="CH77" i="6"/>
  <c r="CG77" i="6"/>
  <c r="CE77" i="6"/>
  <c r="CD77" i="6"/>
  <c r="CD76" i="6" s="1"/>
  <c r="BY77" i="6"/>
  <c r="BX77" i="6"/>
  <c r="BX76" i="6" s="1"/>
  <c r="BV77" i="6"/>
  <c r="BT77" i="6"/>
  <c r="BT76" i="6" s="1"/>
  <c r="BR77" i="6"/>
  <c r="BO77" i="6"/>
  <c r="BN77" i="6"/>
  <c r="BN76" i="6" s="1"/>
  <c r="BM77" i="6"/>
  <c r="BL77" i="6"/>
  <c r="BL76" i="6" s="1"/>
  <c r="BK77" i="6"/>
  <c r="BJ77" i="6"/>
  <c r="BJ76" i="6" s="1"/>
  <c r="BI77" i="6"/>
  <c r="BH77" i="6"/>
  <c r="BH76" i="6" s="1"/>
  <c r="BE77" i="6"/>
  <c r="BD77" i="6"/>
  <c r="BC77" i="6"/>
  <c r="BB77" i="6"/>
  <c r="BA77" i="6"/>
  <c r="AZ77" i="6"/>
  <c r="AY77" i="6"/>
  <c r="AX77" i="6"/>
  <c r="AU77" i="6"/>
  <c r="AT77" i="6"/>
  <c r="AS77" i="6"/>
  <c r="AQ77" i="6"/>
  <c r="AP77" i="6"/>
  <c r="AP76" i="6" s="1"/>
  <c r="AO77" i="6"/>
  <c r="AJ77" i="6"/>
  <c r="AJ76" i="6" s="1"/>
  <c r="AH77" i="6"/>
  <c r="AF77" i="6"/>
  <c r="AD77" i="6"/>
  <c r="AB77" i="6"/>
  <c r="Y77" i="6"/>
  <c r="W77" i="6"/>
  <c r="T77" i="6"/>
  <c r="R77" i="6"/>
  <c r="P77" i="6"/>
  <c r="L77" i="6"/>
  <c r="F77" i="6"/>
  <c r="D77" i="6"/>
  <c r="C77" i="6" s="1"/>
  <c r="DC76" i="6"/>
  <c r="DA76" i="6"/>
  <c r="CG76" i="6"/>
  <c r="BY76" i="6"/>
  <c r="BM76" i="6"/>
  <c r="BI76" i="6"/>
  <c r="BA76" i="6"/>
  <c r="AU76" i="6"/>
  <c r="AS76" i="6"/>
  <c r="AO76" i="6"/>
  <c r="AF76" i="6"/>
  <c r="D76" i="6"/>
  <c r="C76" i="6" s="1"/>
  <c r="CZ73" i="6"/>
  <c r="CY73" i="6"/>
  <c r="CX73" i="6"/>
  <c r="CV73" i="6" s="1"/>
  <c r="CU73" i="6" s="1"/>
  <c r="CW73" i="6"/>
  <c r="CT73" i="6"/>
  <c r="CN73" i="6" s="1"/>
  <c r="CS73" i="6"/>
  <c r="CR73" i="6"/>
  <c r="CL73" i="6" s="1"/>
  <c r="CJ73" i="6" s="1"/>
  <c r="CI73" i="6" s="1"/>
  <c r="CQ73" i="6"/>
  <c r="CP73" i="6"/>
  <c r="CO73" i="6" s="1"/>
  <c r="CM73" i="6"/>
  <c r="CK73" i="6"/>
  <c r="CF73" i="6"/>
  <c r="CC73" i="6"/>
  <c r="CB73" i="6"/>
  <c r="BU73" i="6"/>
  <c r="BQ73" i="6"/>
  <c r="BG73" i="6"/>
  <c r="BF73" i="6" s="1"/>
  <c r="AW73" i="6"/>
  <c r="AV73" i="6" s="1"/>
  <c r="AR73" i="6"/>
  <c r="AN73" i="6"/>
  <c r="AM73" i="6"/>
  <c r="AI73" i="6"/>
  <c r="AC73" i="6"/>
  <c r="AA73" i="6"/>
  <c r="AE73" i="6" s="1"/>
  <c r="Z73" i="6"/>
  <c r="AG73" i="6" s="1"/>
  <c r="V73" i="6"/>
  <c r="S73" i="6"/>
  <c r="Q73" i="6"/>
  <c r="O73" i="6"/>
  <c r="N73" i="6" s="1"/>
  <c r="M73" i="6"/>
  <c r="L73" i="6"/>
  <c r="K73" i="6"/>
  <c r="I73" i="6" s="1"/>
  <c r="H73" i="6" s="1"/>
  <c r="J73" i="6"/>
  <c r="AL73" i="6" s="1"/>
  <c r="AK73" i="6" s="1"/>
  <c r="G73" i="6"/>
  <c r="C73" i="6"/>
  <c r="E73" i="6" s="1"/>
  <c r="CZ72" i="6"/>
  <c r="CY72" i="6"/>
  <c r="CX72" i="6"/>
  <c r="CW72" i="6"/>
  <c r="CV72" i="6" s="1"/>
  <c r="CU72" i="6"/>
  <c r="CT72" i="6"/>
  <c r="CN72" i="6" s="1"/>
  <c r="CS72" i="6"/>
  <c r="CM72" i="6" s="1"/>
  <c r="CR72" i="6"/>
  <c r="CQ72" i="6"/>
  <c r="CL72" i="6"/>
  <c r="CF72" i="6"/>
  <c r="CC72" i="6"/>
  <c r="BU72" i="6"/>
  <c r="BQ72" i="6"/>
  <c r="BG72" i="6"/>
  <c r="BF72" i="6" s="1"/>
  <c r="AW72" i="6"/>
  <c r="AV72" i="6" s="1"/>
  <c r="AR72" i="6"/>
  <c r="AN72" i="6"/>
  <c r="AI72" i="6"/>
  <c r="AA72" i="6"/>
  <c r="V72" i="6"/>
  <c r="S72" i="6"/>
  <c r="Q72" i="6"/>
  <c r="O72" i="6"/>
  <c r="N72" i="6"/>
  <c r="X72" i="6" s="1"/>
  <c r="M72" i="6"/>
  <c r="L72" i="6"/>
  <c r="K72" i="6"/>
  <c r="J72" i="6"/>
  <c r="I72" i="6" s="1"/>
  <c r="H72" i="6"/>
  <c r="CZ71" i="6"/>
  <c r="CY71" i="6"/>
  <c r="CX71" i="6"/>
  <c r="CW71" i="6"/>
  <c r="CT71" i="6"/>
  <c r="CS71" i="6"/>
  <c r="CR71" i="6"/>
  <c r="CL71" i="6" s="1"/>
  <c r="CQ71" i="6"/>
  <c r="CP71" i="6" s="1"/>
  <c r="CO71" i="6"/>
  <c r="CN71" i="6"/>
  <c r="CM71" i="6"/>
  <c r="CF71" i="6"/>
  <c r="CC71" i="6"/>
  <c r="BU71" i="6"/>
  <c r="BS71" i="6"/>
  <c r="BQ71" i="6"/>
  <c r="BP71" i="6"/>
  <c r="BW71" i="6" s="1"/>
  <c r="BG71" i="6"/>
  <c r="BF71" i="6"/>
  <c r="AW71" i="6"/>
  <c r="AV71" i="6"/>
  <c r="AR71" i="6"/>
  <c r="AN71" i="6"/>
  <c r="AI71" i="6"/>
  <c r="AA71" i="6"/>
  <c r="V71" i="6"/>
  <c r="S71" i="6"/>
  <c r="Q71" i="6"/>
  <c r="O71" i="6"/>
  <c r="N71" i="6"/>
  <c r="X71" i="6" s="1"/>
  <c r="M71" i="6"/>
  <c r="L71" i="6"/>
  <c r="K71" i="6"/>
  <c r="AM71" i="6" s="1"/>
  <c r="J71" i="6"/>
  <c r="I71" i="6" s="1"/>
  <c r="H71" i="6"/>
  <c r="G71" i="6"/>
  <c r="E71" i="6"/>
  <c r="C71" i="6"/>
  <c r="CZ70" i="6"/>
  <c r="CN70" i="6" s="1"/>
  <c r="CY70" i="6"/>
  <c r="CX70" i="6"/>
  <c r="CL70" i="6" s="1"/>
  <c r="CW70" i="6"/>
  <c r="CT70" i="6"/>
  <c r="CS70" i="6"/>
  <c r="CR70" i="6"/>
  <c r="CP70" i="6" s="1"/>
  <c r="CO70" i="6" s="1"/>
  <c r="CQ70" i="6"/>
  <c r="CK70" i="6" s="1"/>
  <c r="CJ70" i="6" s="1"/>
  <c r="CI70" i="6" s="1"/>
  <c r="CM70" i="6"/>
  <c r="CF70" i="6"/>
  <c r="CC70" i="6"/>
  <c r="CB70" i="6"/>
  <c r="BU70" i="6"/>
  <c r="BQ70" i="6"/>
  <c r="BG70" i="6"/>
  <c r="BF70" i="6" s="1"/>
  <c r="AW70" i="6"/>
  <c r="AV70" i="6" s="1"/>
  <c r="AR70" i="6"/>
  <c r="AN70" i="6"/>
  <c r="AM70" i="6"/>
  <c r="AI70" i="6"/>
  <c r="AC70" i="6"/>
  <c r="AA70" i="6"/>
  <c r="AE70" i="6" s="1"/>
  <c r="Z70" i="6"/>
  <c r="AG70" i="6" s="1"/>
  <c r="V70" i="6"/>
  <c r="S70" i="6"/>
  <c r="Q70" i="6"/>
  <c r="O70" i="6"/>
  <c r="N70" i="6" s="1"/>
  <c r="M70" i="6"/>
  <c r="L70" i="6"/>
  <c r="K70" i="6"/>
  <c r="I70" i="6" s="1"/>
  <c r="H70" i="6" s="1"/>
  <c r="J70" i="6"/>
  <c r="AL70" i="6" s="1"/>
  <c r="AK70" i="6" s="1"/>
  <c r="G70" i="6"/>
  <c r="C70" i="6"/>
  <c r="E70" i="6" s="1"/>
  <c r="CZ69" i="6"/>
  <c r="CY69" i="6"/>
  <c r="CX69" i="6"/>
  <c r="CW69" i="6"/>
  <c r="CV69" i="6" s="1"/>
  <c r="CU69" i="6"/>
  <c r="CT69" i="6"/>
  <c r="CN69" i="6" s="1"/>
  <c r="CS69" i="6"/>
  <c r="CM69" i="6" s="1"/>
  <c r="CR69" i="6"/>
  <c r="CQ69" i="6"/>
  <c r="CL69" i="6"/>
  <c r="CF69" i="6"/>
  <c r="CC69" i="6"/>
  <c r="BU69" i="6"/>
  <c r="BQ69" i="6"/>
  <c r="BG69" i="6"/>
  <c r="BF69" i="6" s="1"/>
  <c r="AW69" i="6"/>
  <c r="AV69" i="6" s="1"/>
  <c r="AR69" i="6"/>
  <c r="AN69" i="6"/>
  <c r="AI69" i="6"/>
  <c r="AA69" i="6"/>
  <c r="V69" i="6"/>
  <c r="S69" i="6"/>
  <c r="Q69" i="6"/>
  <c r="O69" i="6"/>
  <c r="N69" i="6"/>
  <c r="U69" i="6" s="1"/>
  <c r="M69" i="6"/>
  <c r="L69" i="6"/>
  <c r="K69" i="6"/>
  <c r="J69" i="6"/>
  <c r="I69" i="6" s="1"/>
  <c r="H69" i="6"/>
  <c r="CZ68" i="6"/>
  <c r="CY68" i="6"/>
  <c r="CX68" i="6"/>
  <c r="CW68" i="6"/>
  <c r="CT68" i="6"/>
  <c r="CS68" i="6"/>
  <c r="CR68" i="6"/>
  <c r="CL68" i="6" s="1"/>
  <c r="CQ68" i="6"/>
  <c r="CP68" i="6" s="1"/>
  <c r="CO68" i="6"/>
  <c r="CN68" i="6"/>
  <c r="CM68" i="6"/>
  <c r="CF68" i="6"/>
  <c r="CC68" i="6"/>
  <c r="CA68" i="6"/>
  <c r="BU68" i="6"/>
  <c r="BS68" i="6"/>
  <c r="BQ68" i="6"/>
  <c r="BP68" i="6"/>
  <c r="BW68" i="6" s="1"/>
  <c r="BG68" i="6"/>
  <c r="BF68" i="6"/>
  <c r="AW68" i="6"/>
  <c r="AV68" i="6"/>
  <c r="AR68" i="6"/>
  <c r="AN68" i="6"/>
  <c r="AL68" i="6"/>
  <c r="AI68" i="6"/>
  <c r="AA68" i="6"/>
  <c r="Z68" i="6"/>
  <c r="V68" i="6"/>
  <c r="S68" i="6"/>
  <c r="Q68" i="6"/>
  <c r="O68" i="6"/>
  <c r="N68" i="6" s="1"/>
  <c r="M68" i="6"/>
  <c r="L68" i="6"/>
  <c r="K68" i="6"/>
  <c r="I68" i="6" s="1"/>
  <c r="H68" i="6" s="1"/>
  <c r="J68" i="6"/>
  <c r="G68" i="6"/>
  <c r="C68" i="6"/>
  <c r="E68" i="6" s="1"/>
  <c r="CZ67" i="6"/>
  <c r="CY67" i="6"/>
  <c r="CX67" i="6"/>
  <c r="CW67" i="6"/>
  <c r="CV67" i="6" s="1"/>
  <c r="CU67" i="6"/>
  <c r="CT67" i="6"/>
  <c r="CS67" i="6"/>
  <c r="CM67" i="6" s="1"/>
  <c r="CR67" i="6"/>
  <c r="CL67" i="6" s="1"/>
  <c r="CQ67" i="6"/>
  <c r="CP67" i="6" s="1"/>
  <c r="CO67" i="6" s="1"/>
  <c r="CN67" i="6"/>
  <c r="CF67" i="6"/>
  <c r="CC67" i="6"/>
  <c r="BU67" i="6"/>
  <c r="BQ67" i="6"/>
  <c r="BG67" i="6"/>
  <c r="BF67" i="6" s="1"/>
  <c r="AW67" i="6"/>
  <c r="AV67" i="6" s="1"/>
  <c r="AR67" i="6"/>
  <c r="AN67" i="6"/>
  <c r="AI67" i="6"/>
  <c r="AA67" i="6"/>
  <c r="Z67" i="6"/>
  <c r="V67" i="6"/>
  <c r="S67" i="6"/>
  <c r="Q67" i="6"/>
  <c r="O67" i="6"/>
  <c r="N67" i="6" s="1"/>
  <c r="M67" i="6"/>
  <c r="L67" i="6"/>
  <c r="K67" i="6"/>
  <c r="I67" i="6" s="1"/>
  <c r="H67" i="6" s="1"/>
  <c r="J67" i="6"/>
  <c r="CZ66" i="6"/>
  <c r="CY66" i="6"/>
  <c r="CX66" i="6"/>
  <c r="CV66" i="6" s="1"/>
  <c r="CU66" i="6" s="1"/>
  <c r="CW66" i="6"/>
  <c r="CT66" i="6"/>
  <c r="CS66" i="6"/>
  <c r="CR66" i="6"/>
  <c r="CQ66" i="6"/>
  <c r="CK66" i="6" s="1"/>
  <c r="CP66" i="6"/>
  <c r="CO66" i="6" s="1"/>
  <c r="CN66" i="6"/>
  <c r="CM66" i="6"/>
  <c r="CF66" i="6"/>
  <c r="CC66" i="6"/>
  <c r="CB66" i="6"/>
  <c r="BU66" i="6"/>
  <c r="BQ66" i="6"/>
  <c r="BG66" i="6"/>
  <c r="BF66" i="6" s="1"/>
  <c r="AW66" i="6"/>
  <c r="AV66" i="6" s="1"/>
  <c r="AR66" i="6"/>
  <c r="AN66" i="6"/>
  <c r="AM66" i="6"/>
  <c r="AI66" i="6"/>
  <c r="AC66" i="6"/>
  <c r="AA66" i="6"/>
  <c r="AE66" i="6" s="1"/>
  <c r="Z66" i="6"/>
  <c r="AG66" i="6" s="1"/>
  <c r="V66" i="6"/>
  <c r="S66" i="6"/>
  <c r="Q66" i="6"/>
  <c r="O66" i="6"/>
  <c r="N66" i="6" s="1"/>
  <c r="M66" i="6"/>
  <c r="L66" i="6"/>
  <c r="K66" i="6"/>
  <c r="I66" i="6" s="1"/>
  <c r="H66" i="6" s="1"/>
  <c r="J66" i="6"/>
  <c r="AL66" i="6" s="1"/>
  <c r="AK66" i="6" s="1"/>
  <c r="G66" i="6"/>
  <c r="C66" i="6"/>
  <c r="E66" i="6" s="1"/>
  <c r="CZ65" i="6"/>
  <c r="CY65" i="6"/>
  <c r="CX65" i="6"/>
  <c r="CW65" i="6"/>
  <c r="CV65" i="6" s="1"/>
  <c r="CU65" i="6"/>
  <c r="CT65" i="6"/>
  <c r="CN65" i="6" s="1"/>
  <c r="CS65" i="6"/>
  <c r="CR65" i="6"/>
  <c r="CQ65" i="6"/>
  <c r="CP65" i="6" s="1"/>
  <c r="CM65" i="6"/>
  <c r="CL65" i="6"/>
  <c r="CK65" i="6"/>
  <c r="CJ65" i="6" s="1"/>
  <c r="CI65" i="6" s="1"/>
  <c r="CF65" i="6"/>
  <c r="CC65" i="6"/>
  <c r="BU65" i="6"/>
  <c r="BQ65" i="6"/>
  <c r="BG65" i="6"/>
  <c r="BF65" i="6" s="1"/>
  <c r="AW65" i="6"/>
  <c r="AV65" i="6" s="1"/>
  <c r="AR65" i="6"/>
  <c r="AN65" i="6"/>
  <c r="AI65" i="6"/>
  <c r="AA65" i="6"/>
  <c r="Z65" i="6"/>
  <c r="V65" i="6"/>
  <c r="S65" i="6"/>
  <c r="Q65" i="6"/>
  <c r="O65" i="6"/>
  <c r="N65" i="6" s="1"/>
  <c r="M65" i="6"/>
  <c r="L65" i="6"/>
  <c r="K65" i="6"/>
  <c r="I65" i="6" s="1"/>
  <c r="H65" i="6" s="1"/>
  <c r="J65" i="6"/>
  <c r="CZ64" i="6"/>
  <c r="CY64" i="6"/>
  <c r="CX64" i="6"/>
  <c r="CL64" i="6" s="1"/>
  <c r="CJ64" i="6" s="1"/>
  <c r="CW64" i="6"/>
  <c r="CV64" i="6"/>
  <c r="CT64" i="6"/>
  <c r="CS64" i="6"/>
  <c r="CR64" i="6"/>
  <c r="CQ64" i="6"/>
  <c r="CP64" i="6"/>
  <c r="CO64" i="6" s="1"/>
  <c r="CN64" i="6"/>
  <c r="CK64" i="6"/>
  <c r="CF64" i="6"/>
  <c r="CC64" i="6"/>
  <c r="BU64" i="6"/>
  <c r="BQ64" i="6"/>
  <c r="BG64" i="6"/>
  <c r="BF64" i="6" s="1"/>
  <c r="AW64" i="6"/>
  <c r="AV64" i="6" s="1"/>
  <c r="AR64" i="6"/>
  <c r="AN64" i="6"/>
  <c r="AM64" i="6"/>
  <c r="AI64" i="6"/>
  <c r="V64" i="6"/>
  <c r="O64" i="6"/>
  <c r="N64" i="6" s="1"/>
  <c r="X64" i="6" s="1"/>
  <c r="M64" i="6"/>
  <c r="L64" i="6"/>
  <c r="K64" i="6"/>
  <c r="CB64" i="6" s="1"/>
  <c r="J64" i="6"/>
  <c r="CA64" i="6" s="1"/>
  <c r="G64" i="6"/>
  <c r="C64" i="6"/>
  <c r="E64" i="6" s="1"/>
  <c r="CZ63" i="6"/>
  <c r="CY63" i="6"/>
  <c r="CY85" i="6" s="1"/>
  <c r="CX63" i="6"/>
  <c r="CX85" i="6" s="1"/>
  <c r="CW63" i="6"/>
  <c r="CT63" i="6"/>
  <c r="CS63" i="6"/>
  <c r="CR63" i="6"/>
  <c r="CL63" i="6" s="1"/>
  <c r="CL85" i="6" s="1"/>
  <c r="CQ63" i="6"/>
  <c r="CN63" i="6"/>
  <c r="CN85" i="6" s="1"/>
  <c r="CK63" i="6"/>
  <c r="CF63" i="6"/>
  <c r="CF85" i="6" s="1"/>
  <c r="CC63" i="6"/>
  <c r="CC85" i="6" s="1"/>
  <c r="BU63" i="6"/>
  <c r="BS63" i="6"/>
  <c r="BS85" i="6" s="1"/>
  <c r="BQ63" i="6"/>
  <c r="BQ85" i="6" s="1"/>
  <c r="BP63" i="6"/>
  <c r="BP85" i="6" s="1"/>
  <c r="BG63" i="6"/>
  <c r="BG85" i="6" s="1"/>
  <c r="BF63" i="6"/>
  <c r="BF85" i="6" s="1"/>
  <c r="AW63" i="6"/>
  <c r="AV63" i="6"/>
  <c r="AV85" i="6" s="1"/>
  <c r="AR63" i="6"/>
  <c r="AR85" i="6" s="1"/>
  <c r="AN63" i="6"/>
  <c r="AN85" i="6" s="1"/>
  <c r="AI63" i="6"/>
  <c r="AE63" i="6"/>
  <c r="AE85" i="6" s="1"/>
  <c r="AA63" i="6"/>
  <c r="V63" i="6"/>
  <c r="V85" i="6" s="1"/>
  <c r="S63" i="6"/>
  <c r="S85" i="6" s="1"/>
  <c r="Q63" i="6"/>
  <c r="Q85" i="6" s="1"/>
  <c r="O63" i="6"/>
  <c r="N63" i="6"/>
  <c r="N85" i="6" s="1"/>
  <c r="M63" i="6"/>
  <c r="M85" i="6" s="1"/>
  <c r="L63" i="6"/>
  <c r="L85" i="6" s="1"/>
  <c r="K63" i="6"/>
  <c r="J63" i="6"/>
  <c r="C63" i="6"/>
  <c r="CZ62" i="6"/>
  <c r="CY62" i="6"/>
  <c r="CM62" i="6" s="1"/>
  <c r="CX62" i="6"/>
  <c r="CW62" i="6"/>
  <c r="CT62" i="6"/>
  <c r="CS62" i="6"/>
  <c r="CR62" i="6"/>
  <c r="CL62" i="6" s="1"/>
  <c r="CQ62" i="6"/>
  <c r="CP62" i="6" s="1"/>
  <c r="CO62" i="6"/>
  <c r="CN62" i="6"/>
  <c r="CF62" i="6"/>
  <c r="CC62" i="6"/>
  <c r="BQ62" i="6"/>
  <c r="BG62" i="6"/>
  <c r="BF62" i="6" s="1"/>
  <c r="AW62" i="6"/>
  <c r="AV62" i="6" s="1"/>
  <c r="AR62" i="6"/>
  <c r="AN62" i="6"/>
  <c r="AI62" i="6"/>
  <c r="AA62" i="6"/>
  <c r="Z62" i="6"/>
  <c r="V62" i="6"/>
  <c r="S62" i="6"/>
  <c r="Q62" i="6"/>
  <c r="O62" i="6"/>
  <c r="N62" i="6" s="1"/>
  <c r="M62" i="6"/>
  <c r="L62" i="6"/>
  <c r="K62" i="6"/>
  <c r="J62" i="6"/>
  <c r="I62" i="6"/>
  <c r="H62" i="6" s="1"/>
  <c r="CZ61" i="6"/>
  <c r="CY61" i="6"/>
  <c r="CX61" i="6"/>
  <c r="CW61" i="6"/>
  <c r="CT61" i="6"/>
  <c r="CN61" i="6" s="1"/>
  <c r="CS61" i="6"/>
  <c r="CR61" i="6"/>
  <c r="CL61" i="6" s="1"/>
  <c r="CQ61" i="6"/>
  <c r="CK61" i="6" s="1"/>
  <c r="CP61" i="6"/>
  <c r="CO61" i="6" s="1"/>
  <c r="CM61" i="6"/>
  <c r="CF61" i="6"/>
  <c r="CC61" i="6"/>
  <c r="BQ61" i="6"/>
  <c r="BG61" i="6"/>
  <c r="BF61" i="6" s="1"/>
  <c r="AW61" i="6"/>
  <c r="AV61" i="6" s="1"/>
  <c r="AR61" i="6"/>
  <c r="AN61" i="6"/>
  <c r="AI61" i="6"/>
  <c r="AA61" i="6"/>
  <c r="AE61" i="6" s="1"/>
  <c r="V61" i="6"/>
  <c r="S61" i="6"/>
  <c r="Q61" i="6"/>
  <c r="O61" i="6"/>
  <c r="N61" i="6" s="1"/>
  <c r="M61" i="6"/>
  <c r="L61" i="6"/>
  <c r="K61" i="6"/>
  <c r="J61" i="6"/>
  <c r="CA61" i="6" s="1"/>
  <c r="C61" i="6"/>
  <c r="CZ60" i="6"/>
  <c r="CY60" i="6"/>
  <c r="CM60" i="6" s="1"/>
  <c r="CX60" i="6"/>
  <c r="CW60" i="6"/>
  <c r="CT60" i="6"/>
  <c r="CN60" i="6" s="1"/>
  <c r="CS60" i="6"/>
  <c r="CR60" i="6"/>
  <c r="CQ60" i="6"/>
  <c r="CP60" i="6" s="1"/>
  <c r="CO60" i="6"/>
  <c r="CL60" i="6"/>
  <c r="CF60" i="6"/>
  <c r="CC60" i="6"/>
  <c r="BW60" i="6"/>
  <c r="BS60" i="6"/>
  <c r="BQ60" i="6"/>
  <c r="BU60" i="6" s="1"/>
  <c r="BP60" i="6"/>
  <c r="BG60" i="6"/>
  <c r="BF60" i="6"/>
  <c r="AW60" i="6"/>
  <c r="AV60" i="6"/>
  <c r="AR60" i="6"/>
  <c r="AN60" i="6"/>
  <c r="AM60" i="6"/>
  <c r="AI60" i="6"/>
  <c r="AA60" i="6"/>
  <c r="V60" i="6"/>
  <c r="S60" i="6"/>
  <c r="Q60" i="6"/>
  <c r="O60" i="6"/>
  <c r="N60" i="6"/>
  <c r="M60" i="6"/>
  <c r="L60" i="6"/>
  <c r="K60" i="6"/>
  <c r="CB60" i="6" s="1"/>
  <c r="J60" i="6"/>
  <c r="I60" i="6" s="1"/>
  <c r="H60" i="6"/>
  <c r="E60" i="6"/>
  <c r="C60" i="6"/>
  <c r="G60" i="6" s="1"/>
  <c r="CZ59" i="6"/>
  <c r="CY59" i="6"/>
  <c r="CX59" i="6"/>
  <c r="CV59" i="6" s="1"/>
  <c r="CU59" i="6" s="1"/>
  <c r="CW59" i="6"/>
  <c r="CT59" i="6"/>
  <c r="CN59" i="6" s="1"/>
  <c r="CS59" i="6"/>
  <c r="CM59" i="6" s="1"/>
  <c r="CR59" i="6"/>
  <c r="CL59" i="6" s="1"/>
  <c r="CQ59" i="6"/>
  <c r="CP59" i="6"/>
  <c r="CK59" i="6"/>
  <c r="CF59" i="6"/>
  <c r="CC59" i="6"/>
  <c r="BQ59" i="6"/>
  <c r="BG59" i="6"/>
  <c r="BF59" i="6" s="1"/>
  <c r="AW59" i="6"/>
  <c r="AV59" i="6" s="1"/>
  <c r="AR59" i="6"/>
  <c r="AN59" i="6"/>
  <c r="AI59" i="6"/>
  <c r="AE59" i="6"/>
  <c r="AC59" i="6"/>
  <c r="AA59" i="6"/>
  <c r="Z59" i="6"/>
  <c r="AG59" i="6" s="1"/>
  <c r="V59" i="6"/>
  <c r="S59" i="6"/>
  <c r="Q59" i="6"/>
  <c r="O59" i="6"/>
  <c r="N59" i="6" s="1"/>
  <c r="M59" i="6"/>
  <c r="L59" i="6"/>
  <c r="K59" i="6"/>
  <c r="J59" i="6"/>
  <c r="CA59" i="6" s="1"/>
  <c r="C59" i="6"/>
  <c r="CZ58" i="6"/>
  <c r="CY58" i="6"/>
  <c r="CX58" i="6"/>
  <c r="CW58" i="6"/>
  <c r="CT58" i="6"/>
  <c r="CS58" i="6"/>
  <c r="CR58" i="6"/>
  <c r="CL58" i="6" s="1"/>
  <c r="CQ58" i="6"/>
  <c r="CP58" i="6" s="1"/>
  <c r="CO58" i="6"/>
  <c r="CN58" i="6"/>
  <c r="CM58" i="6"/>
  <c r="CF58" i="6"/>
  <c r="CC58" i="6"/>
  <c r="BQ58" i="6"/>
  <c r="BG58" i="6"/>
  <c r="BF58" i="6" s="1"/>
  <c r="AW58" i="6"/>
  <c r="AV58" i="6" s="1"/>
  <c r="AR58" i="6"/>
  <c r="AN58" i="6"/>
  <c r="AI58" i="6"/>
  <c r="AA58" i="6"/>
  <c r="Z58" i="6"/>
  <c r="V58" i="6"/>
  <c r="S58" i="6"/>
  <c r="Q58" i="6"/>
  <c r="O58" i="6"/>
  <c r="N58" i="6" s="1"/>
  <c r="M58" i="6"/>
  <c r="L58" i="6"/>
  <c r="K58" i="6"/>
  <c r="I58" i="6" s="1"/>
  <c r="H58" i="6" s="1"/>
  <c r="J58" i="6"/>
  <c r="CZ57" i="6"/>
  <c r="CY57" i="6"/>
  <c r="CX57" i="6"/>
  <c r="CW57" i="6"/>
  <c r="CV57" i="6"/>
  <c r="CT57" i="6"/>
  <c r="CN57" i="6" s="1"/>
  <c r="CS57" i="6"/>
  <c r="CR57" i="6"/>
  <c r="CL57" i="6" s="1"/>
  <c r="CQ57" i="6"/>
  <c r="CK57" i="6" s="1"/>
  <c r="CF57" i="6"/>
  <c r="CC57" i="6"/>
  <c r="BQ57" i="6"/>
  <c r="BG57" i="6"/>
  <c r="BF57" i="6" s="1"/>
  <c r="AW57" i="6"/>
  <c r="AV57" i="6" s="1"/>
  <c r="AR57" i="6"/>
  <c r="AN57" i="6"/>
  <c r="AI57" i="6"/>
  <c r="AA57" i="6"/>
  <c r="AE57" i="6" s="1"/>
  <c r="V57" i="6"/>
  <c r="S57" i="6"/>
  <c r="Q57" i="6"/>
  <c r="O57" i="6"/>
  <c r="N57" i="6" s="1"/>
  <c r="M57" i="6"/>
  <c r="L57" i="6"/>
  <c r="K57" i="6"/>
  <c r="J57" i="6"/>
  <c r="CA57" i="6" s="1"/>
  <c r="C57" i="6"/>
  <c r="CZ56" i="6"/>
  <c r="CY56" i="6"/>
  <c r="CM56" i="6" s="1"/>
  <c r="CX56" i="6"/>
  <c r="CW56" i="6"/>
  <c r="CT56" i="6"/>
  <c r="CN56" i="6" s="1"/>
  <c r="CS56" i="6"/>
  <c r="CR56" i="6"/>
  <c r="CQ56" i="6"/>
  <c r="CP56" i="6" s="1"/>
  <c r="CO56" i="6"/>
  <c r="CL56" i="6"/>
  <c r="CF56" i="6"/>
  <c r="CC56" i="6"/>
  <c r="BQ56" i="6"/>
  <c r="BG56" i="6"/>
  <c r="BF56" i="6" s="1"/>
  <c r="AW56" i="6"/>
  <c r="AV56" i="6" s="1"/>
  <c r="AR56" i="6"/>
  <c r="AN56" i="6"/>
  <c r="AI56" i="6"/>
  <c r="AA56" i="6"/>
  <c r="Z56" i="6"/>
  <c r="V56" i="6"/>
  <c r="S56" i="6"/>
  <c r="Q56" i="6"/>
  <c r="O56" i="6"/>
  <c r="N56" i="6" s="1"/>
  <c r="M56" i="6"/>
  <c r="L56" i="6"/>
  <c r="K56" i="6"/>
  <c r="J56" i="6"/>
  <c r="I56" i="6"/>
  <c r="H56" i="6" s="1"/>
  <c r="CZ55" i="6"/>
  <c r="CY55" i="6"/>
  <c r="CX55" i="6"/>
  <c r="CW55" i="6"/>
  <c r="CV55" i="6"/>
  <c r="CU55" i="6" s="1"/>
  <c r="CT55" i="6"/>
  <c r="CN55" i="6" s="1"/>
  <c r="CS55" i="6"/>
  <c r="CM55" i="6" s="1"/>
  <c r="CR55" i="6"/>
  <c r="CP55" i="6" s="1"/>
  <c r="CO55" i="6" s="1"/>
  <c r="CQ55" i="6"/>
  <c r="CK55" i="6"/>
  <c r="CF55" i="6"/>
  <c r="CC55" i="6"/>
  <c r="CB55" i="6"/>
  <c r="BQ55" i="6"/>
  <c r="BG55" i="6"/>
  <c r="BF55" i="6" s="1"/>
  <c r="AW55" i="6"/>
  <c r="AV55" i="6" s="1"/>
  <c r="AR55" i="6"/>
  <c r="AN55" i="6"/>
  <c r="AM55" i="6"/>
  <c r="AI55" i="6"/>
  <c r="AA55" i="6"/>
  <c r="Z55" i="6" s="1"/>
  <c r="X55" i="6"/>
  <c r="V55" i="6"/>
  <c r="S55" i="6"/>
  <c r="Q55" i="6"/>
  <c r="O55" i="6"/>
  <c r="N55" i="6"/>
  <c r="U55" i="6" s="1"/>
  <c r="M55" i="6"/>
  <c r="L55" i="6"/>
  <c r="K55" i="6"/>
  <c r="J55" i="6"/>
  <c r="E55" i="6"/>
  <c r="C55" i="6"/>
  <c r="G55" i="6" s="1"/>
  <c r="CZ54" i="6"/>
  <c r="CY54" i="6"/>
  <c r="CX54" i="6"/>
  <c r="CV54" i="6" s="1"/>
  <c r="CU54" i="6" s="1"/>
  <c r="CW54" i="6"/>
  <c r="CT54" i="6"/>
  <c r="CN54" i="6" s="1"/>
  <c r="CS54" i="6"/>
  <c r="CM54" i="6" s="1"/>
  <c r="CR54" i="6"/>
  <c r="CL54" i="6" s="1"/>
  <c r="CJ54" i="6" s="1"/>
  <c r="CI54" i="6" s="1"/>
  <c r="CQ54" i="6"/>
  <c r="CP54" i="6"/>
  <c r="CO54" i="6" s="1"/>
  <c r="CK54" i="6"/>
  <c r="CF54" i="6"/>
  <c r="CC54" i="6"/>
  <c r="BS54" i="6"/>
  <c r="BQ54" i="6"/>
  <c r="BU54" i="6" s="1"/>
  <c r="BP54" i="6"/>
  <c r="BW54" i="6" s="1"/>
  <c r="BG54" i="6"/>
  <c r="BF54" i="6"/>
  <c r="AW54" i="6"/>
  <c r="AV54" i="6"/>
  <c r="AR54" i="6"/>
  <c r="AN54" i="6"/>
  <c r="AI54" i="6"/>
  <c r="AA54" i="6"/>
  <c r="Z54" i="6" s="1"/>
  <c r="V54" i="6"/>
  <c r="S54" i="6"/>
  <c r="Q54" i="6"/>
  <c r="O54" i="6"/>
  <c r="N54" i="6"/>
  <c r="U54" i="6" s="1"/>
  <c r="M54" i="6"/>
  <c r="L54" i="6"/>
  <c r="K54" i="6"/>
  <c r="J54" i="6"/>
  <c r="I54" i="6" s="1"/>
  <c r="H54" i="6"/>
  <c r="CZ53" i="6"/>
  <c r="CY53" i="6"/>
  <c r="CM53" i="6" s="1"/>
  <c r="CX53" i="6"/>
  <c r="CW53" i="6"/>
  <c r="CT53" i="6"/>
  <c r="CS53" i="6"/>
  <c r="CR53" i="6"/>
  <c r="CL53" i="6" s="1"/>
  <c r="CQ53" i="6"/>
  <c r="CP53" i="6" s="1"/>
  <c r="CO53" i="6"/>
  <c r="CN53" i="6"/>
  <c r="CF53" i="6"/>
  <c r="CC53" i="6"/>
  <c r="BU53" i="6"/>
  <c r="BS53" i="6"/>
  <c r="BQ53" i="6"/>
  <c r="BP53" i="6"/>
  <c r="BW53" i="6" s="1"/>
  <c r="BG53" i="6"/>
  <c r="BF53" i="6"/>
  <c r="AW53" i="6"/>
  <c r="AV53" i="6"/>
  <c r="AR53" i="6"/>
  <c r="AN53" i="6"/>
  <c r="AI53" i="6"/>
  <c r="AA53" i="6"/>
  <c r="V53" i="6"/>
  <c r="S53" i="6"/>
  <c r="Q53" i="6"/>
  <c r="O53" i="6"/>
  <c r="N53" i="6"/>
  <c r="U53" i="6" s="1"/>
  <c r="M53" i="6"/>
  <c r="L53" i="6"/>
  <c r="K53" i="6"/>
  <c r="CB53" i="6" s="1"/>
  <c r="J53" i="6"/>
  <c r="I53" i="6" s="1"/>
  <c r="H53" i="6"/>
  <c r="G53" i="6"/>
  <c r="E53" i="6"/>
  <c r="C53" i="6"/>
  <c r="CZ52" i="6"/>
  <c r="CY52" i="6"/>
  <c r="CX52" i="6"/>
  <c r="CV52" i="6" s="1"/>
  <c r="CU52" i="6" s="1"/>
  <c r="CW52" i="6"/>
  <c r="CT52" i="6"/>
  <c r="CN52" i="6" s="1"/>
  <c r="CS52" i="6"/>
  <c r="CR52" i="6"/>
  <c r="CL52" i="6" s="1"/>
  <c r="CQ52" i="6"/>
  <c r="CK52" i="6" s="1"/>
  <c r="CP52" i="6"/>
  <c r="CO52" i="6" s="1"/>
  <c r="CM52" i="6"/>
  <c r="CJ52" i="6"/>
  <c r="CF52" i="6"/>
  <c r="CC52" i="6"/>
  <c r="BU52" i="6"/>
  <c r="BS52" i="6"/>
  <c r="BQ52" i="6"/>
  <c r="BP52" i="6"/>
  <c r="BW52" i="6" s="1"/>
  <c r="BG52" i="6"/>
  <c r="BF52" i="6"/>
  <c r="AW52" i="6"/>
  <c r="AV52" i="6"/>
  <c r="AR52" i="6"/>
  <c r="AN52" i="6"/>
  <c r="AI52" i="6"/>
  <c r="AE52" i="6"/>
  <c r="AC52" i="6"/>
  <c r="AA52" i="6"/>
  <c r="Z52" i="6"/>
  <c r="AG52" i="6" s="1"/>
  <c r="V52" i="6"/>
  <c r="S52" i="6"/>
  <c r="Q52" i="6"/>
  <c r="O52" i="6"/>
  <c r="N52" i="6" s="1"/>
  <c r="U52" i="6" s="1"/>
  <c r="M52" i="6"/>
  <c r="L52" i="6"/>
  <c r="K52" i="6"/>
  <c r="I52" i="6" s="1"/>
  <c r="H52" i="6" s="1"/>
  <c r="J52" i="6"/>
  <c r="CZ51" i="6"/>
  <c r="CY51" i="6"/>
  <c r="CX51" i="6"/>
  <c r="CW51" i="6"/>
  <c r="CV51" i="6" s="1"/>
  <c r="CT51" i="6"/>
  <c r="CN51" i="6" s="1"/>
  <c r="CS51" i="6"/>
  <c r="CM51" i="6" s="1"/>
  <c r="CR51" i="6"/>
  <c r="CQ51" i="6"/>
  <c r="CP51" i="6"/>
  <c r="CO51" i="6"/>
  <c r="CL51" i="6"/>
  <c r="CF51" i="6"/>
  <c r="CC51" i="6"/>
  <c r="BU51" i="6"/>
  <c r="BQ51" i="6"/>
  <c r="BS51" i="6" s="1"/>
  <c r="BP51" i="6"/>
  <c r="BW51" i="6" s="1"/>
  <c r="BG51" i="6"/>
  <c r="BF51" i="6" s="1"/>
  <c r="AW51" i="6"/>
  <c r="AV51" i="6" s="1"/>
  <c r="AR51" i="6"/>
  <c r="AN51" i="6"/>
  <c r="AL51" i="6"/>
  <c r="AI51" i="6"/>
  <c r="AA51" i="6"/>
  <c r="Z51" i="6" s="1"/>
  <c r="AG51" i="6" s="1"/>
  <c r="V51" i="6"/>
  <c r="S51" i="6"/>
  <c r="Q51" i="6"/>
  <c r="O51" i="6"/>
  <c r="N51" i="6" s="1"/>
  <c r="U51" i="6" s="1"/>
  <c r="M51" i="6"/>
  <c r="L51" i="6"/>
  <c r="K51" i="6"/>
  <c r="CB51" i="6" s="1"/>
  <c r="BZ51" i="6" s="1"/>
  <c r="J51" i="6"/>
  <c r="CA51" i="6" s="1"/>
  <c r="I51" i="6"/>
  <c r="H51" i="6" s="1"/>
  <c r="G51" i="6"/>
  <c r="C51" i="6"/>
  <c r="E51" i="6" s="1"/>
  <c r="CZ50" i="6"/>
  <c r="CY50" i="6"/>
  <c r="CX50" i="6"/>
  <c r="CW50" i="6"/>
  <c r="CV50" i="6"/>
  <c r="CU50" i="6" s="1"/>
  <c r="CT50" i="6"/>
  <c r="CN50" i="6" s="1"/>
  <c r="CS50" i="6"/>
  <c r="CM50" i="6" s="1"/>
  <c r="CR50" i="6"/>
  <c r="CQ50" i="6"/>
  <c r="CP50" i="6"/>
  <c r="CL50" i="6"/>
  <c r="CK50" i="6"/>
  <c r="CF50" i="6"/>
  <c r="CC50" i="6"/>
  <c r="BQ50" i="6"/>
  <c r="BG50" i="6"/>
  <c r="BF50" i="6" s="1"/>
  <c r="AW50" i="6"/>
  <c r="AV50" i="6" s="1"/>
  <c r="AR50" i="6"/>
  <c r="AN50" i="6"/>
  <c r="AI50" i="6"/>
  <c r="AA50" i="6"/>
  <c r="Z50" i="6" s="1"/>
  <c r="V50" i="6"/>
  <c r="S50" i="6"/>
  <c r="Q50" i="6"/>
  <c r="O50" i="6"/>
  <c r="N50" i="6" s="1"/>
  <c r="U50" i="6" s="1"/>
  <c r="M50" i="6"/>
  <c r="L50" i="6"/>
  <c r="K50" i="6"/>
  <c r="AM50" i="6" s="1"/>
  <c r="J50" i="6"/>
  <c r="E50" i="6"/>
  <c r="C50" i="6"/>
  <c r="G50" i="6" s="1"/>
  <c r="CZ49" i="6"/>
  <c r="CZ84" i="6" s="1"/>
  <c r="CY49" i="6"/>
  <c r="CY84" i="6" s="1"/>
  <c r="CX49" i="6"/>
  <c r="CX84" i="6" s="1"/>
  <c r="CW49" i="6"/>
  <c r="CW84" i="6" s="1"/>
  <c r="CT49" i="6"/>
  <c r="CT84" i="6" s="1"/>
  <c r="CS49" i="6"/>
  <c r="CS84" i="6" s="1"/>
  <c r="CR49" i="6"/>
  <c r="CR84" i="6" s="1"/>
  <c r="CQ49" i="6"/>
  <c r="CQ84" i="6" s="1"/>
  <c r="CK49" i="6"/>
  <c r="CK84" i="6" s="1"/>
  <c r="CF49" i="6"/>
  <c r="CF84" i="6" s="1"/>
  <c r="CC49" i="6"/>
  <c r="BQ49" i="6"/>
  <c r="BG49" i="6"/>
  <c r="AW49" i="6"/>
  <c r="AV49" i="6" s="1"/>
  <c r="AV84" i="6" s="1"/>
  <c r="AR49" i="6"/>
  <c r="AR84" i="6" s="1"/>
  <c r="AN49" i="6"/>
  <c r="AN84" i="6" s="1"/>
  <c r="AI49" i="6"/>
  <c r="AE49" i="6"/>
  <c r="AE84" i="6" s="1"/>
  <c r="AC49" i="6"/>
  <c r="AC84" i="6" s="1"/>
  <c r="AA49" i="6"/>
  <c r="AA84" i="6" s="1"/>
  <c r="Z49" i="6"/>
  <c r="Z84" i="6" s="1"/>
  <c r="V49" i="6"/>
  <c r="V84" i="6" s="1"/>
  <c r="S49" i="6"/>
  <c r="S84" i="6" s="1"/>
  <c r="Q49" i="6"/>
  <c r="Q84" i="6" s="1"/>
  <c r="O49" i="6"/>
  <c r="M49" i="6"/>
  <c r="M84" i="6" s="1"/>
  <c r="L49" i="6"/>
  <c r="L84" i="6" s="1"/>
  <c r="K49" i="6"/>
  <c r="K84" i="6" s="1"/>
  <c r="J49" i="6"/>
  <c r="J84" i="6" s="1"/>
  <c r="C49" i="6"/>
  <c r="E49" i="6" s="1"/>
  <c r="CZ48" i="6"/>
  <c r="CY48" i="6"/>
  <c r="CM48" i="6" s="1"/>
  <c r="CX48" i="6"/>
  <c r="CW48" i="6"/>
  <c r="CT48" i="6"/>
  <c r="CS48" i="6"/>
  <c r="CR48" i="6"/>
  <c r="CQ48" i="6"/>
  <c r="CP48" i="6" s="1"/>
  <c r="CO48" i="6"/>
  <c r="CN48" i="6"/>
  <c r="CF48" i="6"/>
  <c r="CC48" i="6"/>
  <c r="BU48" i="6"/>
  <c r="BS48" i="6"/>
  <c r="BQ48" i="6"/>
  <c r="BP48" i="6"/>
  <c r="BW48" i="6" s="1"/>
  <c r="BG48" i="6"/>
  <c r="BF48" i="6"/>
  <c r="AW48" i="6"/>
  <c r="AV48" i="6"/>
  <c r="AR48" i="6"/>
  <c r="AN48" i="6"/>
  <c r="AI48" i="6"/>
  <c r="AA48" i="6"/>
  <c r="V48" i="6"/>
  <c r="S48" i="6"/>
  <c r="Q48" i="6"/>
  <c r="O48" i="6"/>
  <c r="N48" i="6"/>
  <c r="X48" i="6" s="1"/>
  <c r="M48" i="6"/>
  <c r="L48" i="6"/>
  <c r="K48" i="6"/>
  <c r="CB48" i="6" s="1"/>
  <c r="J48" i="6"/>
  <c r="G48" i="6"/>
  <c r="E48" i="6"/>
  <c r="C48" i="6"/>
  <c r="CZ47" i="6"/>
  <c r="CZ83" i="6" s="1"/>
  <c r="CY47" i="6"/>
  <c r="CY83" i="6" s="1"/>
  <c r="CX47" i="6"/>
  <c r="CX83" i="6" s="1"/>
  <c r="CW47" i="6"/>
  <c r="CW83" i="6" s="1"/>
  <c r="CV47" i="6"/>
  <c r="CT47" i="6"/>
  <c r="CT83" i="6" s="1"/>
  <c r="CS47" i="6"/>
  <c r="CS83" i="6" s="1"/>
  <c r="CR47" i="6"/>
  <c r="CQ47" i="6"/>
  <c r="CQ83" i="6" s="1"/>
  <c r="CP47" i="6"/>
  <c r="CN47" i="6"/>
  <c r="CN83" i="6" s="1"/>
  <c r="CM47" i="6"/>
  <c r="CM83" i="6" s="1"/>
  <c r="CL47" i="6"/>
  <c r="CL83" i="6" s="1"/>
  <c r="CF47" i="6"/>
  <c r="CF83" i="6" s="1"/>
  <c r="CC47" i="6"/>
  <c r="CC83" i="6" s="1"/>
  <c r="CB47" i="6"/>
  <c r="CB83" i="6" s="1"/>
  <c r="BU47" i="6"/>
  <c r="BU83" i="6" s="1"/>
  <c r="BQ47" i="6"/>
  <c r="BG47" i="6"/>
  <c r="AW47" i="6"/>
  <c r="AR47" i="6"/>
  <c r="AR83" i="6" s="1"/>
  <c r="AN47" i="6"/>
  <c r="AN83" i="6" s="1"/>
  <c r="AM47" i="6"/>
  <c r="AM83" i="6" s="1"/>
  <c r="AI47" i="6"/>
  <c r="AC47" i="6"/>
  <c r="AC83" i="6" s="1"/>
  <c r="AA47" i="6"/>
  <c r="AA83" i="6" s="1"/>
  <c r="Z47" i="6"/>
  <c r="Z83" i="6" s="1"/>
  <c r="V47" i="6"/>
  <c r="V83" i="6" s="1"/>
  <c r="S47" i="6"/>
  <c r="S83" i="6" s="1"/>
  <c r="Q47" i="6"/>
  <c r="Q83" i="6" s="1"/>
  <c r="O47" i="6"/>
  <c r="M47" i="6"/>
  <c r="M83" i="6" s="1"/>
  <c r="L47" i="6"/>
  <c r="L83" i="6" s="1"/>
  <c r="K47" i="6"/>
  <c r="K83" i="6" s="1"/>
  <c r="J47" i="6"/>
  <c r="J83" i="6" s="1"/>
  <c r="G47" i="6"/>
  <c r="C47" i="6"/>
  <c r="E47" i="6" s="1"/>
  <c r="CZ46" i="6"/>
  <c r="CY46" i="6"/>
  <c r="CX46" i="6"/>
  <c r="CW46" i="6"/>
  <c r="CV46" i="6" s="1"/>
  <c r="CU46" i="6"/>
  <c r="CT46" i="6"/>
  <c r="CN46" i="6" s="1"/>
  <c r="CS46" i="6"/>
  <c r="CR46" i="6"/>
  <c r="CQ46" i="6"/>
  <c r="CP46" i="6" s="1"/>
  <c r="CO46" i="6" s="1"/>
  <c r="CM46" i="6"/>
  <c r="CL46" i="6"/>
  <c r="CK46" i="6"/>
  <c r="CJ46" i="6" s="1"/>
  <c r="CI46" i="6" s="1"/>
  <c r="CF46" i="6"/>
  <c r="CC46" i="6"/>
  <c r="BU46" i="6"/>
  <c r="BQ46" i="6"/>
  <c r="BG46" i="6"/>
  <c r="BF46" i="6" s="1"/>
  <c r="AW46" i="6"/>
  <c r="AV46" i="6" s="1"/>
  <c r="AR46" i="6"/>
  <c r="AN46" i="6"/>
  <c r="AI46" i="6"/>
  <c r="AA46" i="6"/>
  <c r="Z46" i="6"/>
  <c r="V46" i="6"/>
  <c r="S46" i="6"/>
  <c r="Q46" i="6"/>
  <c r="O46" i="6"/>
  <c r="N46" i="6" s="1"/>
  <c r="M46" i="6"/>
  <c r="L46" i="6"/>
  <c r="K46" i="6"/>
  <c r="I46" i="6" s="1"/>
  <c r="H46" i="6" s="1"/>
  <c r="J46" i="6"/>
  <c r="CZ45" i="6"/>
  <c r="CY45" i="6"/>
  <c r="CX45" i="6"/>
  <c r="CL45" i="6" s="1"/>
  <c r="CJ45" i="6" s="1"/>
  <c r="CI45" i="6" s="1"/>
  <c r="CW45" i="6"/>
  <c r="CT45" i="6"/>
  <c r="CS45" i="6"/>
  <c r="CM45" i="6" s="1"/>
  <c r="CR45" i="6"/>
  <c r="CQ45" i="6"/>
  <c r="CP45" i="6"/>
  <c r="CO45" i="6" s="1"/>
  <c r="CN45" i="6"/>
  <c r="CK45" i="6"/>
  <c r="CF45" i="6"/>
  <c r="CC45" i="6"/>
  <c r="CB45" i="6"/>
  <c r="BU45" i="6"/>
  <c r="BQ45" i="6"/>
  <c r="BG45" i="6"/>
  <c r="BF45" i="6" s="1"/>
  <c r="AW45" i="6"/>
  <c r="AV45" i="6" s="1"/>
  <c r="AR45" i="6"/>
  <c r="AN45" i="6"/>
  <c r="AM45" i="6"/>
  <c r="AL45" i="6"/>
  <c r="AK45" i="6"/>
  <c r="AI45" i="6"/>
  <c r="AE45" i="6"/>
  <c r="AC45" i="6"/>
  <c r="AA45" i="6"/>
  <c r="Z45" i="6"/>
  <c r="AG45" i="6" s="1"/>
  <c r="V45" i="6"/>
  <c r="S45" i="6"/>
  <c r="Q45" i="6"/>
  <c r="O45" i="6"/>
  <c r="N45" i="6" s="1"/>
  <c r="M45" i="6"/>
  <c r="L45" i="6"/>
  <c r="K45" i="6"/>
  <c r="J45" i="6"/>
  <c r="CA45" i="6" s="1"/>
  <c r="BZ45" i="6" s="1"/>
  <c r="I45" i="6"/>
  <c r="H45" i="6" s="1"/>
  <c r="G45" i="6"/>
  <c r="C45" i="6"/>
  <c r="E45" i="6" s="1"/>
  <c r="CZ44" i="6"/>
  <c r="CY44" i="6"/>
  <c r="CX44" i="6"/>
  <c r="CW44" i="6"/>
  <c r="CV44" i="6" s="1"/>
  <c r="CU44" i="6"/>
  <c r="CT44" i="6"/>
  <c r="CS44" i="6"/>
  <c r="CM44" i="6" s="1"/>
  <c r="CR44" i="6"/>
  <c r="CL44" i="6" s="1"/>
  <c r="CQ44" i="6"/>
  <c r="CP44" i="6" s="1"/>
  <c r="CO44" i="6" s="1"/>
  <c r="CN44" i="6"/>
  <c r="CK44" i="6"/>
  <c r="CJ44" i="6" s="1"/>
  <c r="CI44" i="6" s="1"/>
  <c r="CF44" i="6"/>
  <c r="CC44" i="6"/>
  <c r="BU44" i="6"/>
  <c r="BS44" i="6"/>
  <c r="BQ44" i="6"/>
  <c r="BP44" i="6"/>
  <c r="BW44" i="6" s="1"/>
  <c r="BG44" i="6"/>
  <c r="BF44" i="6"/>
  <c r="AW44" i="6"/>
  <c r="AV44" i="6"/>
  <c r="AR44" i="6"/>
  <c r="AN44" i="6"/>
  <c r="AI44" i="6"/>
  <c r="AE44" i="6"/>
  <c r="AA44" i="6"/>
  <c r="X44" i="6"/>
  <c r="V44" i="6"/>
  <c r="S44" i="6"/>
  <c r="Q44" i="6"/>
  <c r="O44" i="6"/>
  <c r="N44" i="6"/>
  <c r="U44" i="6" s="1"/>
  <c r="M44" i="6"/>
  <c r="L44" i="6"/>
  <c r="K44" i="6"/>
  <c r="CB44" i="6" s="1"/>
  <c r="J44" i="6"/>
  <c r="I44" i="6" s="1"/>
  <c r="H44" i="6" s="1"/>
  <c r="G44" i="6"/>
  <c r="E44" i="6"/>
  <c r="C44" i="6"/>
  <c r="CZ43" i="6"/>
  <c r="CY43" i="6"/>
  <c r="CX43" i="6"/>
  <c r="CV43" i="6" s="1"/>
  <c r="CU43" i="6" s="1"/>
  <c r="CW43" i="6"/>
  <c r="CT43" i="6"/>
  <c r="CN43" i="6" s="1"/>
  <c r="CS43" i="6"/>
  <c r="CR43" i="6"/>
  <c r="CL43" i="6" s="1"/>
  <c r="CJ43" i="6" s="1"/>
  <c r="CQ43" i="6"/>
  <c r="CK43" i="6" s="1"/>
  <c r="CP43" i="6"/>
  <c r="CO43" i="6" s="1"/>
  <c r="CM43" i="6"/>
  <c r="CF43" i="6"/>
  <c r="CC43" i="6"/>
  <c r="BU43" i="6"/>
  <c r="BS43" i="6"/>
  <c r="BQ43" i="6"/>
  <c r="BP43" i="6"/>
  <c r="BW43" i="6" s="1"/>
  <c r="BG43" i="6"/>
  <c r="BF43" i="6"/>
  <c r="AW43" i="6"/>
  <c r="AV43" i="6"/>
  <c r="AR43" i="6"/>
  <c r="AN43" i="6"/>
  <c r="AI43" i="6"/>
  <c r="AA43" i="6"/>
  <c r="Z43" i="6" s="1"/>
  <c r="X43" i="6"/>
  <c r="V43" i="6"/>
  <c r="S43" i="6"/>
  <c r="Q43" i="6"/>
  <c r="O43" i="6"/>
  <c r="N43" i="6"/>
  <c r="U43" i="6" s="1"/>
  <c r="M43" i="6"/>
  <c r="L43" i="6"/>
  <c r="K43" i="6"/>
  <c r="J43" i="6"/>
  <c r="I43" i="6" s="1"/>
  <c r="H43" i="6" s="1"/>
  <c r="CZ42" i="6"/>
  <c r="CY42" i="6"/>
  <c r="CX42" i="6"/>
  <c r="CW42" i="6"/>
  <c r="CV42" i="6" s="1"/>
  <c r="CU42" i="6"/>
  <c r="CT42" i="6"/>
  <c r="CN42" i="6" s="1"/>
  <c r="CS42" i="6"/>
  <c r="CR42" i="6"/>
  <c r="CQ42" i="6"/>
  <c r="CP42" i="6" s="1"/>
  <c r="CO42" i="6" s="1"/>
  <c r="CM42" i="6"/>
  <c r="CL42" i="6"/>
  <c r="CK42" i="6"/>
  <c r="CJ42" i="6" s="1"/>
  <c r="CI42" i="6" s="1"/>
  <c r="CF42" i="6"/>
  <c r="CC42" i="6"/>
  <c r="BS42" i="6"/>
  <c r="BQ42" i="6"/>
  <c r="BU42" i="6" s="1"/>
  <c r="BP42" i="6"/>
  <c r="BW42" i="6" s="1"/>
  <c r="BG42" i="6"/>
  <c r="BF42" i="6"/>
  <c r="AW42" i="6"/>
  <c r="AV42" i="6"/>
  <c r="AR42" i="6"/>
  <c r="AN42" i="6"/>
  <c r="AM42" i="6"/>
  <c r="AL42" i="6"/>
  <c r="AK42" i="6" s="1"/>
  <c r="AI42" i="6"/>
  <c r="AE42" i="6"/>
  <c r="AA42" i="6"/>
  <c r="X42" i="6"/>
  <c r="V42" i="6"/>
  <c r="S42" i="6"/>
  <c r="Q42" i="6"/>
  <c r="O42" i="6"/>
  <c r="N42" i="6"/>
  <c r="U42" i="6" s="1"/>
  <c r="M42" i="6"/>
  <c r="L42" i="6"/>
  <c r="K42" i="6"/>
  <c r="CB42" i="6" s="1"/>
  <c r="J42" i="6"/>
  <c r="I42" i="6" s="1"/>
  <c r="H42" i="6" s="1"/>
  <c r="E42" i="6"/>
  <c r="C42" i="6"/>
  <c r="G42" i="6" s="1"/>
  <c r="CZ41" i="6"/>
  <c r="CN41" i="6" s="1"/>
  <c r="CY41" i="6"/>
  <c r="CX41" i="6"/>
  <c r="CL41" i="6" s="1"/>
  <c r="CW41" i="6"/>
  <c r="CT41" i="6"/>
  <c r="CS41" i="6"/>
  <c r="CM41" i="6" s="1"/>
  <c r="CR41" i="6"/>
  <c r="CQ41" i="6"/>
  <c r="CP41" i="6"/>
  <c r="CO41" i="6" s="1"/>
  <c r="CK41" i="6"/>
  <c r="CF41" i="6"/>
  <c r="CC41" i="6"/>
  <c r="BU41" i="6"/>
  <c r="BQ41" i="6"/>
  <c r="BG41" i="6"/>
  <c r="BF41" i="6" s="1"/>
  <c r="AW41" i="6"/>
  <c r="AV41" i="6" s="1"/>
  <c r="AR41" i="6"/>
  <c r="AN41" i="6"/>
  <c r="V41" i="6"/>
  <c r="S41" i="6"/>
  <c r="Q41" i="6"/>
  <c r="O41" i="6"/>
  <c r="N41" i="6" s="1"/>
  <c r="M41" i="6"/>
  <c r="L41" i="6"/>
  <c r="K41" i="6"/>
  <c r="CB41" i="6" s="1"/>
  <c r="J41" i="6"/>
  <c r="CA41" i="6" s="1"/>
  <c r="G41" i="6"/>
  <c r="C41" i="6"/>
  <c r="E41" i="6" s="1"/>
  <c r="CZ40" i="6"/>
  <c r="CY40" i="6"/>
  <c r="CX40" i="6"/>
  <c r="CW40" i="6"/>
  <c r="CT40" i="6"/>
  <c r="CS40" i="6"/>
  <c r="CM40" i="6" s="1"/>
  <c r="CR40" i="6"/>
  <c r="CQ40" i="6"/>
  <c r="CP40" i="6" s="1"/>
  <c r="CO40" i="6" s="1"/>
  <c r="CN40" i="6"/>
  <c r="CF40" i="6"/>
  <c r="CC40" i="6"/>
  <c r="BU40" i="6"/>
  <c r="BS40" i="6"/>
  <c r="BQ40" i="6"/>
  <c r="BP40" i="6"/>
  <c r="BW40" i="6" s="1"/>
  <c r="BG40" i="6"/>
  <c r="BF40" i="6"/>
  <c r="AW40" i="6"/>
  <c r="AV40" i="6"/>
  <c r="AR40" i="6"/>
  <c r="AN40" i="6"/>
  <c r="AI40" i="6"/>
  <c r="AA40" i="6"/>
  <c r="AE40" i="6" s="1"/>
  <c r="X40" i="6"/>
  <c r="V40" i="6"/>
  <c r="S40" i="6"/>
  <c r="Q40" i="6"/>
  <c r="O40" i="6"/>
  <c r="N40" i="6"/>
  <c r="U40" i="6" s="1"/>
  <c r="M40" i="6"/>
  <c r="L40" i="6"/>
  <c r="K40" i="6"/>
  <c r="CB40" i="6" s="1"/>
  <c r="J40" i="6"/>
  <c r="I40" i="6" s="1"/>
  <c r="G40" i="6"/>
  <c r="E40" i="6"/>
  <c r="C40" i="6"/>
  <c r="CZ39" i="6"/>
  <c r="CY39" i="6"/>
  <c r="CX39" i="6"/>
  <c r="CV39" i="6" s="1"/>
  <c r="CU39" i="6" s="1"/>
  <c r="CW39" i="6"/>
  <c r="CT39" i="6"/>
  <c r="CN39" i="6" s="1"/>
  <c r="CS39" i="6"/>
  <c r="CM39" i="6" s="1"/>
  <c r="CR39" i="6"/>
  <c r="CL39" i="6" s="1"/>
  <c r="CQ39" i="6"/>
  <c r="CK39" i="6" s="1"/>
  <c r="CF39" i="6"/>
  <c r="CC39" i="6"/>
  <c r="BQ39" i="6"/>
  <c r="BG39" i="6"/>
  <c r="BF39" i="6" s="1"/>
  <c r="AW39" i="6"/>
  <c r="AV39" i="6" s="1"/>
  <c r="AR39" i="6"/>
  <c r="AN39" i="6"/>
  <c r="AM39" i="6"/>
  <c r="AI39" i="6"/>
  <c r="AA39" i="6"/>
  <c r="Z39" i="6" s="1"/>
  <c r="V39" i="6"/>
  <c r="S39" i="6"/>
  <c r="Q39" i="6"/>
  <c r="O39" i="6"/>
  <c r="N39" i="6"/>
  <c r="X39" i="6" s="1"/>
  <c r="M39" i="6"/>
  <c r="L39" i="6"/>
  <c r="K39" i="6"/>
  <c r="CB39" i="6" s="1"/>
  <c r="J39" i="6"/>
  <c r="G39" i="6"/>
  <c r="E39" i="6"/>
  <c r="C39" i="6"/>
  <c r="CZ38" i="6"/>
  <c r="CY38" i="6"/>
  <c r="CX38" i="6"/>
  <c r="CV38" i="6" s="1"/>
  <c r="CU38" i="6" s="1"/>
  <c r="CW38" i="6"/>
  <c r="CT38" i="6"/>
  <c r="CS38" i="6"/>
  <c r="CR38" i="6"/>
  <c r="CQ38" i="6"/>
  <c r="CK38" i="6" s="1"/>
  <c r="CP38" i="6"/>
  <c r="CO38" i="6" s="1"/>
  <c r="CN38" i="6"/>
  <c r="CM38" i="6"/>
  <c r="CF38" i="6"/>
  <c r="CC38" i="6"/>
  <c r="CB38" i="6"/>
  <c r="BU38" i="6"/>
  <c r="BQ38" i="6"/>
  <c r="BG38" i="6"/>
  <c r="BF38" i="6" s="1"/>
  <c r="AW38" i="6"/>
  <c r="AV38" i="6" s="1"/>
  <c r="AR38" i="6"/>
  <c r="AN38" i="6"/>
  <c r="AM38" i="6"/>
  <c r="AI38" i="6"/>
  <c r="AC38" i="6"/>
  <c r="AA38" i="6"/>
  <c r="AE38" i="6" s="1"/>
  <c r="Z38" i="6"/>
  <c r="AG38" i="6" s="1"/>
  <c r="V38" i="6"/>
  <c r="S38" i="6"/>
  <c r="Q38" i="6"/>
  <c r="O38" i="6"/>
  <c r="N38" i="6" s="1"/>
  <c r="M38" i="6"/>
  <c r="L38" i="6"/>
  <c r="K38" i="6"/>
  <c r="I38" i="6" s="1"/>
  <c r="H38" i="6" s="1"/>
  <c r="J38" i="6"/>
  <c r="CA38" i="6" s="1"/>
  <c r="BZ38" i="6" s="1"/>
  <c r="G38" i="6"/>
  <c r="C38" i="6"/>
  <c r="E38" i="6" s="1"/>
  <c r="CZ37" i="6"/>
  <c r="CY37" i="6"/>
  <c r="CX37" i="6"/>
  <c r="CW37" i="6"/>
  <c r="CV37" i="6" s="1"/>
  <c r="CU37" i="6"/>
  <c r="CT37" i="6"/>
  <c r="CN37" i="6" s="1"/>
  <c r="CS37" i="6"/>
  <c r="CR37" i="6"/>
  <c r="CQ37" i="6"/>
  <c r="CP37" i="6" s="1"/>
  <c r="CO37" i="6" s="1"/>
  <c r="CM37" i="6"/>
  <c r="CL37" i="6"/>
  <c r="CK37" i="6"/>
  <c r="CJ37" i="6" s="1"/>
  <c r="CI37" i="6" s="1"/>
  <c r="CF37" i="6"/>
  <c r="CC37" i="6"/>
  <c r="BU37" i="6"/>
  <c r="BQ37" i="6"/>
  <c r="BG37" i="6"/>
  <c r="BF37" i="6" s="1"/>
  <c r="AW37" i="6"/>
  <c r="AV37" i="6" s="1"/>
  <c r="AR37" i="6"/>
  <c r="AN37" i="6"/>
  <c r="AI37" i="6"/>
  <c r="AA37" i="6"/>
  <c r="Z37" i="6"/>
  <c r="V37" i="6"/>
  <c r="S37" i="6"/>
  <c r="Q37" i="6"/>
  <c r="O37" i="6"/>
  <c r="N37" i="6" s="1"/>
  <c r="M37" i="6"/>
  <c r="L37" i="6"/>
  <c r="K37" i="6"/>
  <c r="I37" i="6" s="1"/>
  <c r="H37" i="6" s="1"/>
  <c r="J37" i="6"/>
  <c r="CZ36" i="6"/>
  <c r="CY36" i="6"/>
  <c r="CX36" i="6"/>
  <c r="CL36" i="6" s="1"/>
  <c r="CJ36" i="6" s="1"/>
  <c r="CI36" i="6" s="1"/>
  <c r="CW36" i="6"/>
  <c r="CT36" i="6"/>
  <c r="CS36" i="6"/>
  <c r="CM36" i="6" s="1"/>
  <c r="CR36" i="6"/>
  <c r="CQ36" i="6"/>
  <c r="CP36" i="6"/>
  <c r="CO36" i="6" s="1"/>
  <c r="CN36" i="6"/>
  <c r="CK36" i="6"/>
  <c r="CF36" i="6"/>
  <c r="CC36" i="6"/>
  <c r="CB36" i="6"/>
  <c r="BU36" i="6"/>
  <c r="BQ36" i="6"/>
  <c r="BG36" i="6"/>
  <c r="BF36" i="6" s="1"/>
  <c r="AW36" i="6"/>
  <c r="AV36" i="6" s="1"/>
  <c r="AR36" i="6"/>
  <c r="AN36" i="6"/>
  <c r="AM36" i="6"/>
  <c r="AL36" i="6"/>
  <c r="AK36" i="6"/>
  <c r="AI36" i="6"/>
  <c r="AE36" i="6"/>
  <c r="AC36" i="6"/>
  <c r="AA36" i="6"/>
  <c r="Z36" i="6"/>
  <c r="AG36" i="6" s="1"/>
  <c r="V36" i="6"/>
  <c r="S36" i="6"/>
  <c r="Q36" i="6"/>
  <c r="O36" i="6"/>
  <c r="N36" i="6" s="1"/>
  <c r="M36" i="6"/>
  <c r="L36" i="6"/>
  <c r="K36" i="6"/>
  <c r="J36" i="6"/>
  <c r="CA36" i="6" s="1"/>
  <c r="BZ36" i="6" s="1"/>
  <c r="I36" i="6"/>
  <c r="H36" i="6" s="1"/>
  <c r="G36" i="6"/>
  <c r="C36" i="6"/>
  <c r="E36" i="6" s="1"/>
  <c r="CZ35" i="6"/>
  <c r="CZ82" i="6" s="1"/>
  <c r="CY35" i="6"/>
  <c r="CY82" i="6" s="1"/>
  <c r="CX35" i="6"/>
  <c r="CX82" i="6" s="1"/>
  <c r="CW35" i="6"/>
  <c r="CT35" i="6"/>
  <c r="CT82" i="6" s="1"/>
  <c r="CS35" i="6"/>
  <c r="CS82" i="6" s="1"/>
  <c r="CR35" i="6"/>
  <c r="CR82" i="6" s="1"/>
  <c r="CQ35" i="6"/>
  <c r="CN35" i="6"/>
  <c r="CN82" i="6" s="1"/>
  <c r="CK35" i="6"/>
  <c r="CF35" i="6"/>
  <c r="CF82" i="6" s="1"/>
  <c r="CC35" i="6"/>
  <c r="CC82" i="6" s="1"/>
  <c r="CA35" i="6"/>
  <c r="BU35" i="6"/>
  <c r="BU82" i="6" s="1"/>
  <c r="BS35" i="6"/>
  <c r="BS82" i="6" s="1"/>
  <c r="BQ35" i="6"/>
  <c r="BQ82" i="6" s="1"/>
  <c r="BP35" i="6"/>
  <c r="BP82" i="6" s="1"/>
  <c r="BG35" i="6"/>
  <c r="BG82" i="6" s="1"/>
  <c r="BF35" i="6"/>
  <c r="BF82" i="6" s="1"/>
  <c r="AW35" i="6"/>
  <c r="AW82" i="6" s="1"/>
  <c r="AV35" i="6"/>
  <c r="AV82" i="6" s="1"/>
  <c r="AR35" i="6"/>
  <c r="AR82" i="6" s="1"/>
  <c r="AN35" i="6"/>
  <c r="AN82" i="6" s="1"/>
  <c r="AM35" i="6"/>
  <c r="AM82" i="6" s="1"/>
  <c r="AI35" i="6"/>
  <c r="AE35" i="6"/>
  <c r="AE82" i="6" s="1"/>
  <c r="AA35" i="6"/>
  <c r="Z35" i="6"/>
  <c r="Z82" i="6" s="1"/>
  <c r="V35" i="6"/>
  <c r="V82" i="6" s="1"/>
  <c r="S35" i="6"/>
  <c r="S82" i="6" s="1"/>
  <c r="Q35" i="6"/>
  <c r="Q82" i="6" s="1"/>
  <c r="O35" i="6"/>
  <c r="O82" i="6" s="1"/>
  <c r="N35" i="6"/>
  <c r="N82" i="6" s="1"/>
  <c r="M35" i="6"/>
  <c r="M82" i="6" s="1"/>
  <c r="L35" i="6"/>
  <c r="L82" i="6" s="1"/>
  <c r="K35" i="6"/>
  <c r="K82" i="6" s="1"/>
  <c r="J35" i="6"/>
  <c r="J82" i="6" s="1"/>
  <c r="I35" i="6"/>
  <c r="I82" i="6" s="1"/>
  <c r="E35" i="6"/>
  <c r="C35" i="6"/>
  <c r="G35" i="6" s="1"/>
  <c r="CZ34" i="6"/>
  <c r="CN34" i="6" s="1"/>
  <c r="CY34" i="6"/>
  <c r="CX34" i="6"/>
  <c r="CW34" i="6"/>
  <c r="CK34" i="6" s="1"/>
  <c r="CJ34" i="6" s="1"/>
  <c r="CI34" i="6" s="1"/>
  <c r="CV34" i="6"/>
  <c r="CU34" i="6" s="1"/>
  <c r="CT34" i="6"/>
  <c r="CS34" i="6"/>
  <c r="CM34" i="6" s="1"/>
  <c r="CR34" i="6"/>
  <c r="CP34" i="6" s="1"/>
  <c r="CO34" i="6" s="1"/>
  <c r="CQ34" i="6"/>
  <c r="CL34" i="6"/>
  <c r="CF34" i="6"/>
  <c r="CC34" i="6"/>
  <c r="BS34" i="6"/>
  <c r="BQ34" i="6"/>
  <c r="BU34" i="6" s="1"/>
  <c r="BP34" i="6"/>
  <c r="BW34" i="6" s="1"/>
  <c r="BG34" i="6"/>
  <c r="BF34" i="6"/>
  <c r="AW34" i="6"/>
  <c r="AV34" i="6"/>
  <c r="AR34" i="6"/>
  <c r="AN34" i="6"/>
  <c r="AI34" i="6"/>
  <c r="AA34" i="6"/>
  <c r="Z34" i="6" s="1"/>
  <c r="V34" i="6"/>
  <c r="S34" i="6"/>
  <c r="Q34" i="6"/>
  <c r="O34" i="6"/>
  <c r="N34" i="6" s="1"/>
  <c r="M34" i="6"/>
  <c r="L34" i="6"/>
  <c r="K34" i="6"/>
  <c r="J34" i="6"/>
  <c r="CZ33" i="6"/>
  <c r="CY33" i="6"/>
  <c r="CX33" i="6"/>
  <c r="CW33" i="6"/>
  <c r="CV33" i="6" s="1"/>
  <c r="CU33" i="6" s="1"/>
  <c r="CT33" i="6"/>
  <c r="CS33" i="6"/>
  <c r="CM33" i="6" s="1"/>
  <c r="CR33" i="6"/>
  <c r="CL33" i="6" s="1"/>
  <c r="CQ33" i="6"/>
  <c r="CP33" i="6" s="1"/>
  <c r="CO33" i="6" s="1"/>
  <c r="CN33" i="6"/>
  <c r="CF33" i="6"/>
  <c r="CC33" i="6"/>
  <c r="BU33" i="6"/>
  <c r="BS33" i="6"/>
  <c r="BQ33" i="6"/>
  <c r="BP33" i="6"/>
  <c r="BW33" i="6" s="1"/>
  <c r="BG33" i="6"/>
  <c r="BF33" i="6" s="1"/>
  <c r="AW33" i="6"/>
  <c r="AV33" i="6"/>
  <c r="AR33" i="6"/>
  <c r="AN33" i="6"/>
  <c r="AI33" i="6"/>
  <c r="AE33" i="6"/>
  <c r="AC33" i="6"/>
  <c r="AA33" i="6"/>
  <c r="Z33" i="6" s="1"/>
  <c r="AG33" i="6" s="1"/>
  <c r="V33" i="6"/>
  <c r="S33" i="6"/>
  <c r="Q33" i="6"/>
  <c r="O33" i="6"/>
  <c r="N33" i="6"/>
  <c r="U33" i="6" s="1"/>
  <c r="M33" i="6"/>
  <c r="L33" i="6"/>
  <c r="K33" i="6"/>
  <c r="AM33" i="6" s="1"/>
  <c r="J33" i="6"/>
  <c r="I33" i="6" s="1"/>
  <c r="H33" i="6" s="1"/>
  <c r="G33" i="6"/>
  <c r="E33" i="6"/>
  <c r="C33" i="6"/>
  <c r="CZ32" i="6"/>
  <c r="CY32" i="6"/>
  <c r="CM32" i="6" s="1"/>
  <c r="CX32" i="6"/>
  <c r="CW32" i="6"/>
  <c r="CV32" i="6"/>
  <c r="CU32" i="6"/>
  <c r="CT32" i="6"/>
  <c r="CS32" i="6"/>
  <c r="CR32" i="6"/>
  <c r="CQ32" i="6"/>
  <c r="CK32" i="6" s="1"/>
  <c r="CJ32" i="6" s="1"/>
  <c r="CI32" i="6" s="1"/>
  <c r="CN32" i="6"/>
  <c r="CL32" i="6"/>
  <c r="CF32" i="6"/>
  <c r="CC32" i="6"/>
  <c r="BQ32" i="6"/>
  <c r="BP32" i="6" s="1"/>
  <c r="BW32" i="6" s="1"/>
  <c r="BG32" i="6"/>
  <c r="BF32" i="6"/>
  <c r="AW32" i="6"/>
  <c r="AV32" i="6" s="1"/>
  <c r="AR32" i="6"/>
  <c r="AN32" i="6"/>
  <c r="AM32" i="6"/>
  <c r="AI32" i="6"/>
  <c r="AA32" i="6"/>
  <c r="Z32" i="6" s="1"/>
  <c r="V32" i="6"/>
  <c r="S32" i="6"/>
  <c r="Q32" i="6"/>
  <c r="O32" i="6"/>
  <c r="N32" i="6"/>
  <c r="U32" i="6" s="1"/>
  <c r="M32" i="6"/>
  <c r="L32" i="6"/>
  <c r="K32" i="6"/>
  <c r="CB32" i="6" s="1"/>
  <c r="J32" i="6"/>
  <c r="G32" i="6"/>
  <c r="E32" i="6"/>
  <c r="C32" i="6"/>
  <c r="CZ31" i="6"/>
  <c r="CY31" i="6"/>
  <c r="CX31" i="6"/>
  <c r="CV31" i="6" s="1"/>
  <c r="CU31" i="6" s="1"/>
  <c r="CW31" i="6"/>
  <c r="CT31" i="6"/>
  <c r="CN31" i="6" s="1"/>
  <c r="CS31" i="6"/>
  <c r="CR31" i="6"/>
  <c r="CL31" i="6" s="1"/>
  <c r="CQ31" i="6"/>
  <c r="CK31" i="6" s="1"/>
  <c r="CF31" i="6"/>
  <c r="CC31" i="6"/>
  <c r="BU31" i="6"/>
  <c r="BQ31" i="6"/>
  <c r="BP31" i="6" s="1"/>
  <c r="BW31" i="6" s="1"/>
  <c r="BG31" i="6"/>
  <c r="BF31" i="6"/>
  <c r="AW31" i="6"/>
  <c r="AV31" i="6" s="1"/>
  <c r="AR31" i="6"/>
  <c r="AN31" i="6"/>
  <c r="AM31" i="6"/>
  <c r="AI31" i="6"/>
  <c r="AC31" i="6"/>
  <c r="AA31" i="6"/>
  <c r="AE31" i="6" s="1"/>
  <c r="Z31" i="6"/>
  <c r="AG31" i="6" s="1"/>
  <c r="V31" i="6"/>
  <c r="S31" i="6"/>
  <c r="Q31" i="6"/>
  <c r="O31" i="6"/>
  <c r="N31" i="6" s="1"/>
  <c r="X31" i="6" s="1"/>
  <c r="M31" i="6"/>
  <c r="L31" i="6"/>
  <c r="K31" i="6"/>
  <c r="CB31" i="6" s="1"/>
  <c r="J31" i="6"/>
  <c r="AL31" i="6" s="1"/>
  <c r="AK31" i="6" s="1"/>
  <c r="C31" i="6"/>
  <c r="G31" i="6" s="1"/>
  <c r="CZ30" i="6"/>
  <c r="CY30" i="6"/>
  <c r="CX30" i="6"/>
  <c r="CW30" i="6"/>
  <c r="CV30" i="6" s="1"/>
  <c r="CU30" i="6" s="1"/>
  <c r="CT30" i="6"/>
  <c r="CN30" i="6" s="1"/>
  <c r="CS30" i="6"/>
  <c r="CR30" i="6"/>
  <c r="CQ30" i="6"/>
  <c r="CP30" i="6"/>
  <c r="CO30" i="6" s="1"/>
  <c r="CM30" i="6"/>
  <c r="CL30" i="6"/>
  <c r="CF30" i="6"/>
  <c r="CC30" i="6"/>
  <c r="BQ30" i="6"/>
  <c r="BP30" i="6" s="1"/>
  <c r="BW30" i="6" s="1"/>
  <c r="BG30" i="6"/>
  <c r="BF30" i="6"/>
  <c r="AW30" i="6"/>
  <c r="AV30" i="6" s="1"/>
  <c r="AR30" i="6"/>
  <c r="AN30" i="6"/>
  <c r="AI30" i="6"/>
  <c r="AA30" i="6"/>
  <c r="Z30" i="6"/>
  <c r="V30" i="6"/>
  <c r="S30" i="6"/>
  <c r="Q30" i="6"/>
  <c r="O30" i="6"/>
  <c r="N30" i="6" s="1"/>
  <c r="U30" i="6" s="1"/>
  <c r="M30" i="6"/>
  <c r="L30" i="6"/>
  <c r="K30" i="6"/>
  <c r="I30" i="6" s="1"/>
  <c r="H30" i="6" s="1"/>
  <c r="J30" i="6"/>
  <c r="CZ29" i="6"/>
  <c r="CZ81" i="6" s="1"/>
  <c r="CY29" i="6"/>
  <c r="CY81" i="6" s="1"/>
  <c r="CX29" i="6"/>
  <c r="CX81" i="6" s="1"/>
  <c r="CW29" i="6"/>
  <c r="CW81" i="6" s="1"/>
  <c r="CV29" i="6"/>
  <c r="CT29" i="6"/>
  <c r="CT81" i="6" s="1"/>
  <c r="CS29" i="6"/>
  <c r="CR29" i="6"/>
  <c r="CR81" i="6" s="1"/>
  <c r="CQ29" i="6"/>
  <c r="CQ81" i="6" s="1"/>
  <c r="CP29" i="6"/>
  <c r="CP81" i="6" s="1"/>
  <c r="CO29" i="6"/>
  <c r="CO81" i="6" s="1"/>
  <c r="CL29" i="6"/>
  <c r="CL81" i="6" s="1"/>
  <c r="CK29" i="6"/>
  <c r="CK81" i="6" s="1"/>
  <c r="CJ29" i="6"/>
  <c r="CF29" i="6"/>
  <c r="CF81" i="6" s="1"/>
  <c r="CC29" i="6"/>
  <c r="CC81" i="6" s="1"/>
  <c r="BU29" i="6"/>
  <c r="BU81" i="6" s="1"/>
  <c r="BQ29" i="6"/>
  <c r="BP29" i="6"/>
  <c r="BP81" i="6" s="1"/>
  <c r="BG29" i="6"/>
  <c r="AW29" i="6"/>
  <c r="AW81" i="6" s="1"/>
  <c r="AR29" i="6"/>
  <c r="AR81" i="6" s="1"/>
  <c r="AN29" i="6"/>
  <c r="AN81" i="6" s="1"/>
  <c r="AL29" i="6"/>
  <c r="AL81" i="6" s="1"/>
  <c r="AI29" i="6"/>
  <c r="AE29" i="6"/>
  <c r="AE81" i="6" s="1"/>
  <c r="AC29" i="6"/>
  <c r="AC81" i="6" s="1"/>
  <c r="AA29" i="6"/>
  <c r="AA81" i="6" s="1"/>
  <c r="Z29" i="6"/>
  <c r="Z81" i="6" s="1"/>
  <c r="V29" i="6"/>
  <c r="V81" i="6" s="1"/>
  <c r="S29" i="6"/>
  <c r="S81" i="6" s="1"/>
  <c r="Q29" i="6"/>
  <c r="Q81" i="6" s="1"/>
  <c r="O29" i="6"/>
  <c r="M29" i="6"/>
  <c r="M81" i="6" s="1"/>
  <c r="L29" i="6"/>
  <c r="L81" i="6" s="1"/>
  <c r="K29" i="6"/>
  <c r="K81" i="6" s="1"/>
  <c r="J29" i="6"/>
  <c r="J81" i="6" s="1"/>
  <c r="G29" i="6"/>
  <c r="C29" i="6"/>
  <c r="E29" i="6" s="1"/>
  <c r="CZ28" i="6"/>
  <c r="CN28" i="6" s="1"/>
  <c r="CY28" i="6"/>
  <c r="CX28" i="6"/>
  <c r="CW28" i="6"/>
  <c r="CK28" i="6" s="1"/>
  <c r="CJ28" i="6" s="1"/>
  <c r="CV28" i="6"/>
  <c r="CU28" i="6" s="1"/>
  <c r="CT28" i="6"/>
  <c r="CS28" i="6"/>
  <c r="CR28" i="6"/>
  <c r="CL28" i="6" s="1"/>
  <c r="CQ28" i="6"/>
  <c r="CM28" i="6"/>
  <c r="CF28" i="6"/>
  <c r="CC28" i="6"/>
  <c r="BQ28" i="6"/>
  <c r="BS28" i="6" s="1"/>
  <c r="BG28" i="6"/>
  <c r="BF28" i="6" s="1"/>
  <c r="AW28" i="6"/>
  <c r="AV28" i="6"/>
  <c r="AR28" i="6"/>
  <c r="AN28" i="6"/>
  <c r="AI28" i="6"/>
  <c r="AA28" i="6"/>
  <c r="Z28" i="6" s="1"/>
  <c r="V28" i="6"/>
  <c r="S28" i="6"/>
  <c r="Q28" i="6"/>
  <c r="O28" i="6"/>
  <c r="N28" i="6" s="1"/>
  <c r="M28" i="6"/>
  <c r="L28" i="6"/>
  <c r="K28" i="6"/>
  <c r="J28" i="6"/>
  <c r="I28" i="6"/>
  <c r="H28" i="6" s="1"/>
  <c r="CZ27" i="6"/>
  <c r="CZ80" i="6" s="1"/>
  <c r="CY27" i="6"/>
  <c r="CY80" i="6" s="1"/>
  <c r="CX27" i="6"/>
  <c r="CX80" i="6" s="1"/>
  <c r="CW27" i="6"/>
  <c r="CW80" i="6" s="1"/>
  <c r="CT27" i="6"/>
  <c r="CT80" i="6" s="1"/>
  <c r="CS27" i="6"/>
  <c r="CS80" i="6" s="1"/>
  <c r="CR27" i="6"/>
  <c r="CR80" i="6" s="1"/>
  <c r="CQ27" i="6"/>
  <c r="CN27" i="6"/>
  <c r="CN80" i="6" s="1"/>
  <c r="CL27" i="6"/>
  <c r="CL80" i="6" s="1"/>
  <c r="CF27" i="6"/>
  <c r="CF80" i="6" s="1"/>
  <c r="CC27" i="6"/>
  <c r="CC80" i="6" s="1"/>
  <c r="BQ27" i="6"/>
  <c r="BU27" i="6" s="1"/>
  <c r="BU80" i="6" s="1"/>
  <c r="BG27" i="6"/>
  <c r="BG80" i="6" s="1"/>
  <c r="BF27" i="6"/>
  <c r="BF80" i="6" s="1"/>
  <c r="AW27" i="6"/>
  <c r="AR27" i="6"/>
  <c r="AR80" i="6" s="1"/>
  <c r="AN27" i="6"/>
  <c r="AN80" i="6" s="1"/>
  <c r="AM27" i="6"/>
  <c r="AM80" i="6" s="1"/>
  <c r="AI27" i="6"/>
  <c r="AC27" i="6"/>
  <c r="AC80" i="6" s="1"/>
  <c r="AA27" i="6"/>
  <c r="Z27" i="6"/>
  <c r="Z80" i="6" s="1"/>
  <c r="V27" i="6"/>
  <c r="V80" i="6" s="1"/>
  <c r="S27" i="6"/>
  <c r="S80" i="6" s="1"/>
  <c r="Q27" i="6"/>
  <c r="Q80" i="6" s="1"/>
  <c r="O27" i="6"/>
  <c r="O80" i="6" s="1"/>
  <c r="N27" i="6"/>
  <c r="M27" i="6"/>
  <c r="M80" i="6" s="1"/>
  <c r="L27" i="6"/>
  <c r="L80" i="6" s="1"/>
  <c r="K27" i="6"/>
  <c r="K80" i="6" s="1"/>
  <c r="J27" i="6"/>
  <c r="C27" i="6"/>
  <c r="G27" i="6" s="1"/>
  <c r="CZ26" i="6"/>
  <c r="CY26" i="6"/>
  <c r="CX26" i="6"/>
  <c r="CW26" i="6"/>
  <c r="CV26" i="6" s="1"/>
  <c r="CU26" i="6" s="1"/>
  <c r="CT26" i="6"/>
  <c r="CN26" i="6" s="1"/>
  <c r="CS26" i="6"/>
  <c r="CR26" i="6"/>
  <c r="CQ26" i="6"/>
  <c r="CP26" i="6"/>
  <c r="CO26" i="6" s="1"/>
  <c r="CM26" i="6"/>
  <c r="CL26" i="6"/>
  <c r="CF26" i="6"/>
  <c r="CC26" i="6"/>
  <c r="BQ26" i="6"/>
  <c r="BP26" i="6" s="1"/>
  <c r="BW26" i="6" s="1"/>
  <c r="BG26" i="6"/>
  <c r="BF26" i="6"/>
  <c r="AW26" i="6"/>
  <c r="AV26" i="6" s="1"/>
  <c r="AR26" i="6"/>
  <c r="AN26" i="6"/>
  <c r="AI26" i="6"/>
  <c r="AC26" i="6"/>
  <c r="AA26" i="6"/>
  <c r="Z26" i="6" s="1"/>
  <c r="AG26" i="6" s="1"/>
  <c r="V26" i="6"/>
  <c r="S26" i="6"/>
  <c r="Q26" i="6"/>
  <c r="O26" i="6"/>
  <c r="N26" i="6"/>
  <c r="X26" i="6" s="1"/>
  <c r="M26" i="6"/>
  <c r="L26" i="6"/>
  <c r="K26" i="6"/>
  <c r="J26" i="6"/>
  <c r="I26" i="6" s="1"/>
  <c r="H26" i="6" s="1"/>
  <c r="CZ25" i="6"/>
  <c r="CN25" i="6" s="1"/>
  <c r="CY25" i="6"/>
  <c r="CX25" i="6"/>
  <c r="CW25" i="6"/>
  <c r="CV25" i="6"/>
  <c r="CU25" i="6" s="1"/>
  <c r="CT25" i="6"/>
  <c r="CS25" i="6"/>
  <c r="CR25" i="6"/>
  <c r="CL25" i="6" s="1"/>
  <c r="CQ25" i="6"/>
  <c r="CM25" i="6"/>
  <c r="CK25" i="6"/>
  <c r="CJ25" i="6"/>
  <c r="CI25" i="6" s="1"/>
  <c r="CF25" i="6"/>
  <c r="CC25" i="6"/>
  <c r="BU25" i="6"/>
  <c r="BS25" i="6"/>
  <c r="BQ25" i="6"/>
  <c r="BP25" i="6"/>
  <c r="BW25" i="6" s="1"/>
  <c r="BG25" i="6"/>
  <c r="BF25" i="6"/>
  <c r="AW25" i="6"/>
  <c r="AV25" i="6"/>
  <c r="AR25" i="6"/>
  <c r="AN25" i="6"/>
  <c r="AI25" i="6"/>
  <c r="AE25" i="6"/>
  <c r="AA25" i="6"/>
  <c r="Z25" i="6" s="1"/>
  <c r="AG25" i="6" s="1"/>
  <c r="V25" i="6"/>
  <c r="S25" i="6"/>
  <c r="Q25" i="6"/>
  <c r="O25" i="6"/>
  <c r="N25" i="6" s="1"/>
  <c r="M25" i="6"/>
  <c r="L25" i="6"/>
  <c r="K25" i="6"/>
  <c r="AM25" i="6" s="1"/>
  <c r="J25" i="6"/>
  <c r="G25" i="6"/>
  <c r="E25" i="6"/>
  <c r="C25" i="6"/>
  <c r="CZ24" i="6"/>
  <c r="CY24" i="6"/>
  <c r="CX24" i="6"/>
  <c r="CV24" i="6" s="1"/>
  <c r="CU24" i="6" s="1"/>
  <c r="CW24" i="6"/>
  <c r="CT24" i="6"/>
  <c r="CN24" i="6" s="1"/>
  <c r="CS24" i="6"/>
  <c r="CR24" i="6"/>
  <c r="CL24" i="6" s="1"/>
  <c r="CJ24" i="6" s="1"/>
  <c r="CQ24" i="6"/>
  <c r="CK24" i="6" s="1"/>
  <c r="CP24" i="6"/>
  <c r="CO24" i="6" s="1"/>
  <c r="CM24" i="6"/>
  <c r="CF24" i="6"/>
  <c r="CC24" i="6"/>
  <c r="BU24" i="6"/>
  <c r="BS24" i="6"/>
  <c r="BQ24" i="6"/>
  <c r="BP24" i="6"/>
  <c r="BW24" i="6" s="1"/>
  <c r="BG24" i="6"/>
  <c r="BF24" i="6"/>
  <c r="AW24" i="6"/>
  <c r="AV24" i="6"/>
  <c r="AR24" i="6"/>
  <c r="AN24" i="6"/>
  <c r="AI24" i="6"/>
  <c r="AA24" i="6"/>
  <c r="Z24" i="6" s="1"/>
  <c r="V24" i="6"/>
  <c r="S24" i="6"/>
  <c r="Q24" i="6"/>
  <c r="O24" i="6"/>
  <c r="N24" i="6"/>
  <c r="X24" i="6" s="1"/>
  <c r="M24" i="6"/>
  <c r="L24" i="6"/>
  <c r="K24" i="6"/>
  <c r="J24" i="6"/>
  <c r="I24" i="6" s="1"/>
  <c r="H24" i="6" s="1"/>
  <c r="CZ23" i="6"/>
  <c r="CY23" i="6"/>
  <c r="CM23" i="6" s="1"/>
  <c r="CX23" i="6"/>
  <c r="CL23" i="6" s="1"/>
  <c r="CW23" i="6"/>
  <c r="CV23" i="6" s="1"/>
  <c r="CU23" i="6" s="1"/>
  <c r="CT23" i="6"/>
  <c r="CN23" i="6" s="1"/>
  <c r="CS23" i="6"/>
  <c r="CR23" i="6"/>
  <c r="CQ23" i="6"/>
  <c r="CP23" i="6"/>
  <c r="CO23" i="6" s="1"/>
  <c r="CK23" i="6"/>
  <c r="CF23" i="6"/>
  <c r="CC23" i="6"/>
  <c r="CA23" i="6"/>
  <c r="BZ23" i="6" s="1"/>
  <c r="BQ23" i="6"/>
  <c r="BU23" i="6" s="1"/>
  <c r="BG23" i="6"/>
  <c r="BF23" i="6"/>
  <c r="AW23" i="6"/>
  <c r="AV23" i="6" s="1"/>
  <c r="AR23" i="6"/>
  <c r="AN23" i="6"/>
  <c r="AM23" i="6"/>
  <c r="AI23" i="6"/>
  <c r="AE23" i="6"/>
  <c r="AA23" i="6"/>
  <c r="AC23" i="6" s="1"/>
  <c r="Z23" i="6"/>
  <c r="AG23" i="6" s="1"/>
  <c r="V23" i="6"/>
  <c r="S23" i="6"/>
  <c r="Q23" i="6"/>
  <c r="O23" i="6"/>
  <c r="N23" i="6"/>
  <c r="U23" i="6" s="1"/>
  <c r="M23" i="6"/>
  <c r="L23" i="6"/>
  <c r="K23" i="6"/>
  <c r="CB23" i="6" s="1"/>
  <c r="J23" i="6"/>
  <c r="AL23" i="6" s="1"/>
  <c r="I23" i="6"/>
  <c r="H23" i="6" s="1"/>
  <c r="E23" i="6"/>
  <c r="C23" i="6"/>
  <c r="G23" i="6" s="1"/>
  <c r="CZ22" i="6"/>
  <c r="CN22" i="6" s="1"/>
  <c r="CY22" i="6"/>
  <c r="CX22" i="6"/>
  <c r="CW22" i="6"/>
  <c r="CK22" i="6" s="1"/>
  <c r="CT22" i="6"/>
  <c r="CS22" i="6"/>
  <c r="CM22" i="6" s="1"/>
  <c r="CR22" i="6"/>
  <c r="CP22" i="6" s="1"/>
  <c r="CO22" i="6" s="1"/>
  <c r="CQ22" i="6"/>
  <c r="CF22" i="6"/>
  <c r="CC22" i="6"/>
  <c r="BU22" i="6"/>
  <c r="BQ22" i="6"/>
  <c r="BS22" i="6" s="1"/>
  <c r="BP22" i="6"/>
  <c r="BW22" i="6" s="1"/>
  <c r="BG22" i="6"/>
  <c r="BF22" i="6" s="1"/>
  <c r="AW22" i="6"/>
  <c r="AV22" i="6" s="1"/>
  <c r="AR22" i="6"/>
  <c r="AN22" i="6"/>
  <c r="AL22" i="6"/>
  <c r="AI22" i="6"/>
  <c r="AA22" i="6"/>
  <c r="Z22" i="6" s="1"/>
  <c r="AG22" i="6" s="1"/>
  <c r="V22" i="6"/>
  <c r="S22" i="6"/>
  <c r="Q22" i="6"/>
  <c r="O22" i="6"/>
  <c r="N22" i="6" s="1"/>
  <c r="U22" i="6" s="1"/>
  <c r="M22" i="6"/>
  <c r="L22" i="6"/>
  <c r="K22" i="6"/>
  <c r="AM22" i="6" s="1"/>
  <c r="AK22" i="6" s="1"/>
  <c r="J22" i="6"/>
  <c r="CA22" i="6" s="1"/>
  <c r="I22" i="6"/>
  <c r="G22" i="6"/>
  <c r="C22" i="6"/>
  <c r="E22" i="6" s="1"/>
  <c r="CZ21" i="6"/>
  <c r="CZ79" i="6" s="1"/>
  <c r="CY21" i="6"/>
  <c r="CY79" i="6" s="1"/>
  <c r="CX21" i="6"/>
  <c r="CX79" i="6" s="1"/>
  <c r="CW21" i="6"/>
  <c r="CW79" i="6" s="1"/>
  <c r="CT21" i="6"/>
  <c r="CT79" i="6" s="1"/>
  <c r="CS21" i="6"/>
  <c r="CS79" i="6" s="1"/>
  <c r="CR21" i="6"/>
  <c r="CQ21" i="6"/>
  <c r="CF21" i="6"/>
  <c r="CF79" i="6" s="1"/>
  <c r="CC21" i="6"/>
  <c r="CC79" i="6" s="1"/>
  <c r="BU21" i="6"/>
  <c r="BU79" i="6" s="1"/>
  <c r="BS21" i="6"/>
  <c r="BS79" i="6" s="1"/>
  <c r="BQ21" i="6"/>
  <c r="BQ79" i="6" s="1"/>
  <c r="BP21" i="6"/>
  <c r="BP79" i="6" s="1"/>
  <c r="BG21" i="6"/>
  <c r="BG79" i="6" s="1"/>
  <c r="BF21" i="6"/>
  <c r="BF79" i="6" s="1"/>
  <c r="AW21" i="6"/>
  <c r="AW79" i="6" s="1"/>
  <c r="AV21" i="6"/>
  <c r="AV79" i="6" s="1"/>
  <c r="AR21" i="6"/>
  <c r="AR79" i="6" s="1"/>
  <c r="AN21" i="6"/>
  <c r="AN79" i="6" s="1"/>
  <c r="AI21" i="6"/>
  <c r="AA21" i="6"/>
  <c r="V21" i="6"/>
  <c r="V79" i="6" s="1"/>
  <c r="S21" i="6"/>
  <c r="S79" i="6" s="1"/>
  <c r="Q21" i="6"/>
  <c r="Q79" i="6" s="1"/>
  <c r="O21" i="6"/>
  <c r="O79" i="6" s="1"/>
  <c r="M21" i="6"/>
  <c r="M79" i="6" s="1"/>
  <c r="L21" i="6"/>
  <c r="L79" i="6" s="1"/>
  <c r="K21" i="6"/>
  <c r="AM21" i="6" s="1"/>
  <c r="AM79" i="6" s="1"/>
  <c r="J21" i="6"/>
  <c r="G21" i="6"/>
  <c r="E21" i="6"/>
  <c r="C21" i="6"/>
  <c r="CZ20" i="6"/>
  <c r="CY20" i="6"/>
  <c r="CX20" i="6"/>
  <c r="CW20" i="6"/>
  <c r="CV20" i="6"/>
  <c r="CU20" i="6" s="1"/>
  <c r="CT20" i="6"/>
  <c r="CN20" i="6" s="1"/>
  <c r="CS20" i="6"/>
  <c r="CR20" i="6"/>
  <c r="CL20" i="6" s="1"/>
  <c r="CJ20" i="6" s="1"/>
  <c r="CI20" i="6" s="1"/>
  <c r="CQ20" i="6"/>
  <c r="CK20" i="6" s="1"/>
  <c r="CM20" i="6"/>
  <c r="CF20" i="6"/>
  <c r="CC20" i="6"/>
  <c r="BU20" i="6"/>
  <c r="BS20" i="6"/>
  <c r="BQ20" i="6"/>
  <c r="BP20" i="6" s="1"/>
  <c r="BW20" i="6" s="1"/>
  <c r="BG20" i="6"/>
  <c r="BF20" i="6" s="1"/>
  <c r="AW20" i="6"/>
  <c r="AV20" i="6" s="1"/>
  <c r="AR20" i="6"/>
  <c r="AN20" i="6"/>
  <c r="AI20" i="6"/>
  <c r="AA20" i="6"/>
  <c r="AE20" i="6" s="1"/>
  <c r="V20" i="6"/>
  <c r="S20" i="6"/>
  <c r="Q20" i="6"/>
  <c r="O20" i="6"/>
  <c r="N20" i="6" s="1"/>
  <c r="M20" i="6"/>
  <c r="L20" i="6"/>
  <c r="K20" i="6"/>
  <c r="AM20" i="6" s="1"/>
  <c r="AK20" i="6" s="1"/>
  <c r="J20" i="6"/>
  <c r="AL20" i="6" s="1"/>
  <c r="E20" i="6"/>
  <c r="C20" i="6"/>
  <c r="G20" i="6" s="1"/>
  <c r="CZ19" i="6"/>
  <c r="CY19" i="6"/>
  <c r="CX19" i="6"/>
  <c r="CW19" i="6"/>
  <c r="CT19" i="6"/>
  <c r="CN19" i="6" s="1"/>
  <c r="CS19" i="6"/>
  <c r="CM19" i="6" s="1"/>
  <c r="CR19" i="6"/>
  <c r="CQ19" i="6"/>
  <c r="CP19" i="6" s="1"/>
  <c r="CO19" i="6" s="1"/>
  <c r="CL19" i="6"/>
  <c r="CF19" i="6"/>
  <c r="CC19" i="6"/>
  <c r="BS19" i="6"/>
  <c r="BQ19" i="6"/>
  <c r="BU19" i="6" s="1"/>
  <c r="BP19" i="6"/>
  <c r="BW19" i="6" s="1"/>
  <c r="BG19" i="6"/>
  <c r="BF19" i="6"/>
  <c r="AW19" i="6"/>
  <c r="AV19" i="6"/>
  <c r="AR19" i="6"/>
  <c r="AN19" i="6"/>
  <c r="AM19" i="6"/>
  <c r="AI19" i="6"/>
  <c r="AA19" i="6"/>
  <c r="AC19" i="6" s="1"/>
  <c r="V19" i="6"/>
  <c r="S19" i="6"/>
  <c r="Q19" i="6"/>
  <c r="O19" i="6"/>
  <c r="N19" i="6"/>
  <c r="X19" i="6" s="1"/>
  <c r="M19" i="6"/>
  <c r="L19" i="6"/>
  <c r="K19" i="6"/>
  <c r="CB19" i="6" s="1"/>
  <c r="J19" i="6"/>
  <c r="I19" i="6" s="1"/>
  <c r="H19" i="6" s="1"/>
  <c r="C19" i="6"/>
  <c r="G19" i="6" s="1"/>
  <c r="CZ18" i="6"/>
  <c r="CY18" i="6"/>
  <c r="CX18" i="6"/>
  <c r="CW18" i="6"/>
  <c r="CV18" i="6" s="1"/>
  <c r="CU18" i="6" s="1"/>
  <c r="CT18" i="6"/>
  <c r="CS18" i="6"/>
  <c r="CM18" i="6" s="1"/>
  <c r="CR18" i="6"/>
  <c r="CL18" i="6" s="1"/>
  <c r="CQ18" i="6"/>
  <c r="CN18" i="6"/>
  <c r="CK18" i="6"/>
  <c r="CJ18" i="6" s="1"/>
  <c r="CI18" i="6" s="1"/>
  <c r="CF18" i="6"/>
  <c r="CC18" i="6"/>
  <c r="CB18" i="6"/>
  <c r="BQ18" i="6"/>
  <c r="BS18" i="6" s="1"/>
  <c r="BG18" i="6"/>
  <c r="BF18" i="6" s="1"/>
  <c r="AW18" i="6"/>
  <c r="AV18" i="6"/>
  <c r="AR18" i="6"/>
  <c r="AN18" i="6"/>
  <c r="AL18" i="6"/>
  <c r="AI18" i="6"/>
  <c r="AE18" i="6"/>
  <c r="AC18" i="6"/>
  <c r="AA18" i="6"/>
  <c r="Z18" i="6"/>
  <c r="AG18" i="6" s="1"/>
  <c r="V18" i="6"/>
  <c r="S18" i="6"/>
  <c r="Q18" i="6"/>
  <c r="O18" i="6"/>
  <c r="N18" i="6" s="1"/>
  <c r="U18" i="6" s="1"/>
  <c r="M18" i="6"/>
  <c r="L18" i="6"/>
  <c r="K18" i="6"/>
  <c r="AM18" i="6" s="1"/>
  <c r="J18" i="6"/>
  <c r="CA18" i="6" s="1"/>
  <c r="BZ18" i="6" s="1"/>
  <c r="I18" i="6"/>
  <c r="H18" i="6"/>
  <c r="C18" i="6"/>
  <c r="E18" i="6" s="1"/>
  <c r="CZ17" i="6"/>
  <c r="CY17" i="6"/>
  <c r="CX17" i="6"/>
  <c r="CW17" i="6"/>
  <c r="CV17" i="6" s="1"/>
  <c r="CT17" i="6"/>
  <c r="CS17" i="6"/>
  <c r="CM17" i="6" s="1"/>
  <c r="CR17" i="6"/>
  <c r="CL17" i="6" s="1"/>
  <c r="CQ17" i="6"/>
  <c r="CP17" i="6" s="1"/>
  <c r="CO17" i="6" s="1"/>
  <c r="CN17" i="6"/>
  <c r="CK17" i="6"/>
  <c r="CJ17" i="6" s="1"/>
  <c r="CI17" i="6" s="1"/>
  <c r="CF17" i="6"/>
  <c r="CC17" i="6"/>
  <c r="BU17" i="6"/>
  <c r="BS17" i="6"/>
  <c r="BQ17" i="6"/>
  <c r="BP17" i="6"/>
  <c r="BW17" i="6" s="1"/>
  <c r="BG17" i="6"/>
  <c r="BF17" i="6" s="1"/>
  <c r="AW17" i="6"/>
  <c r="AV17" i="6"/>
  <c r="AR17" i="6"/>
  <c r="AN17" i="6"/>
  <c r="AI17" i="6"/>
  <c r="AC17" i="6"/>
  <c r="AA17" i="6"/>
  <c r="Z17" i="6" s="1"/>
  <c r="AG17" i="6" s="1"/>
  <c r="X17" i="6"/>
  <c r="V17" i="6"/>
  <c r="S17" i="6"/>
  <c r="Q17" i="6"/>
  <c r="O17" i="6"/>
  <c r="N17" i="6"/>
  <c r="U17" i="6" s="1"/>
  <c r="M17" i="6"/>
  <c r="L17" i="6"/>
  <c r="K17" i="6"/>
  <c r="AM17" i="6" s="1"/>
  <c r="J17" i="6"/>
  <c r="I17" i="6" s="1"/>
  <c r="H17" i="6" s="1"/>
  <c r="G17" i="6"/>
  <c r="E17" i="6"/>
  <c r="C17" i="6"/>
  <c r="CZ16" i="6"/>
  <c r="CZ78" i="6" s="1"/>
  <c r="CY16" i="6"/>
  <c r="CY78" i="6" s="1"/>
  <c r="CX16" i="6"/>
  <c r="CX78" i="6" s="1"/>
  <c r="CW16" i="6"/>
  <c r="CW78" i="6" s="1"/>
  <c r="CT16" i="6"/>
  <c r="CT78" i="6" s="1"/>
  <c r="CS16" i="6"/>
  <c r="CS78" i="6" s="1"/>
  <c r="CR16" i="6"/>
  <c r="CR78" i="6" s="1"/>
  <c r="CQ16" i="6"/>
  <c r="CN16" i="6"/>
  <c r="CN78" i="6" s="1"/>
  <c r="CF16" i="6"/>
  <c r="CF78" i="6" s="1"/>
  <c r="CC16" i="6"/>
  <c r="CC78" i="6" s="1"/>
  <c r="BU16" i="6"/>
  <c r="BU78" i="6" s="1"/>
  <c r="BQ16" i="6"/>
  <c r="BG16" i="6"/>
  <c r="BG78" i="6" s="1"/>
  <c r="BF16" i="6"/>
  <c r="BF78" i="6" s="1"/>
  <c r="AW16" i="6"/>
  <c r="AR16" i="6"/>
  <c r="AR78" i="6" s="1"/>
  <c r="AN16" i="6"/>
  <c r="AN78" i="6" s="1"/>
  <c r="AI16" i="6"/>
  <c r="AA16" i="6"/>
  <c r="Z16" i="6" s="1"/>
  <c r="Z78" i="6" s="1"/>
  <c r="V16" i="6"/>
  <c r="V78" i="6" s="1"/>
  <c r="S16" i="6"/>
  <c r="S78" i="6" s="1"/>
  <c r="Q16" i="6"/>
  <c r="Q78" i="6" s="1"/>
  <c r="O16" i="6"/>
  <c r="O78" i="6" s="1"/>
  <c r="M16" i="6"/>
  <c r="M78" i="6" s="1"/>
  <c r="L16" i="6"/>
  <c r="L78" i="6" s="1"/>
  <c r="K16" i="6"/>
  <c r="K78" i="6" s="1"/>
  <c r="J16" i="6"/>
  <c r="C16" i="6"/>
  <c r="G16" i="6" s="1"/>
  <c r="CZ15" i="6"/>
  <c r="CY15" i="6"/>
  <c r="CX15" i="6"/>
  <c r="CW15" i="6"/>
  <c r="CV15" i="6" s="1"/>
  <c r="CT15" i="6"/>
  <c r="CN15" i="6" s="1"/>
  <c r="CS15" i="6"/>
  <c r="CR15" i="6"/>
  <c r="CQ15" i="6"/>
  <c r="CP15" i="6"/>
  <c r="CO15" i="6" s="1"/>
  <c r="CM15" i="6"/>
  <c r="CL15" i="6"/>
  <c r="CK15" i="6"/>
  <c r="CJ15" i="6" s="1"/>
  <c r="CF15" i="6"/>
  <c r="CC15" i="6"/>
  <c r="CA15" i="6"/>
  <c r="BZ15" i="6" s="1"/>
  <c r="BQ15" i="6"/>
  <c r="BU15" i="6" s="1"/>
  <c r="BG15" i="6"/>
  <c r="BF15" i="6"/>
  <c r="AW15" i="6"/>
  <c r="AV15" i="6" s="1"/>
  <c r="AR15" i="6"/>
  <c r="AN15" i="6"/>
  <c r="AM15" i="6"/>
  <c r="AI15" i="6"/>
  <c r="AE15" i="6"/>
  <c r="AA15" i="6"/>
  <c r="AC15" i="6" s="1"/>
  <c r="Z15" i="6"/>
  <c r="AG15" i="6" s="1"/>
  <c r="V15" i="6"/>
  <c r="S15" i="6"/>
  <c r="Q15" i="6"/>
  <c r="O15" i="6"/>
  <c r="N15" i="6"/>
  <c r="X15" i="6" s="1"/>
  <c r="M15" i="6"/>
  <c r="L15" i="6"/>
  <c r="K15" i="6"/>
  <c r="CB15" i="6" s="1"/>
  <c r="J15" i="6"/>
  <c r="AL15" i="6" s="1"/>
  <c r="AK15" i="6" s="1"/>
  <c r="I15" i="6"/>
  <c r="H15" i="6" s="1"/>
  <c r="E15" i="6"/>
  <c r="C15" i="6"/>
  <c r="G15" i="6" s="1"/>
  <c r="CZ14" i="6"/>
  <c r="CN14" i="6" s="1"/>
  <c r="CY14" i="6"/>
  <c r="CX14" i="6"/>
  <c r="CW14" i="6"/>
  <c r="CV14" i="6"/>
  <c r="CU14" i="6" s="1"/>
  <c r="CT14" i="6"/>
  <c r="CS14" i="6"/>
  <c r="CM14" i="6" s="1"/>
  <c r="CR14" i="6"/>
  <c r="CP14" i="6" s="1"/>
  <c r="CO14" i="6" s="1"/>
  <c r="CQ14" i="6"/>
  <c r="CL14" i="6"/>
  <c r="CJ14" i="6" s="1"/>
  <c r="CK14" i="6"/>
  <c r="CF14" i="6"/>
  <c r="CC14" i="6"/>
  <c r="CC11" i="6" s="1"/>
  <c r="BU14" i="6"/>
  <c r="BQ14" i="6"/>
  <c r="BS14" i="6" s="1"/>
  <c r="BP14" i="6"/>
  <c r="BW14" i="6" s="1"/>
  <c r="BG14" i="6"/>
  <c r="BF14" i="6" s="1"/>
  <c r="AW14" i="6"/>
  <c r="AV14" i="6" s="1"/>
  <c r="AR14" i="6"/>
  <c r="AN14" i="6"/>
  <c r="AL14" i="6"/>
  <c r="AI14" i="6"/>
  <c r="AE14" i="6"/>
  <c r="AC14" i="6"/>
  <c r="AA14" i="6"/>
  <c r="Z14" i="6"/>
  <c r="AG14" i="6" s="1"/>
  <c r="V14" i="6"/>
  <c r="S14" i="6"/>
  <c r="Q14" i="6"/>
  <c r="O14" i="6"/>
  <c r="N14" i="6" s="1"/>
  <c r="U14" i="6" s="1"/>
  <c r="M14" i="6"/>
  <c r="L14" i="6"/>
  <c r="K14" i="6"/>
  <c r="CB14" i="6" s="1"/>
  <c r="BZ14" i="6" s="1"/>
  <c r="J14" i="6"/>
  <c r="CA14" i="6" s="1"/>
  <c r="I14" i="6"/>
  <c r="H14" i="6" s="1"/>
  <c r="G14" i="6"/>
  <c r="C14" i="6"/>
  <c r="E14" i="6" s="1"/>
  <c r="CZ13" i="6"/>
  <c r="CY13" i="6"/>
  <c r="CX13" i="6"/>
  <c r="CW13" i="6"/>
  <c r="CK13" i="6" s="1"/>
  <c r="CV13" i="6"/>
  <c r="CU13" i="6" s="1"/>
  <c r="CT13" i="6"/>
  <c r="CS13" i="6"/>
  <c r="CM13" i="6" s="1"/>
  <c r="CR13" i="6"/>
  <c r="CL13" i="6" s="1"/>
  <c r="CQ13" i="6"/>
  <c r="CF13" i="6"/>
  <c r="CC13" i="6"/>
  <c r="BU13" i="6"/>
  <c r="BS13" i="6"/>
  <c r="BQ13" i="6"/>
  <c r="BP13" i="6"/>
  <c r="BW13" i="6" s="1"/>
  <c r="BG13" i="6"/>
  <c r="BF13" i="6"/>
  <c r="AW13" i="6"/>
  <c r="AV13" i="6"/>
  <c r="AR13" i="6"/>
  <c r="AN13" i="6"/>
  <c r="AI13" i="6"/>
  <c r="AE13" i="6"/>
  <c r="AA13" i="6"/>
  <c r="Z13" i="6" s="1"/>
  <c r="AG13" i="6" s="1"/>
  <c r="V13" i="6"/>
  <c r="S13" i="6"/>
  <c r="Q13" i="6"/>
  <c r="O13" i="6"/>
  <c r="N13" i="6" s="1"/>
  <c r="M13" i="6"/>
  <c r="L13" i="6"/>
  <c r="K13" i="6"/>
  <c r="AM13" i="6" s="1"/>
  <c r="J13" i="6"/>
  <c r="G13" i="6"/>
  <c r="E13" i="6"/>
  <c r="C13" i="6"/>
  <c r="CZ12" i="6"/>
  <c r="CZ77" i="6" s="1"/>
  <c r="CZ76" i="6" s="1"/>
  <c r="CY12" i="6"/>
  <c r="CX12" i="6"/>
  <c r="CX77" i="6" s="1"/>
  <c r="CW12" i="6"/>
  <c r="CW77" i="6" s="1"/>
  <c r="CV12" i="6"/>
  <c r="CV77" i="6" s="1"/>
  <c r="CT12" i="6"/>
  <c r="CN12" i="6" s="1"/>
  <c r="CS12" i="6"/>
  <c r="CS77" i="6" s="1"/>
  <c r="CR12" i="6"/>
  <c r="CR77" i="6" s="1"/>
  <c r="CQ12" i="6"/>
  <c r="CM12" i="6"/>
  <c r="CF12" i="6"/>
  <c r="CF77" i="6" s="1"/>
  <c r="CF76" i="6" s="1"/>
  <c r="CC12" i="6"/>
  <c r="CC77" i="6" s="1"/>
  <c r="BS12" i="6"/>
  <c r="BS77" i="6" s="1"/>
  <c r="BS76" i="6" s="1"/>
  <c r="BQ12" i="6"/>
  <c r="BU12" i="6" s="1"/>
  <c r="BU77" i="6" s="1"/>
  <c r="BU76" i="6" s="1"/>
  <c r="BG12" i="6"/>
  <c r="BF12" i="6" s="1"/>
  <c r="AW12" i="6"/>
  <c r="AR12" i="6"/>
  <c r="AR77" i="6" s="1"/>
  <c r="AN12" i="6"/>
  <c r="AN77" i="6" s="1"/>
  <c r="AN76" i="6" s="1"/>
  <c r="AI12" i="6"/>
  <c r="AI11" i="6" s="1"/>
  <c r="AA12" i="6"/>
  <c r="V12" i="6"/>
  <c r="V77" i="6" s="1"/>
  <c r="S12" i="6"/>
  <c r="S77" i="6" s="1"/>
  <c r="S76" i="6" s="1"/>
  <c r="Q12" i="6"/>
  <c r="Q77" i="6" s="1"/>
  <c r="Q76" i="6" s="1"/>
  <c r="O12" i="6"/>
  <c r="O77" i="6" s="1"/>
  <c r="M12" i="6"/>
  <c r="L12" i="6"/>
  <c r="K12" i="6"/>
  <c r="K77" i="6" s="1"/>
  <c r="J12" i="6"/>
  <c r="G12" i="6"/>
  <c r="E12" i="6"/>
  <c r="C12" i="6"/>
  <c r="DC11" i="6"/>
  <c r="DB11" i="6"/>
  <c r="DA11" i="6"/>
  <c r="CH11" i="6"/>
  <c r="CG11" i="6"/>
  <c r="CF11" i="6"/>
  <c r="CE11" i="6"/>
  <c r="CD11" i="6"/>
  <c r="BY11" i="6"/>
  <c r="BX11" i="6"/>
  <c r="BV11" i="6"/>
  <c r="BT11" i="6"/>
  <c r="BU11" i="6" s="1"/>
  <c r="BR11" i="6"/>
  <c r="BQ11" i="6"/>
  <c r="BO11" i="6"/>
  <c r="BN11" i="6"/>
  <c r="BM11" i="6"/>
  <c r="BL11" i="6"/>
  <c r="BK11" i="6"/>
  <c r="BJ11" i="6"/>
  <c r="BI11" i="6"/>
  <c r="BH11" i="6"/>
  <c r="BE11" i="6"/>
  <c r="BD11" i="6"/>
  <c r="BC11" i="6"/>
  <c r="BB11" i="6"/>
  <c r="BA11" i="6"/>
  <c r="AZ11" i="6"/>
  <c r="AY11" i="6"/>
  <c r="AX11" i="6"/>
  <c r="AU11" i="6"/>
  <c r="AT11" i="6"/>
  <c r="AS11" i="6"/>
  <c r="AR11" i="6"/>
  <c r="AQ11" i="6"/>
  <c r="AP11" i="6"/>
  <c r="AO11" i="6"/>
  <c r="AN11" i="6"/>
  <c r="AJ11" i="6"/>
  <c r="AH11" i="6"/>
  <c r="AF11" i="6"/>
  <c r="AD11" i="6"/>
  <c r="AB11" i="6"/>
  <c r="Y11" i="6"/>
  <c r="W11" i="6"/>
  <c r="T11" i="6"/>
  <c r="S11" i="6"/>
  <c r="R11" i="6"/>
  <c r="Q11" i="6"/>
  <c r="P11" i="6"/>
  <c r="F11" i="6"/>
  <c r="C11" i="6" s="1"/>
  <c r="D11" i="6"/>
  <c r="F9" i="6"/>
  <c r="D9" i="6"/>
  <c r="C9" i="6"/>
  <c r="CM64" i="6" l="1"/>
  <c r="CU64" i="6"/>
  <c r="AL64" i="6"/>
  <c r="AK64" i="6" s="1"/>
  <c r="I64" i="6"/>
  <c r="H64" i="6" s="1"/>
  <c r="CM57" i="6"/>
  <c r="CP57" i="6"/>
  <c r="CO57" i="6" s="1"/>
  <c r="CJ57" i="6"/>
  <c r="CI57" i="6" s="1"/>
  <c r="I57" i="6"/>
  <c r="H57" i="6" s="1"/>
  <c r="CU57" i="6"/>
  <c r="AC57" i="6"/>
  <c r="Z57" i="6"/>
  <c r="AG57" i="6" s="1"/>
  <c r="CU51" i="6"/>
  <c r="AC51" i="6"/>
  <c r="AE51" i="6"/>
  <c r="CK51" i="6"/>
  <c r="CJ51" i="6" s="1"/>
  <c r="CI51" i="6" s="1"/>
  <c r="CL48" i="6"/>
  <c r="I48" i="6"/>
  <c r="H48" i="6" s="1"/>
  <c r="CV48" i="6"/>
  <c r="CU48" i="6" s="1"/>
  <c r="H22" i="6"/>
  <c r="AC22" i="6"/>
  <c r="AE22" i="6"/>
  <c r="CV22" i="6"/>
  <c r="CU22" i="6" s="1"/>
  <c r="AD76" i="6"/>
  <c r="CV21" i="6"/>
  <c r="CV79" i="6" s="1"/>
  <c r="CI15" i="6"/>
  <c r="CU15" i="6"/>
  <c r="U60" i="6"/>
  <c r="X60" i="6"/>
  <c r="CO59" i="6"/>
  <c r="CJ59" i="6"/>
  <c r="CI59" i="6" s="1"/>
  <c r="AL59" i="6"/>
  <c r="AL60" i="6"/>
  <c r="AK60" i="6" s="1"/>
  <c r="CA60" i="6"/>
  <c r="BZ60" i="6" s="1"/>
  <c r="CP49" i="6"/>
  <c r="I49" i="6"/>
  <c r="CL49" i="6"/>
  <c r="CL84" i="6" s="1"/>
  <c r="AL49" i="6"/>
  <c r="AL84" i="6" s="1"/>
  <c r="CO50" i="6"/>
  <c r="CJ50" i="6"/>
  <c r="CB50" i="6"/>
  <c r="X50" i="6"/>
  <c r="CM31" i="6"/>
  <c r="CJ31" i="6"/>
  <c r="CI31" i="6" s="1"/>
  <c r="CM21" i="6"/>
  <c r="CM79" i="6" s="1"/>
  <c r="CP39" i="6"/>
  <c r="CO39" i="6" s="1"/>
  <c r="CJ39" i="6"/>
  <c r="CI39" i="6" s="1"/>
  <c r="AM41" i="6"/>
  <c r="BZ41" i="6"/>
  <c r="CJ41" i="6"/>
  <c r="CI41" i="6" s="1"/>
  <c r="AL41" i="6"/>
  <c r="J11" i="6"/>
  <c r="J9" i="6" s="1"/>
  <c r="I41" i="6"/>
  <c r="H41" i="6" s="1"/>
  <c r="CJ61" i="6"/>
  <c r="CI61" i="6" s="1"/>
  <c r="AC61" i="6"/>
  <c r="Z61" i="6"/>
  <c r="AG61" i="6" s="1"/>
  <c r="CV61" i="6"/>
  <c r="CU61" i="6" s="1"/>
  <c r="H40" i="6"/>
  <c r="CL40" i="6"/>
  <c r="CV40" i="6"/>
  <c r="CU40" i="6" s="1"/>
  <c r="CK40" i="6"/>
  <c r="CX11" i="6"/>
  <c r="AC16" i="6"/>
  <c r="AC78" i="6" s="1"/>
  <c r="CL16" i="6"/>
  <c r="CL78" i="6" s="1"/>
  <c r="AM16" i="6"/>
  <c r="AM78" i="6" s="1"/>
  <c r="AB76" i="6"/>
  <c r="CV16" i="6"/>
  <c r="L11" i="6"/>
  <c r="T76" i="6"/>
  <c r="O11" i="6"/>
  <c r="P76" i="6"/>
  <c r="N16" i="6"/>
  <c r="U16" i="6" s="1"/>
  <c r="U78" i="6" s="1"/>
  <c r="CN13" i="6"/>
  <c r="CS11" i="6"/>
  <c r="CJ13" i="6"/>
  <c r="CI13" i="6" s="1"/>
  <c r="CN77" i="6"/>
  <c r="U13" i="6"/>
  <c r="X13" i="6"/>
  <c r="CI14" i="6"/>
  <c r="X20" i="6"/>
  <c r="U20" i="6"/>
  <c r="CI24" i="6"/>
  <c r="U34" i="6"/>
  <c r="X34" i="6"/>
  <c r="CU17" i="6"/>
  <c r="AK18" i="6"/>
  <c r="AK23" i="6"/>
  <c r="BF77" i="6"/>
  <c r="U25" i="6"/>
  <c r="X25" i="6"/>
  <c r="X28" i="6"/>
  <c r="U28" i="6"/>
  <c r="CI28" i="6"/>
  <c r="CI43" i="6"/>
  <c r="I12" i="6"/>
  <c r="M77" i="6"/>
  <c r="M76" i="6" s="1"/>
  <c r="M11" i="6"/>
  <c r="AE12" i="6"/>
  <c r="AE77" i="6" s="1"/>
  <c r="AE76" i="6" s="1"/>
  <c r="AA11" i="6"/>
  <c r="AC11" i="6" s="1"/>
  <c r="AW77" i="6"/>
  <c r="AV12" i="6"/>
  <c r="CB12" i="6"/>
  <c r="CP12" i="6"/>
  <c r="CX76" i="6"/>
  <c r="CB13" i="6"/>
  <c r="AM14" i="6"/>
  <c r="AK14" i="6" s="1"/>
  <c r="J78" i="6"/>
  <c r="AL16" i="6"/>
  <c r="X16" i="6"/>
  <c r="CQ78" i="6"/>
  <c r="CK16" i="6"/>
  <c r="U19" i="6"/>
  <c r="AL19" i="6"/>
  <c r="AK19" i="6" s="1"/>
  <c r="AA79" i="6"/>
  <c r="Z21" i="6"/>
  <c r="BW21" i="6"/>
  <c r="BW79" i="6" s="1"/>
  <c r="CR79" i="6"/>
  <c r="CL21" i="6"/>
  <c r="CL79" i="6" s="1"/>
  <c r="CJ23" i="6"/>
  <c r="CI23" i="6" s="1"/>
  <c r="U24" i="6"/>
  <c r="CB25" i="6"/>
  <c r="U26" i="6"/>
  <c r="J80" i="6"/>
  <c r="AL27" i="6"/>
  <c r="N80" i="6"/>
  <c r="X27" i="6"/>
  <c r="U27" i="6"/>
  <c r="U80" i="6" s="1"/>
  <c r="CK27" i="6"/>
  <c r="CQ80" i="6"/>
  <c r="AG29" i="6"/>
  <c r="AG81" i="6" s="1"/>
  <c r="AM29" i="6"/>
  <c r="CV81" i="6"/>
  <c r="CU29" i="6"/>
  <c r="CU81" i="6" s="1"/>
  <c r="U31" i="6"/>
  <c r="X32" i="6"/>
  <c r="BU32" i="6"/>
  <c r="X33" i="6"/>
  <c r="CK33" i="6"/>
  <c r="CJ33" i="6" s="1"/>
  <c r="CI33" i="6" s="1"/>
  <c r="CA82" i="6"/>
  <c r="BZ35" i="6"/>
  <c r="BZ82" i="6" s="1"/>
  <c r="CQ82" i="6"/>
  <c r="CP35" i="6"/>
  <c r="X36" i="6"/>
  <c r="U36" i="6"/>
  <c r="CV36" i="6"/>
  <c r="CU36" i="6" s="1"/>
  <c r="CL38" i="6"/>
  <c r="CJ38" i="6" s="1"/>
  <c r="CI38" i="6" s="1"/>
  <c r="BS39" i="6"/>
  <c r="BP39" i="6"/>
  <c r="BW39" i="6" s="1"/>
  <c r="CA42" i="6"/>
  <c r="BZ42" i="6" s="1"/>
  <c r="AL44" i="6"/>
  <c r="CA44" i="6"/>
  <c r="BZ44" i="6" s="1"/>
  <c r="X45" i="6"/>
  <c r="U45" i="6"/>
  <c r="CV45" i="6"/>
  <c r="CU45" i="6" s="1"/>
  <c r="BG83" i="6"/>
  <c r="BF47" i="6"/>
  <c r="BF83" i="6" s="1"/>
  <c r="CV83" i="6"/>
  <c r="CU47" i="6"/>
  <c r="CU83" i="6" s="1"/>
  <c r="AC48" i="6"/>
  <c r="Z48" i="6"/>
  <c r="AG48" i="6" s="1"/>
  <c r="BQ84" i="6"/>
  <c r="BP49" i="6"/>
  <c r="BS49" i="6"/>
  <c r="BS84" i="6" s="1"/>
  <c r="CI50" i="6"/>
  <c r="BS56" i="6"/>
  <c r="BP56" i="6"/>
  <c r="BW56" i="6" s="1"/>
  <c r="BU56" i="6"/>
  <c r="CB59" i="6"/>
  <c r="BZ59" i="6" s="1"/>
  <c r="AM59" i="6"/>
  <c r="CV62" i="6"/>
  <c r="CU62" i="6" s="1"/>
  <c r="CK62" i="6"/>
  <c r="CJ62" i="6" s="1"/>
  <c r="CI62" i="6" s="1"/>
  <c r="E63" i="6"/>
  <c r="G63" i="6"/>
  <c r="CK85" i="6"/>
  <c r="CJ63" i="6"/>
  <c r="CS85" i="6"/>
  <c r="CM63" i="6"/>
  <c r="CM85" i="6" s="1"/>
  <c r="CP72" i="6"/>
  <c r="CO72" i="6" s="1"/>
  <c r="CK72" i="6"/>
  <c r="CJ72" i="6" s="1"/>
  <c r="CI72" i="6" s="1"/>
  <c r="L76" i="6"/>
  <c r="K11" i="6"/>
  <c r="K9" i="6" s="1"/>
  <c r="CT11" i="6"/>
  <c r="CZ11" i="6"/>
  <c r="J77" i="6"/>
  <c r="AL12" i="6"/>
  <c r="N12" i="6"/>
  <c r="AC12" i="6"/>
  <c r="AC77" i="6" s="1"/>
  <c r="AC76" i="6" s="1"/>
  <c r="AM12" i="6"/>
  <c r="CC76" i="6"/>
  <c r="CL12" i="6"/>
  <c r="CQ77" i="6"/>
  <c r="CK12" i="6"/>
  <c r="CQ11" i="6"/>
  <c r="CU12" i="6"/>
  <c r="CY77" i="6"/>
  <c r="CY76" i="6" s="1"/>
  <c r="CY11" i="6"/>
  <c r="CP13" i="6"/>
  <c r="CO13" i="6" s="1"/>
  <c r="U15" i="6"/>
  <c r="BP15" i="6"/>
  <c r="BW15" i="6" s="1"/>
  <c r="E16" i="6"/>
  <c r="AG16" i="6"/>
  <c r="AG78" i="6" s="1"/>
  <c r="CM16" i="6"/>
  <c r="CM78" i="6" s="1"/>
  <c r="BP18" i="6"/>
  <c r="BW18" i="6" s="1"/>
  <c r="E19" i="6"/>
  <c r="AE19" i="6"/>
  <c r="CA19" i="6"/>
  <c r="BZ19" i="6" s="1"/>
  <c r="CK19" i="6"/>
  <c r="CJ19" i="6" s="1"/>
  <c r="CI19" i="6" s="1"/>
  <c r="Z20" i="6"/>
  <c r="AG20" i="6" s="1"/>
  <c r="CA20" i="6"/>
  <c r="BZ20" i="6" s="1"/>
  <c r="J79" i="6"/>
  <c r="I21" i="6"/>
  <c r="N21" i="6"/>
  <c r="AC21" i="6"/>
  <c r="AC79" i="6" s="1"/>
  <c r="AL21" i="6"/>
  <c r="CA21" i="6"/>
  <c r="CN21" i="6"/>
  <c r="CN79" i="6" s="1"/>
  <c r="X22" i="6"/>
  <c r="CB22" i="6"/>
  <c r="BZ22" i="6" s="1"/>
  <c r="X23" i="6"/>
  <c r="BS23" i="6"/>
  <c r="CP25" i="6"/>
  <c r="CO25" i="6" s="1"/>
  <c r="AE26" i="6"/>
  <c r="BS26" i="6"/>
  <c r="E27" i="6"/>
  <c r="AG27" i="6"/>
  <c r="AG80" i="6" s="1"/>
  <c r="CM27" i="6"/>
  <c r="CM80" i="6" s="1"/>
  <c r="CV27" i="6"/>
  <c r="BP28" i="6"/>
  <c r="BW28" i="6" s="1"/>
  <c r="CP28" i="6"/>
  <c r="CO28" i="6" s="1"/>
  <c r="BG81" i="6"/>
  <c r="BF29" i="6"/>
  <c r="BF81" i="6" s="1"/>
  <c r="BW29" i="6"/>
  <c r="BW81" i="6" s="1"/>
  <c r="CN29" i="6"/>
  <c r="CN81" i="6" s="1"/>
  <c r="BS30" i="6"/>
  <c r="E31" i="6"/>
  <c r="H35" i="6"/>
  <c r="H82" i="6" s="1"/>
  <c r="X35" i="6"/>
  <c r="AG35" i="6"/>
  <c r="AG82" i="6" s="1"/>
  <c r="CM35" i="6"/>
  <c r="CM82" i="6" s="1"/>
  <c r="CW82" i="6"/>
  <c r="CW76" i="6" s="1"/>
  <c r="CV35" i="6"/>
  <c r="BP36" i="6"/>
  <c r="BW36" i="6" s="1"/>
  <c r="BS36" i="6"/>
  <c r="BS37" i="6"/>
  <c r="BP37" i="6"/>
  <c r="BW37" i="6" s="1"/>
  <c r="BS38" i="6"/>
  <c r="BP38" i="6"/>
  <c r="BW38" i="6" s="1"/>
  <c r="CA39" i="6"/>
  <c r="BZ39" i="6" s="1"/>
  <c r="AL39" i="6"/>
  <c r="AK39" i="6" s="1"/>
  <c r="I39" i="6"/>
  <c r="H39" i="6" s="1"/>
  <c r="U39" i="6"/>
  <c r="BU39" i="6"/>
  <c r="Z42" i="6"/>
  <c r="AG42" i="6" s="1"/>
  <c r="AC42" i="6"/>
  <c r="AC44" i="6"/>
  <c r="Z44" i="6"/>
  <c r="AG44" i="6" s="1"/>
  <c r="BP45" i="6"/>
  <c r="BW45" i="6" s="1"/>
  <c r="BS45" i="6"/>
  <c r="BS46" i="6"/>
  <c r="BP46" i="6"/>
  <c r="BW46" i="6" s="1"/>
  <c r="I47" i="6"/>
  <c r="AG47" i="6"/>
  <c r="AG83" i="6" s="1"/>
  <c r="BQ83" i="6"/>
  <c r="BS47" i="6"/>
  <c r="BS83" i="6" s="1"/>
  <c r="BP47" i="6"/>
  <c r="U48" i="6"/>
  <c r="AE48" i="6"/>
  <c r="G49" i="6"/>
  <c r="BU49" i="6"/>
  <c r="BU84" i="6" s="1"/>
  <c r="CN49" i="6"/>
  <c r="CN84" i="6" s="1"/>
  <c r="AM51" i="6"/>
  <c r="AK51" i="6" s="1"/>
  <c r="CL55" i="6"/>
  <c r="CJ55" i="6" s="1"/>
  <c r="CI55" i="6" s="1"/>
  <c r="CB57" i="6"/>
  <c r="BZ57" i="6" s="1"/>
  <c r="AM57" i="6"/>
  <c r="CV58" i="6"/>
  <c r="CU58" i="6" s="1"/>
  <c r="CK58" i="6"/>
  <c r="CJ58" i="6" s="1"/>
  <c r="CI58" i="6" s="1"/>
  <c r="E59" i="6"/>
  <c r="G59" i="6"/>
  <c r="BP59" i="6"/>
  <c r="BW59" i="6" s="1"/>
  <c r="BS59" i="6"/>
  <c r="BU59" i="6"/>
  <c r="CB61" i="6"/>
  <c r="BZ61" i="6" s="1"/>
  <c r="AM61" i="6"/>
  <c r="BP62" i="6"/>
  <c r="BW62" i="6" s="1"/>
  <c r="BS62" i="6"/>
  <c r="BU62" i="6"/>
  <c r="I63" i="6"/>
  <c r="J85" i="6"/>
  <c r="CA63" i="6"/>
  <c r="U63" i="6"/>
  <c r="U85" i="6" s="1"/>
  <c r="CI64" i="6"/>
  <c r="X66" i="6"/>
  <c r="U66" i="6"/>
  <c r="CP69" i="6"/>
  <c r="CO69" i="6" s="1"/>
  <c r="CK69" i="6"/>
  <c r="CJ69" i="6" s="1"/>
  <c r="CI69" i="6" s="1"/>
  <c r="Z71" i="6"/>
  <c r="AG71" i="6" s="1"/>
  <c r="AC71" i="6"/>
  <c r="AE71" i="6"/>
  <c r="CT77" i="6"/>
  <c r="CT76" i="6" s="1"/>
  <c r="AW84" i="6"/>
  <c r="BG77" i="6"/>
  <c r="BG11" i="6"/>
  <c r="CM77" i="6"/>
  <c r="BQ78" i="6"/>
  <c r="BP16" i="6"/>
  <c r="CA16" i="6"/>
  <c r="AL17" i="6"/>
  <c r="AK17" i="6" s="1"/>
  <c r="CA17" i="6"/>
  <c r="X18" i="6"/>
  <c r="CP18" i="6"/>
  <c r="CO18" i="6" s="1"/>
  <c r="I20" i="6"/>
  <c r="H20" i="6" s="1"/>
  <c r="CB20" i="6"/>
  <c r="CP20" i="6"/>
  <c r="CO20" i="6" s="1"/>
  <c r="AE21" i="6"/>
  <c r="AE79" i="6" s="1"/>
  <c r="CB21" i="6"/>
  <c r="CB79" i="6" s="1"/>
  <c r="CL22" i="6"/>
  <c r="CJ22" i="6" s="1"/>
  <c r="CI22" i="6" s="1"/>
  <c r="BU26" i="6"/>
  <c r="CK26" i="6"/>
  <c r="CJ26" i="6" s="1"/>
  <c r="CI26" i="6" s="1"/>
  <c r="BQ80" i="6"/>
  <c r="BP27" i="6"/>
  <c r="CA27" i="6"/>
  <c r="I29" i="6"/>
  <c r="CJ81" i="6"/>
  <c r="CS81" i="6"/>
  <c r="CM29" i="6"/>
  <c r="CM81" i="6" s="1"/>
  <c r="BU30" i="6"/>
  <c r="CK30" i="6"/>
  <c r="CJ30" i="6" s="1"/>
  <c r="CI30" i="6" s="1"/>
  <c r="CA31" i="6"/>
  <c r="BZ31" i="6" s="1"/>
  <c r="AL32" i="6"/>
  <c r="AK32" i="6" s="1"/>
  <c r="I32" i="6"/>
  <c r="H32" i="6" s="1"/>
  <c r="CA32" i="6"/>
  <c r="BZ32" i="6" s="1"/>
  <c r="AL33" i="6"/>
  <c r="AK33" i="6" s="1"/>
  <c r="CA33" i="6"/>
  <c r="X37" i="6"/>
  <c r="U37" i="6"/>
  <c r="U38" i="6"/>
  <c r="X38" i="6"/>
  <c r="AL40" i="6"/>
  <c r="CA40" i="6"/>
  <c r="BZ40" i="6" s="1"/>
  <c r="X41" i="6"/>
  <c r="U41" i="6"/>
  <c r="CV41" i="6"/>
  <c r="CU41" i="6" s="1"/>
  <c r="X46" i="6"/>
  <c r="U46" i="6"/>
  <c r="O83" i="6"/>
  <c r="N47" i="6"/>
  <c r="I84" i="6"/>
  <c r="H49" i="6"/>
  <c r="H84" i="6" s="1"/>
  <c r="CP84" i="6"/>
  <c r="CO49" i="6"/>
  <c r="CO84" i="6" s="1"/>
  <c r="BP50" i="6"/>
  <c r="BW50" i="6" s="1"/>
  <c r="BS50" i="6"/>
  <c r="CI52" i="6"/>
  <c r="CV53" i="6"/>
  <c r="CU53" i="6" s="1"/>
  <c r="CK53" i="6"/>
  <c r="CJ53" i="6" s="1"/>
  <c r="CI53" i="6" s="1"/>
  <c r="BP55" i="6"/>
  <c r="BW55" i="6" s="1"/>
  <c r="BS55" i="6"/>
  <c r="BU55" i="6"/>
  <c r="CV56" i="6"/>
  <c r="CU56" i="6" s="1"/>
  <c r="CK56" i="6"/>
  <c r="CJ56" i="6" s="1"/>
  <c r="CI56" i="6" s="1"/>
  <c r="E57" i="6"/>
  <c r="G57" i="6"/>
  <c r="BS57" i="6"/>
  <c r="BP57" i="6"/>
  <c r="BW57" i="6" s="1"/>
  <c r="BU57" i="6"/>
  <c r="BP58" i="6"/>
  <c r="BW58" i="6" s="1"/>
  <c r="BS58" i="6"/>
  <c r="BU58" i="6"/>
  <c r="I59" i="6"/>
  <c r="H59" i="6" s="1"/>
  <c r="Z60" i="6"/>
  <c r="AG60" i="6" s="1"/>
  <c r="AC60" i="6"/>
  <c r="AE60" i="6"/>
  <c r="CV60" i="6"/>
  <c r="CU60" i="6" s="1"/>
  <c r="CK60" i="6"/>
  <c r="CJ60" i="6" s="1"/>
  <c r="CI60" i="6" s="1"/>
  <c r="E61" i="6"/>
  <c r="G61" i="6"/>
  <c r="BS61" i="6"/>
  <c r="BP61" i="6"/>
  <c r="BW61" i="6" s="1"/>
  <c r="BU61" i="6"/>
  <c r="CQ85" i="6"/>
  <c r="CP63" i="6"/>
  <c r="AA77" i="6"/>
  <c r="K79" i="6"/>
  <c r="K76" i="6" s="1"/>
  <c r="AW11" i="6"/>
  <c r="BS11" i="6"/>
  <c r="CR11" i="6"/>
  <c r="CW11" i="6"/>
  <c r="Z12" i="6"/>
  <c r="AR76" i="6"/>
  <c r="BQ77" i="6"/>
  <c r="BP12" i="6"/>
  <c r="CA12" i="6"/>
  <c r="CS76" i="6"/>
  <c r="I13" i="6"/>
  <c r="H13" i="6" s="1"/>
  <c r="AC13" i="6"/>
  <c r="AL13" i="6"/>
  <c r="AK13" i="6" s="1"/>
  <c r="CA13" i="6"/>
  <c r="X14" i="6"/>
  <c r="BS15" i="6"/>
  <c r="I16" i="6"/>
  <c r="AA78" i="6"/>
  <c r="AE16" i="6"/>
  <c r="AE78" i="6" s="1"/>
  <c r="AW78" i="6"/>
  <c r="AV16" i="6"/>
  <c r="AV78" i="6" s="1"/>
  <c r="BS16" i="6"/>
  <c r="BS78" i="6" s="1"/>
  <c r="CB16" i="6"/>
  <c r="CB78" i="6" s="1"/>
  <c r="CP16" i="6"/>
  <c r="AE17" i="6"/>
  <c r="CB17" i="6"/>
  <c r="G18" i="6"/>
  <c r="BU18" i="6"/>
  <c r="Z19" i="6"/>
  <c r="AG19" i="6" s="1"/>
  <c r="CV19" i="6"/>
  <c r="CU19" i="6" s="1"/>
  <c r="AC20" i="6"/>
  <c r="CK21" i="6"/>
  <c r="CQ79" i="6"/>
  <c r="CP21" i="6"/>
  <c r="CU21" i="6"/>
  <c r="CU79" i="6" s="1"/>
  <c r="BP23" i="6"/>
  <c r="BW23" i="6" s="1"/>
  <c r="I25" i="6"/>
  <c r="H25" i="6" s="1"/>
  <c r="AC25" i="6"/>
  <c r="AL25" i="6"/>
  <c r="AK25" i="6" s="1"/>
  <c r="CA25" i="6"/>
  <c r="BZ25" i="6" s="1"/>
  <c r="I27" i="6"/>
  <c r="AA80" i="6"/>
  <c r="AE27" i="6"/>
  <c r="AE80" i="6" s="1"/>
  <c r="AW80" i="6"/>
  <c r="AV27" i="6"/>
  <c r="AV80" i="6" s="1"/>
  <c r="BS27" i="6"/>
  <c r="BS80" i="6" s="1"/>
  <c r="CB27" i="6"/>
  <c r="CB80" i="6" s="1"/>
  <c r="CP27" i="6"/>
  <c r="BU28" i="6"/>
  <c r="O81" i="6"/>
  <c r="N29" i="6"/>
  <c r="AV29" i="6"/>
  <c r="AV81" i="6" s="1"/>
  <c r="BQ81" i="6"/>
  <c r="BS29" i="6"/>
  <c r="BS81" i="6" s="1"/>
  <c r="CB29" i="6"/>
  <c r="CB81" i="6" s="1"/>
  <c r="X30" i="6"/>
  <c r="I31" i="6"/>
  <c r="H31" i="6" s="1"/>
  <c r="BS31" i="6"/>
  <c r="CP31" i="6"/>
  <c r="CO31" i="6" s="1"/>
  <c r="BS32" i="6"/>
  <c r="CP32" i="6"/>
  <c r="CO32" i="6" s="1"/>
  <c r="CB33" i="6"/>
  <c r="I34" i="6"/>
  <c r="H34" i="6" s="1"/>
  <c r="U35" i="6"/>
  <c r="U82" i="6" s="1"/>
  <c r="AA82" i="6"/>
  <c r="AC35" i="6"/>
  <c r="AC82" i="6" s="1"/>
  <c r="AL35" i="6"/>
  <c r="BW35" i="6"/>
  <c r="BW82" i="6" s="1"/>
  <c r="AC40" i="6"/>
  <c r="Z40" i="6"/>
  <c r="AG40" i="6" s="1"/>
  <c r="BP41" i="6"/>
  <c r="BW41" i="6" s="1"/>
  <c r="BS41" i="6"/>
  <c r="AW83" i="6"/>
  <c r="AV47" i="6"/>
  <c r="AV83" i="6" s="1"/>
  <c r="CP83" i="6"/>
  <c r="CO47" i="6"/>
  <c r="CO83" i="6" s="1"/>
  <c r="AL48" i="6"/>
  <c r="CA48" i="6"/>
  <c r="BZ48" i="6" s="1"/>
  <c r="CK48" i="6"/>
  <c r="CJ48" i="6" s="1"/>
  <c r="CI48" i="6" s="1"/>
  <c r="O84" i="6"/>
  <c r="N49" i="6"/>
  <c r="AG49" i="6"/>
  <c r="AG84" i="6" s="1"/>
  <c r="AM49" i="6"/>
  <c r="BG84" i="6"/>
  <c r="BF49" i="6"/>
  <c r="BF84" i="6" s="1"/>
  <c r="CB49" i="6"/>
  <c r="CB84" i="6" s="1"/>
  <c r="CV49" i="6"/>
  <c r="AL50" i="6"/>
  <c r="AK50" i="6" s="1"/>
  <c r="I50" i="6"/>
  <c r="H50" i="6" s="1"/>
  <c r="CA50" i="6"/>
  <c r="BU50" i="6"/>
  <c r="AC53" i="6"/>
  <c r="Z53" i="6"/>
  <c r="AG53" i="6" s="1"/>
  <c r="AE53" i="6"/>
  <c r="I61" i="6"/>
  <c r="H61" i="6" s="1"/>
  <c r="X63" i="6"/>
  <c r="AL63" i="6"/>
  <c r="CL66" i="6"/>
  <c r="CJ66" i="6" s="1"/>
  <c r="CI66" i="6" s="1"/>
  <c r="CK67" i="6"/>
  <c r="CJ67" i="6" s="1"/>
  <c r="CI67" i="6" s="1"/>
  <c r="CV70" i="6"/>
  <c r="CU70" i="6" s="1"/>
  <c r="CK82" i="6"/>
  <c r="CL35" i="6"/>
  <c r="CL82" i="6" s="1"/>
  <c r="AL38" i="6"/>
  <c r="AK38" i="6" s="1"/>
  <c r="AM40" i="6"/>
  <c r="AM44" i="6"/>
  <c r="AE47" i="6"/>
  <c r="AE83" i="6" s="1"/>
  <c r="AL47" i="6"/>
  <c r="CK47" i="6"/>
  <c r="AM48" i="6"/>
  <c r="CA49" i="6"/>
  <c r="CM49" i="6"/>
  <c r="CM84" i="6" s="1"/>
  <c r="X53" i="6"/>
  <c r="AL53" i="6"/>
  <c r="CA53" i="6"/>
  <c r="BZ53" i="6" s="1"/>
  <c r="X54" i="6"/>
  <c r="AL55" i="6"/>
  <c r="AK55" i="6" s="1"/>
  <c r="I55" i="6"/>
  <c r="H55" i="6" s="1"/>
  <c r="CA55" i="6"/>
  <c r="BZ55" i="6" s="1"/>
  <c r="X56" i="6"/>
  <c r="U56" i="6"/>
  <c r="U57" i="6"/>
  <c r="X57" i="6"/>
  <c r="U58" i="6"/>
  <c r="X58" i="6"/>
  <c r="X59" i="6"/>
  <c r="U59" i="6"/>
  <c r="CO65" i="6"/>
  <c r="CV68" i="6"/>
  <c r="CU68" i="6" s="1"/>
  <c r="CK68" i="6"/>
  <c r="CJ68" i="6" s="1"/>
  <c r="CI68" i="6" s="1"/>
  <c r="CV71" i="6"/>
  <c r="CU71" i="6" s="1"/>
  <c r="CK71" i="6"/>
  <c r="CJ71" i="6" s="1"/>
  <c r="CI71" i="6" s="1"/>
  <c r="CH76" i="6"/>
  <c r="CA29" i="6"/>
  <c r="CB35" i="6"/>
  <c r="CB82" i="6" s="1"/>
  <c r="CA47" i="6"/>
  <c r="X51" i="6"/>
  <c r="X52" i="6"/>
  <c r="U61" i="6"/>
  <c r="X61" i="6"/>
  <c r="U62" i="6"/>
  <c r="X62" i="6"/>
  <c r="BZ64" i="6"/>
  <c r="U65" i="6"/>
  <c r="X65" i="6"/>
  <c r="X67" i="6"/>
  <c r="U67" i="6"/>
  <c r="U68" i="6"/>
  <c r="X68" i="6"/>
  <c r="Z69" i="6"/>
  <c r="AG69" i="6" s="1"/>
  <c r="AC69" i="6"/>
  <c r="AE69" i="6"/>
  <c r="X70" i="6"/>
  <c r="U70" i="6"/>
  <c r="Z72" i="6"/>
  <c r="AG72" i="6" s="1"/>
  <c r="AC72" i="6"/>
  <c r="AE72" i="6"/>
  <c r="X73" i="6"/>
  <c r="U73" i="6"/>
  <c r="AT76" i="6"/>
  <c r="AM53" i="6"/>
  <c r="AL57" i="6"/>
  <c r="AL61" i="6"/>
  <c r="AK61" i="6" s="1"/>
  <c r="K85" i="6"/>
  <c r="AM63" i="6"/>
  <c r="AM85" i="6" s="1"/>
  <c r="CB63" i="6"/>
  <c r="CB85" i="6" s="1"/>
  <c r="BW63" i="6"/>
  <c r="BW85" i="6" s="1"/>
  <c r="BS64" i="6"/>
  <c r="BP64" i="6"/>
  <c r="BW64" i="6" s="1"/>
  <c r="BP65" i="6"/>
  <c r="BW65" i="6" s="1"/>
  <c r="BS65" i="6"/>
  <c r="BP66" i="6"/>
  <c r="BW66" i="6" s="1"/>
  <c r="BS66" i="6"/>
  <c r="BS67" i="6"/>
  <c r="BP67" i="6"/>
  <c r="BW67" i="6" s="1"/>
  <c r="BZ68" i="6"/>
  <c r="X69" i="6"/>
  <c r="BP69" i="6"/>
  <c r="BW69" i="6" s="1"/>
  <c r="BS69" i="6"/>
  <c r="BP70" i="6"/>
  <c r="BW70" i="6" s="1"/>
  <c r="BS70" i="6"/>
  <c r="U71" i="6"/>
  <c r="U72" i="6"/>
  <c r="Y76" i="6"/>
  <c r="AX76" i="6"/>
  <c r="BB76" i="6"/>
  <c r="BV76" i="6"/>
  <c r="DB76" i="6"/>
  <c r="Z63" i="6"/>
  <c r="AC63" i="6"/>
  <c r="AC85" i="6" s="1"/>
  <c r="CW85" i="6"/>
  <c r="CV63" i="6"/>
  <c r="AM68" i="6"/>
  <c r="AK68" i="6" s="1"/>
  <c r="CB68" i="6"/>
  <c r="AL71" i="6"/>
  <c r="AK71" i="6" s="1"/>
  <c r="CA71" i="6"/>
  <c r="BZ71" i="6" s="1"/>
  <c r="BP72" i="6"/>
  <c r="BW72" i="6" s="1"/>
  <c r="BS72" i="6"/>
  <c r="BP73" i="6"/>
  <c r="BW73" i="6" s="1"/>
  <c r="BS73" i="6"/>
  <c r="AZ76" i="6"/>
  <c r="BD76" i="6"/>
  <c r="BR76" i="6"/>
  <c r="CA66" i="6"/>
  <c r="BZ66" i="6" s="1"/>
  <c r="CA70" i="6"/>
  <c r="BZ70" i="6" s="1"/>
  <c r="CB71" i="6"/>
  <c r="CA73" i="6"/>
  <c r="BZ73" i="6" s="1"/>
  <c r="CR85" i="6"/>
  <c r="C85" i="6"/>
  <c r="X12" i="5"/>
  <c r="X49" i="5"/>
  <c r="V13" i="5"/>
  <c r="V14" i="5"/>
  <c r="V15" i="5"/>
  <c r="V16" i="5"/>
  <c r="V17" i="5"/>
  <c r="V18" i="5"/>
  <c r="V19" i="5"/>
  <c r="V20" i="5"/>
  <c r="V21" i="5"/>
  <c r="V22" i="5"/>
  <c r="V23" i="5"/>
  <c r="V24" i="5"/>
  <c r="V25" i="5"/>
  <c r="V26" i="5"/>
  <c r="V27" i="5"/>
  <c r="V28" i="5"/>
  <c r="V29" i="5"/>
  <c r="V30" i="5"/>
  <c r="V31" i="5"/>
  <c r="V32" i="5"/>
  <c r="V33" i="5"/>
  <c r="V34" i="5"/>
  <c r="V35" i="5"/>
  <c r="V36" i="5"/>
  <c r="V37" i="5"/>
  <c r="V38" i="5"/>
  <c r="V39" i="5"/>
  <c r="V40" i="5"/>
  <c r="V41" i="5"/>
  <c r="V42" i="5"/>
  <c r="V43" i="5"/>
  <c r="V44" i="5"/>
  <c r="V45" i="5"/>
  <c r="V46" i="5"/>
  <c r="V47" i="5"/>
  <c r="V48" i="5"/>
  <c r="V49" i="5"/>
  <c r="V50" i="5"/>
  <c r="V51" i="5"/>
  <c r="V52" i="5"/>
  <c r="V53" i="5"/>
  <c r="V54" i="5"/>
  <c r="V55" i="5"/>
  <c r="V56" i="5"/>
  <c r="V57" i="5"/>
  <c r="V58" i="5"/>
  <c r="V59" i="5"/>
  <c r="V60" i="5"/>
  <c r="V61" i="5"/>
  <c r="V62" i="5"/>
  <c r="V63" i="5"/>
  <c r="V64" i="5"/>
  <c r="V65" i="5"/>
  <c r="V66" i="5"/>
  <c r="V67" i="5"/>
  <c r="V68" i="5"/>
  <c r="V69" i="5"/>
  <c r="V70" i="5"/>
  <c r="V71" i="5"/>
  <c r="V72" i="5"/>
  <c r="V73" i="5"/>
  <c r="V12" i="5"/>
  <c r="G13" i="5"/>
  <c r="G14" i="5"/>
  <c r="G15" i="5"/>
  <c r="G16" i="5"/>
  <c r="G17" i="5"/>
  <c r="G18" i="5"/>
  <c r="G19" i="5"/>
  <c r="G20" i="5"/>
  <c r="G21" i="5"/>
  <c r="G22" i="5"/>
  <c r="G23" i="5"/>
  <c r="G25" i="5"/>
  <c r="G27" i="5"/>
  <c r="G29" i="5"/>
  <c r="G31" i="5"/>
  <c r="G32" i="5"/>
  <c r="G33" i="5"/>
  <c r="G35" i="5"/>
  <c r="G36" i="5"/>
  <c r="G38" i="5"/>
  <c r="G39" i="5"/>
  <c r="G40" i="5"/>
  <c r="G41" i="5"/>
  <c r="G42" i="5"/>
  <c r="G44" i="5"/>
  <c r="G45" i="5"/>
  <c r="G47" i="5"/>
  <c r="G48" i="5"/>
  <c r="G49" i="5"/>
  <c r="G50" i="5"/>
  <c r="G51" i="5"/>
  <c r="G55" i="5"/>
  <c r="G57" i="5"/>
  <c r="G59" i="5"/>
  <c r="G60" i="5"/>
  <c r="G61" i="5"/>
  <c r="G63" i="5"/>
  <c r="G64" i="5"/>
  <c r="G66" i="5"/>
  <c r="G68" i="5"/>
  <c r="G70" i="5"/>
  <c r="G71" i="5"/>
  <c r="G73" i="5"/>
  <c r="G12" i="5"/>
  <c r="E13" i="5"/>
  <c r="E14" i="5"/>
  <c r="E15" i="5"/>
  <c r="E16" i="5"/>
  <c r="E17" i="5"/>
  <c r="E18" i="5"/>
  <c r="E19" i="5"/>
  <c r="E20" i="5"/>
  <c r="E21" i="5"/>
  <c r="E22" i="5"/>
  <c r="E23" i="5"/>
  <c r="E25" i="5"/>
  <c r="E27" i="5"/>
  <c r="E29" i="5"/>
  <c r="E31" i="5"/>
  <c r="E32" i="5"/>
  <c r="E33" i="5"/>
  <c r="E35" i="5"/>
  <c r="E36" i="5"/>
  <c r="E38" i="5"/>
  <c r="E39" i="5"/>
  <c r="E40" i="5"/>
  <c r="E41" i="5"/>
  <c r="E42" i="5"/>
  <c r="E44" i="5"/>
  <c r="E45" i="5"/>
  <c r="E47" i="5"/>
  <c r="E48" i="5"/>
  <c r="E49" i="5"/>
  <c r="E50" i="5"/>
  <c r="E51" i="5"/>
  <c r="E55" i="5"/>
  <c r="E57" i="5"/>
  <c r="E59" i="5"/>
  <c r="E60" i="5"/>
  <c r="E61" i="5"/>
  <c r="E63" i="5"/>
  <c r="E64" i="5"/>
  <c r="E66" i="5"/>
  <c r="E68" i="5"/>
  <c r="E70" i="5"/>
  <c r="E71" i="5"/>
  <c r="E73" i="5"/>
  <c r="E12" i="5"/>
  <c r="X13" i="5"/>
  <c r="X14" i="5"/>
  <c r="X15" i="5"/>
  <c r="X16" i="5"/>
  <c r="X17" i="5"/>
  <c r="X19" i="5"/>
  <c r="X20" i="5"/>
  <c r="X21" i="5"/>
  <c r="X22" i="5"/>
  <c r="X23" i="5"/>
  <c r="X24" i="5"/>
  <c r="X25" i="5"/>
  <c r="X26" i="5"/>
  <c r="X27" i="5"/>
  <c r="X28" i="5"/>
  <c r="X29" i="5"/>
  <c r="X30" i="5"/>
  <c r="X31" i="5"/>
  <c r="X32" i="5"/>
  <c r="X33" i="5"/>
  <c r="X34" i="5"/>
  <c r="X35" i="5"/>
  <c r="X36" i="5"/>
  <c r="X37" i="5"/>
  <c r="X38" i="5"/>
  <c r="X40" i="5"/>
  <c r="X41" i="5"/>
  <c r="X42" i="5"/>
  <c r="X43" i="5"/>
  <c r="X44" i="5"/>
  <c r="X45" i="5"/>
  <c r="X46" i="5"/>
  <c r="X47" i="5"/>
  <c r="X48" i="5"/>
  <c r="X50" i="5"/>
  <c r="X51" i="5"/>
  <c r="X52" i="5"/>
  <c r="X53" i="5"/>
  <c r="X54" i="5"/>
  <c r="X55" i="5"/>
  <c r="X56" i="5"/>
  <c r="X57" i="5"/>
  <c r="X58" i="5"/>
  <c r="X59" i="5"/>
  <c r="X61" i="5"/>
  <c r="X62" i="5"/>
  <c r="X63" i="5"/>
  <c r="X64" i="5"/>
  <c r="X65" i="5"/>
  <c r="X66" i="5"/>
  <c r="X67" i="5"/>
  <c r="X68" i="5"/>
  <c r="X69" i="5"/>
  <c r="X70" i="5"/>
  <c r="X71" i="5"/>
  <c r="X72" i="5"/>
  <c r="X73" i="5"/>
  <c r="AI13" i="5"/>
  <c r="AI14" i="5"/>
  <c r="AI15" i="5"/>
  <c r="AI16" i="5"/>
  <c r="AI17" i="5"/>
  <c r="AI18" i="5"/>
  <c r="AI19" i="5"/>
  <c r="AI20" i="5"/>
  <c r="AI21" i="5"/>
  <c r="AI22" i="5"/>
  <c r="AI23" i="5"/>
  <c r="AI24" i="5"/>
  <c r="AI25" i="5"/>
  <c r="AI26" i="5"/>
  <c r="AI27" i="5"/>
  <c r="AI28" i="5"/>
  <c r="AI29" i="5"/>
  <c r="AI30" i="5"/>
  <c r="AI31" i="5"/>
  <c r="AI32" i="5"/>
  <c r="AI33" i="5"/>
  <c r="AI34" i="5"/>
  <c r="AI35" i="5"/>
  <c r="AI36" i="5"/>
  <c r="AI37" i="5"/>
  <c r="AI38" i="5"/>
  <c r="AI39" i="5"/>
  <c r="AI40" i="5"/>
  <c r="AI42" i="5"/>
  <c r="AI43" i="5"/>
  <c r="AI44" i="5"/>
  <c r="AI45" i="5"/>
  <c r="AI46" i="5"/>
  <c r="AI47" i="5"/>
  <c r="AI48" i="5"/>
  <c r="AI49" i="5"/>
  <c r="AI50" i="5"/>
  <c r="AI51" i="5"/>
  <c r="AI52" i="5"/>
  <c r="AI53" i="5"/>
  <c r="AI54" i="5"/>
  <c r="AI55" i="5"/>
  <c r="AI56" i="5"/>
  <c r="AI57" i="5"/>
  <c r="AI58" i="5"/>
  <c r="AI59" i="5"/>
  <c r="AI60" i="5"/>
  <c r="AI61" i="5"/>
  <c r="AI62" i="5"/>
  <c r="AI63" i="5"/>
  <c r="AI64" i="5"/>
  <c r="AI65" i="5"/>
  <c r="AI66" i="5"/>
  <c r="AI67" i="5"/>
  <c r="AI68" i="5"/>
  <c r="AI69" i="5"/>
  <c r="AI70" i="5"/>
  <c r="AI71" i="5"/>
  <c r="AI72" i="5"/>
  <c r="AI73" i="5"/>
  <c r="AI12" i="5"/>
  <c r="AI11" i="5" s="1"/>
  <c r="AK57" i="6" l="1"/>
  <c r="CJ40" i="6"/>
  <c r="CI40" i="6" s="1"/>
  <c r="AK59" i="6"/>
  <c r="CJ49" i="6"/>
  <c r="O76" i="6"/>
  <c r="BZ50" i="6"/>
  <c r="AM9" i="6"/>
  <c r="AK41" i="6"/>
  <c r="K10" i="6"/>
  <c r="AK40" i="6"/>
  <c r="AE11" i="6"/>
  <c r="CV78" i="6"/>
  <c r="CU16" i="6"/>
  <c r="CU78" i="6" s="1"/>
  <c r="CR76" i="6"/>
  <c r="N78" i="6"/>
  <c r="BZ13" i="6"/>
  <c r="CV85" i="6"/>
  <c r="CU63" i="6"/>
  <c r="CU85" i="6" s="1"/>
  <c r="AK53" i="6"/>
  <c r="CA83" i="6"/>
  <c r="BZ47" i="6"/>
  <c r="BZ83" i="6" s="1"/>
  <c r="AL83" i="6"/>
  <c r="AK47" i="6"/>
  <c r="AK83" i="6" s="1"/>
  <c r="CP80" i="6"/>
  <c r="CO27" i="6"/>
  <c r="CO80" i="6" s="1"/>
  <c r="CK79" i="6"/>
  <c r="CJ21" i="6"/>
  <c r="CP78" i="6"/>
  <c r="CO16" i="6"/>
  <c r="CO78" i="6" s="1"/>
  <c r="BW12" i="6"/>
  <c r="BW77" i="6" s="1"/>
  <c r="BW76" i="6" s="1"/>
  <c r="BP77" i="6"/>
  <c r="BP11" i="6"/>
  <c r="BW11" i="6" s="1"/>
  <c r="BZ27" i="6"/>
  <c r="BZ80" i="6" s="1"/>
  <c r="CA80" i="6"/>
  <c r="BP78" i="6"/>
  <c r="BW16" i="6"/>
  <c r="BW78" i="6" s="1"/>
  <c r="CM11" i="6"/>
  <c r="I85" i="6"/>
  <c r="H63" i="6"/>
  <c r="H85" i="6" s="1"/>
  <c r="CV80" i="6"/>
  <c r="CU27" i="6"/>
  <c r="CU80" i="6" s="1"/>
  <c r="BZ21" i="6"/>
  <c r="BZ79" i="6" s="1"/>
  <c r="CA79" i="6"/>
  <c r="I79" i="6"/>
  <c r="H21" i="6"/>
  <c r="H79" i="6" s="1"/>
  <c r="CQ76" i="6"/>
  <c r="CJ85" i="6"/>
  <c r="CI63" i="6"/>
  <c r="CI85" i="6" s="1"/>
  <c r="CK80" i="6"/>
  <c r="CJ27" i="6"/>
  <c r="AL80" i="6"/>
  <c r="AK27" i="6"/>
  <c r="AK80" i="6" s="1"/>
  <c r="CB77" i="6"/>
  <c r="CB76" i="6" s="1"/>
  <c r="CB11" i="6"/>
  <c r="BF11" i="6"/>
  <c r="Z85" i="6"/>
  <c r="AG63" i="6"/>
  <c r="AG85" i="6" s="1"/>
  <c r="CA84" i="6"/>
  <c r="BZ49" i="6"/>
  <c r="BZ84" i="6" s="1"/>
  <c r="CV84" i="6"/>
  <c r="CU49" i="6"/>
  <c r="CU84" i="6" s="1"/>
  <c r="AM84" i="6"/>
  <c r="AK49" i="6"/>
  <c r="AK84" i="6" s="1"/>
  <c r="AL82" i="6"/>
  <c r="AK35" i="6"/>
  <c r="AK82" i="6" s="1"/>
  <c r="N81" i="6"/>
  <c r="U29" i="6"/>
  <c r="U81" i="6" s="1"/>
  <c r="X29" i="6"/>
  <c r="BQ76" i="6"/>
  <c r="CI29" i="6"/>
  <c r="CI81" i="6" s="1"/>
  <c r="BP80" i="6"/>
  <c r="BW27" i="6"/>
  <c r="BW80" i="6" s="1"/>
  <c r="BZ17" i="6"/>
  <c r="CM76" i="6"/>
  <c r="AL79" i="6"/>
  <c r="AK21" i="6"/>
  <c r="AK79" i="6" s="1"/>
  <c r="CU77" i="6"/>
  <c r="CL11" i="6"/>
  <c r="CL77" i="6"/>
  <c r="CL76" i="6" s="1"/>
  <c r="N77" i="6"/>
  <c r="X12" i="6"/>
  <c r="N11" i="6"/>
  <c r="N10" i="6" s="1"/>
  <c r="U12" i="6"/>
  <c r="BP84" i="6"/>
  <c r="BW49" i="6"/>
  <c r="BW84" i="6" s="1"/>
  <c r="AK44" i="6"/>
  <c r="CP82" i="6"/>
  <c r="CO35" i="6"/>
  <c r="CO82" i="6" s="1"/>
  <c r="AM81" i="6"/>
  <c r="AK29" i="6"/>
  <c r="AK81" i="6" s="1"/>
  <c r="Z79" i="6"/>
  <c r="AG21" i="6"/>
  <c r="AG79" i="6" s="1"/>
  <c r="CK78" i="6"/>
  <c r="CJ16" i="6"/>
  <c r="AV77" i="6"/>
  <c r="AV76" i="6" s="1"/>
  <c r="AV11" i="6"/>
  <c r="BF76" i="6"/>
  <c r="CN11" i="6"/>
  <c r="CA81" i="6"/>
  <c r="BZ29" i="6"/>
  <c r="BZ81" i="6" s="1"/>
  <c r="CP79" i="6"/>
  <c r="CO21" i="6"/>
  <c r="CO79" i="6" s="1"/>
  <c r="AA76" i="6"/>
  <c r="N83" i="6"/>
  <c r="U47" i="6"/>
  <c r="U83" i="6" s="1"/>
  <c r="X47" i="6"/>
  <c r="CA85" i="6"/>
  <c r="BZ63" i="6"/>
  <c r="BZ85" i="6" s="1"/>
  <c r="BP83" i="6"/>
  <c r="BW47" i="6"/>
  <c r="BW83" i="6" s="1"/>
  <c r="I83" i="6"/>
  <c r="H47" i="6"/>
  <c r="H83" i="6" s="1"/>
  <c r="CV82" i="6"/>
  <c r="CU35" i="6"/>
  <c r="CU82" i="6" s="1"/>
  <c r="AL77" i="6"/>
  <c r="AL76" i="6" s="1"/>
  <c r="AL11" i="6"/>
  <c r="AK12" i="6"/>
  <c r="AL78" i="6"/>
  <c r="AK16" i="6"/>
  <c r="AK78" i="6" s="1"/>
  <c r="AW76" i="6"/>
  <c r="CV11" i="6"/>
  <c r="CN76" i="6"/>
  <c r="CK83" i="6"/>
  <c r="CJ47" i="6"/>
  <c r="AL85" i="6"/>
  <c r="AK63" i="6"/>
  <c r="AK85" i="6" s="1"/>
  <c r="N84" i="6"/>
  <c r="X49" i="6"/>
  <c r="U49" i="6"/>
  <c r="U84" i="6" s="1"/>
  <c r="AK48" i="6"/>
  <c r="I80" i="6"/>
  <c r="H27" i="6"/>
  <c r="H80" i="6" s="1"/>
  <c r="H16" i="6"/>
  <c r="H78" i="6" s="1"/>
  <c r="I78" i="6"/>
  <c r="CA77" i="6"/>
  <c r="CA11" i="6"/>
  <c r="BZ12" i="6"/>
  <c r="Z77" i="6"/>
  <c r="AG12" i="6"/>
  <c r="AG77" i="6" s="1"/>
  <c r="AG76" i="6" s="1"/>
  <c r="Z11" i="6"/>
  <c r="CP85" i="6"/>
  <c r="CO63" i="6"/>
  <c r="CO85" i="6" s="1"/>
  <c r="BZ33" i="6"/>
  <c r="I81" i="6"/>
  <c r="H29" i="6"/>
  <c r="H81" i="6" s="1"/>
  <c r="CA78" i="6"/>
  <c r="BZ16" i="6"/>
  <c r="BZ78" i="6" s="1"/>
  <c r="BG76" i="6"/>
  <c r="N79" i="6"/>
  <c r="X21" i="6"/>
  <c r="U21" i="6"/>
  <c r="U79" i="6" s="1"/>
  <c r="CK77" i="6"/>
  <c r="CK11" i="6"/>
  <c r="CJ12" i="6"/>
  <c r="AM77" i="6"/>
  <c r="AM11" i="6"/>
  <c r="J76" i="6"/>
  <c r="CJ35" i="6"/>
  <c r="CP77" i="6"/>
  <c r="CO12" i="6"/>
  <c r="CP11" i="6"/>
  <c r="I77" i="6"/>
  <c r="H12" i="6"/>
  <c r="I11" i="6"/>
  <c r="Q24" i="5"/>
  <c r="S24" i="5"/>
  <c r="Q25" i="5"/>
  <c r="S25" i="5"/>
  <c r="Q26" i="5"/>
  <c r="S26" i="5"/>
  <c r="Q28" i="5"/>
  <c r="S28" i="5"/>
  <c r="Q29" i="5"/>
  <c r="S29" i="5"/>
  <c r="Q33" i="5"/>
  <c r="S33" i="5"/>
  <c r="Q34" i="5"/>
  <c r="S34" i="5"/>
  <c r="Q35" i="5"/>
  <c r="S35" i="5"/>
  <c r="Q36" i="5"/>
  <c r="S36" i="5"/>
  <c r="Q37" i="5"/>
  <c r="S37" i="5"/>
  <c r="Q38" i="5"/>
  <c r="S38" i="5"/>
  <c r="Q43" i="5"/>
  <c r="S43" i="5"/>
  <c r="Q40" i="5"/>
  <c r="S40" i="5"/>
  <c r="Q41" i="5"/>
  <c r="S41" i="5"/>
  <c r="Q42" i="5"/>
  <c r="S42" i="5"/>
  <c r="Z76" i="6" l="1"/>
  <c r="CK76" i="6"/>
  <c r="AG11" i="6"/>
  <c r="Z10" i="6"/>
  <c r="AK10" i="6"/>
  <c r="CJ84" i="6"/>
  <c r="CI49" i="6"/>
  <c r="CI84" i="6" s="1"/>
  <c r="AL9" i="6"/>
  <c r="CU11" i="6"/>
  <c r="CO77" i="6"/>
  <c r="CO76" i="6" s="1"/>
  <c r="CO11" i="6"/>
  <c r="I76" i="6"/>
  <c r="CJ82" i="6"/>
  <c r="CI35" i="6"/>
  <c r="CI82" i="6" s="1"/>
  <c r="CJ77" i="6"/>
  <c r="CI12" i="6"/>
  <c r="CJ11" i="6"/>
  <c r="U77" i="6"/>
  <c r="U76" i="6" s="1"/>
  <c r="U11" i="6"/>
  <c r="CV76" i="6"/>
  <c r="BZ77" i="6"/>
  <c r="BZ76" i="6" s="1"/>
  <c r="BZ11" i="6"/>
  <c r="CJ78" i="6"/>
  <c r="CI16" i="6"/>
  <c r="CI78" i="6" s="1"/>
  <c r="BP76" i="6"/>
  <c r="CJ79" i="6"/>
  <c r="CI21" i="6"/>
  <c r="CI79" i="6" s="1"/>
  <c r="CJ83" i="6"/>
  <c r="CI47" i="6"/>
  <c r="CI83" i="6" s="1"/>
  <c r="AK77" i="6"/>
  <c r="AK76" i="6" s="1"/>
  <c r="AK11" i="6"/>
  <c r="CJ80" i="6"/>
  <c r="CI27" i="6"/>
  <c r="CI80" i="6" s="1"/>
  <c r="H77" i="6"/>
  <c r="H76" i="6" s="1"/>
  <c r="H11" i="6"/>
  <c r="CP76" i="6"/>
  <c r="AM76" i="6"/>
  <c r="CA76" i="6"/>
  <c r="N76" i="6"/>
  <c r="CU76" i="6"/>
  <c r="V82" i="5"/>
  <c r="AL13" i="4"/>
  <c r="AL14" i="4"/>
  <c r="AL15" i="4"/>
  <c r="AL16" i="4"/>
  <c r="AL17" i="4"/>
  <c r="AL18" i="4"/>
  <c r="AL19" i="4"/>
  <c r="AL20" i="4"/>
  <c r="AL21" i="4"/>
  <c r="AL22" i="4"/>
  <c r="AL23" i="4"/>
  <c r="AL25" i="4"/>
  <c r="AL27" i="4"/>
  <c r="AL29" i="4"/>
  <c r="AL31" i="4"/>
  <c r="AL32" i="4"/>
  <c r="AL33" i="4"/>
  <c r="AL35" i="4"/>
  <c r="AL36" i="4"/>
  <c r="AL38" i="4"/>
  <c r="AL39" i="4"/>
  <c r="AL40" i="4"/>
  <c r="AL42" i="4"/>
  <c r="AL44" i="4"/>
  <c r="AL45" i="4"/>
  <c r="AL47" i="4"/>
  <c r="AL48" i="4"/>
  <c r="AL49" i="4"/>
  <c r="AL50" i="4"/>
  <c r="AL51" i="4"/>
  <c r="AL53" i="4"/>
  <c r="AL55" i="4"/>
  <c r="AL57" i="4"/>
  <c r="AL59" i="4"/>
  <c r="AL60" i="4"/>
  <c r="AL61" i="4"/>
  <c r="AL63" i="4"/>
  <c r="AL64" i="4"/>
  <c r="AL66" i="4"/>
  <c r="AL68" i="4"/>
  <c r="AL70" i="4"/>
  <c r="AL71" i="4"/>
  <c r="AL73" i="4"/>
  <c r="AL12" i="4"/>
  <c r="AK13" i="4"/>
  <c r="AK14" i="4"/>
  <c r="AK15" i="4"/>
  <c r="AK16" i="4"/>
  <c r="AK17" i="4"/>
  <c r="AK18" i="4"/>
  <c r="AK19" i="4"/>
  <c r="AK20" i="4"/>
  <c r="AK21" i="4"/>
  <c r="AK22" i="4"/>
  <c r="AK23" i="4"/>
  <c r="AK25" i="4"/>
  <c r="AK27" i="4"/>
  <c r="AK29" i="4"/>
  <c r="AK31" i="4"/>
  <c r="AK32" i="4"/>
  <c r="AK33" i="4"/>
  <c r="AK35" i="4"/>
  <c r="AK36" i="4"/>
  <c r="AK38" i="4"/>
  <c r="AK39" i="4"/>
  <c r="AK40" i="4"/>
  <c r="AK42" i="4"/>
  <c r="AK44" i="4"/>
  <c r="AK45" i="4"/>
  <c r="AK47" i="4"/>
  <c r="AK48" i="4"/>
  <c r="AK49" i="4"/>
  <c r="AK50" i="4"/>
  <c r="AK51" i="4"/>
  <c r="AK53" i="4"/>
  <c r="AK55" i="4"/>
  <c r="AK57" i="4"/>
  <c r="AK59" i="4"/>
  <c r="AK60" i="4"/>
  <c r="AK61" i="4"/>
  <c r="AK63" i="4"/>
  <c r="AK66" i="4"/>
  <c r="AK68" i="4"/>
  <c r="AK70" i="4"/>
  <c r="AK71" i="4"/>
  <c r="AK73" i="4"/>
  <c r="AK12" i="4"/>
  <c r="T85" i="4"/>
  <c r="T84" i="4"/>
  <c r="T83" i="4"/>
  <c r="T82" i="4"/>
  <c r="T81" i="4"/>
  <c r="T80" i="4"/>
  <c r="T79" i="4"/>
  <c r="T78" i="4"/>
  <c r="T77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12" i="4"/>
  <c r="V78" i="5"/>
  <c r="V79" i="5"/>
  <c r="V80" i="5"/>
  <c r="V81" i="5"/>
  <c r="V83" i="5"/>
  <c r="V84" i="5"/>
  <c r="V85" i="5"/>
  <c r="V77" i="5"/>
  <c r="Q13" i="5"/>
  <c r="Q14" i="5"/>
  <c r="Q15" i="5"/>
  <c r="Q16" i="5"/>
  <c r="Q17" i="5"/>
  <c r="Q18" i="5"/>
  <c r="Q19" i="5"/>
  <c r="Q20" i="5"/>
  <c r="Q21" i="5"/>
  <c r="Q22" i="5"/>
  <c r="Q23" i="5"/>
  <c r="Q27" i="5"/>
  <c r="Q30" i="5"/>
  <c r="Q31" i="5"/>
  <c r="Q32" i="5"/>
  <c r="Q39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5" i="5"/>
  <c r="Q66" i="5"/>
  <c r="Q67" i="5"/>
  <c r="Q68" i="5"/>
  <c r="Q69" i="5"/>
  <c r="Q70" i="5"/>
  <c r="Q71" i="5"/>
  <c r="Q72" i="5"/>
  <c r="Q73" i="5"/>
  <c r="Q12" i="5"/>
  <c r="S13" i="5"/>
  <c r="S14" i="5"/>
  <c r="S15" i="5"/>
  <c r="S16" i="5"/>
  <c r="S17" i="5"/>
  <c r="S18" i="5"/>
  <c r="S19" i="5"/>
  <c r="S20" i="5"/>
  <c r="S21" i="5"/>
  <c r="S22" i="5"/>
  <c r="S23" i="5"/>
  <c r="S27" i="5"/>
  <c r="S30" i="5"/>
  <c r="S31" i="5"/>
  <c r="S32" i="5"/>
  <c r="S39" i="5"/>
  <c r="S44" i="5"/>
  <c r="S45" i="5"/>
  <c r="S46" i="5"/>
  <c r="S47" i="5"/>
  <c r="S48" i="5"/>
  <c r="S49" i="5"/>
  <c r="S50" i="5"/>
  <c r="S51" i="5"/>
  <c r="S52" i="5"/>
  <c r="S53" i="5"/>
  <c r="S54" i="5"/>
  <c r="S55" i="5"/>
  <c r="S56" i="5"/>
  <c r="S57" i="5"/>
  <c r="S58" i="5"/>
  <c r="S59" i="5"/>
  <c r="S60" i="5"/>
  <c r="S61" i="5"/>
  <c r="S62" i="5"/>
  <c r="S63" i="5"/>
  <c r="S65" i="5"/>
  <c r="S66" i="5"/>
  <c r="S67" i="5"/>
  <c r="S68" i="5"/>
  <c r="S69" i="5"/>
  <c r="S70" i="5"/>
  <c r="S71" i="5"/>
  <c r="S72" i="5"/>
  <c r="S73" i="5"/>
  <c r="S12" i="5"/>
  <c r="BX13" i="4"/>
  <c r="BX14" i="4"/>
  <c r="BX15" i="4"/>
  <c r="BX16" i="4"/>
  <c r="BX17" i="4"/>
  <c r="BX18" i="4"/>
  <c r="BX19" i="4"/>
  <c r="BX20" i="4"/>
  <c r="BX21" i="4"/>
  <c r="BX22" i="4"/>
  <c r="BX23" i="4"/>
  <c r="BX24" i="4"/>
  <c r="BX25" i="4"/>
  <c r="BX26" i="4"/>
  <c r="BX27" i="4"/>
  <c r="BX28" i="4"/>
  <c r="BX29" i="4"/>
  <c r="BX30" i="4"/>
  <c r="BX31" i="4"/>
  <c r="BX32" i="4"/>
  <c r="BX33" i="4"/>
  <c r="BX34" i="4"/>
  <c r="BX35" i="4"/>
  <c r="BX36" i="4"/>
  <c r="BX37" i="4"/>
  <c r="BX38" i="4"/>
  <c r="BX39" i="4"/>
  <c r="BX40" i="4"/>
  <c r="BX41" i="4"/>
  <c r="BX42" i="4"/>
  <c r="BX43" i="4"/>
  <c r="BX44" i="4"/>
  <c r="BX45" i="4"/>
  <c r="BX46" i="4"/>
  <c r="BX47" i="4"/>
  <c r="BX48" i="4"/>
  <c r="BX49" i="4"/>
  <c r="BX50" i="4"/>
  <c r="BX51" i="4"/>
  <c r="BX52" i="4"/>
  <c r="BX53" i="4"/>
  <c r="BX54" i="4"/>
  <c r="BX55" i="4"/>
  <c r="BX56" i="4"/>
  <c r="BX57" i="4"/>
  <c r="BX58" i="4"/>
  <c r="BX59" i="4"/>
  <c r="BX60" i="4"/>
  <c r="BX61" i="4"/>
  <c r="BX62" i="4"/>
  <c r="BX63" i="4"/>
  <c r="BX64" i="4"/>
  <c r="BX65" i="4"/>
  <c r="BX66" i="4"/>
  <c r="BX67" i="4"/>
  <c r="BX68" i="4"/>
  <c r="BX69" i="4"/>
  <c r="BX70" i="4"/>
  <c r="BX71" i="4"/>
  <c r="BX72" i="4"/>
  <c r="BX73" i="4"/>
  <c r="BX12" i="4"/>
  <c r="AG13" i="4"/>
  <c r="AG14" i="4"/>
  <c r="AG15" i="4"/>
  <c r="AG16" i="4"/>
  <c r="AG17" i="4"/>
  <c r="AG18" i="4"/>
  <c r="AG19" i="4"/>
  <c r="AG20" i="4"/>
  <c r="AG21" i="4"/>
  <c r="AG22" i="4"/>
  <c r="AG23" i="4"/>
  <c r="AG24" i="4"/>
  <c r="AG25" i="4"/>
  <c r="AG26" i="4"/>
  <c r="AG27" i="4"/>
  <c r="AG28" i="4"/>
  <c r="AG29" i="4"/>
  <c r="AG30" i="4"/>
  <c r="AG31" i="4"/>
  <c r="AG32" i="4"/>
  <c r="AG33" i="4"/>
  <c r="AG34" i="4"/>
  <c r="AG35" i="4"/>
  <c r="AG36" i="4"/>
  <c r="AG37" i="4"/>
  <c r="AG38" i="4"/>
  <c r="AG39" i="4"/>
  <c r="AG40" i="4"/>
  <c r="AG42" i="4"/>
  <c r="AG43" i="4"/>
  <c r="AG44" i="4"/>
  <c r="AG45" i="4"/>
  <c r="AG46" i="4"/>
  <c r="AG47" i="4"/>
  <c r="AG48" i="4"/>
  <c r="AG49" i="4"/>
  <c r="AG50" i="4"/>
  <c r="AG51" i="4"/>
  <c r="AG52" i="4"/>
  <c r="AG53" i="4"/>
  <c r="AG54" i="4"/>
  <c r="AG55" i="4"/>
  <c r="AG56" i="4"/>
  <c r="AG57" i="4"/>
  <c r="AG58" i="4"/>
  <c r="AG59" i="4"/>
  <c r="AG60" i="4"/>
  <c r="AG61" i="4"/>
  <c r="AG62" i="4"/>
  <c r="AG63" i="4"/>
  <c r="AG65" i="4"/>
  <c r="AG66" i="4"/>
  <c r="AG67" i="4"/>
  <c r="AG68" i="4"/>
  <c r="AG69" i="4"/>
  <c r="AG70" i="4"/>
  <c r="AG71" i="4"/>
  <c r="AG72" i="4"/>
  <c r="AG73" i="4"/>
  <c r="AG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5" i="4"/>
  <c r="S66" i="4"/>
  <c r="S67" i="4"/>
  <c r="S68" i="4"/>
  <c r="S69" i="4"/>
  <c r="S70" i="4"/>
  <c r="S71" i="4"/>
  <c r="S72" i="4"/>
  <c r="S73" i="4"/>
  <c r="S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5" i="4"/>
  <c r="V66" i="4"/>
  <c r="V67" i="4"/>
  <c r="V68" i="4"/>
  <c r="V69" i="4"/>
  <c r="V70" i="4"/>
  <c r="V71" i="4"/>
  <c r="V72" i="4"/>
  <c r="V73" i="4"/>
  <c r="V74" i="4"/>
  <c r="V75" i="4"/>
  <c r="V78" i="4"/>
  <c r="V79" i="4"/>
  <c r="V80" i="4"/>
  <c r="V81" i="4"/>
  <c r="V82" i="4"/>
  <c r="V83" i="4"/>
  <c r="V84" i="4"/>
  <c r="V85" i="4"/>
  <c r="V12" i="4"/>
  <c r="CI77" i="6" l="1"/>
  <c r="CI76" i="6" s="1"/>
  <c r="CI11" i="6"/>
  <c r="CJ76" i="6"/>
  <c r="DC85" i="5"/>
  <c r="DB85" i="5"/>
  <c r="DA85" i="5"/>
  <c r="CH85" i="5"/>
  <c r="CG85" i="5"/>
  <c r="CE85" i="5"/>
  <c r="CD85" i="5"/>
  <c r="BY85" i="5"/>
  <c r="BX85" i="5"/>
  <c r="BV85" i="5"/>
  <c r="BT85" i="5"/>
  <c r="BR85" i="5"/>
  <c r="BO85" i="5"/>
  <c r="BN85" i="5"/>
  <c r="BM85" i="5"/>
  <c r="BL85" i="5"/>
  <c r="BK85" i="5"/>
  <c r="BJ85" i="5"/>
  <c r="BI85" i="5"/>
  <c r="BH85" i="5"/>
  <c r="BE85" i="5"/>
  <c r="BD85" i="5"/>
  <c r="BC85" i="5"/>
  <c r="BB85" i="5"/>
  <c r="BA85" i="5"/>
  <c r="AZ85" i="5"/>
  <c r="AY85" i="5"/>
  <c r="AX85" i="5"/>
  <c r="AU85" i="5"/>
  <c r="AT85" i="5"/>
  <c r="AS85" i="5"/>
  <c r="AQ85" i="5"/>
  <c r="AP85" i="5"/>
  <c r="AO85" i="5"/>
  <c r="AJ85" i="5"/>
  <c r="AH85" i="5"/>
  <c r="AF85" i="5"/>
  <c r="AD85" i="5"/>
  <c r="AB85" i="5"/>
  <c r="Y85" i="5"/>
  <c r="W85" i="5"/>
  <c r="T85" i="5"/>
  <c r="S85" i="5"/>
  <c r="R85" i="5"/>
  <c r="Q85" i="5"/>
  <c r="P85" i="5"/>
  <c r="F85" i="5"/>
  <c r="D85" i="5"/>
  <c r="C85" i="5" s="1"/>
  <c r="DC84" i="5"/>
  <c r="DB84" i="5"/>
  <c r="DA84" i="5"/>
  <c r="CH84" i="5"/>
  <c r="CG84" i="5"/>
  <c r="CE84" i="5"/>
  <c r="CD84" i="5"/>
  <c r="BY84" i="5"/>
  <c r="BX84" i="5"/>
  <c r="BV84" i="5"/>
  <c r="BT84" i="5"/>
  <c r="BR84" i="5"/>
  <c r="BO84" i="5"/>
  <c r="BN84" i="5"/>
  <c r="BM84" i="5"/>
  <c r="BL84" i="5"/>
  <c r="BK84" i="5"/>
  <c r="BJ84" i="5"/>
  <c r="BI84" i="5"/>
  <c r="BH84" i="5"/>
  <c r="BE84" i="5"/>
  <c r="BD84" i="5"/>
  <c r="BC84" i="5"/>
  <c r="BB84" i="5"/>
  <c r="BA84" i="5"/>
  <c r="AZ84" i="5"/>
  <c r="AY84" i="5"/>
  <c r="AX84" i="5"/>
  <c r="AU84" i="5"/>
  <c r="AT84" i="5"/>
  <c r="AS84" i="5"/>
  <c r="AQ84" i="5"/>
  <c r="AP84" i="5"/>
  <c r="AO84" i="5"/>
  <c r="AN84" i="5"/>
  <c r="AJ84" i="5"/>
  <c r="AH84" i="5"/>
  <c r="AF84" i="5"/>
  <c r="AD84" i="5"/>
  <c r="AB84" i="5"/>
  <c r="Y84" i="5"/>
  <c r="W84" i="5"/>
  <c r="T84" i="5"/>
  <c r="S84" i="5"/>
  <c r="R84" i="5"/>
  <c r="Q84" i="5"/>
  <c r="P84" i="5"/>
  <c r="F84" i="5"/>
  <c r="C84" i="5" s="1"/>
  <c r="D84" i="5"/>
  <c r="DC83" i="5"/>
  <c r="DB83" i="5"/>
  <c r="DA83" i="5"/>
  <c r="CH83" i="5"/>
  <c r="CG83" i="5"/>
  <c r="CE83" i="5"/>
  <c r="CD83" i="5"/>
  <c r="BY83" i="5"/>
  <c r="BX83" i="5"/>
  <c r="BV83" i="5"/>
  <c r="BT83" i="5"/>
  <c r="BR83" i="5"/>
  <c r="BO83" i="5"/>
  <c r="BN83" i="5"/>
  <c r="BM83" i="5"/>
  <c r="BL83" i="5"/>
  <c r="BK83" i="5"/>
  <c r="BJ83" i="5"/>
  <c r="BI83" i="5"/>
  <c r="BH83" i="5"/>
  <c r="BE83" i="5"/>
  <c r="BD83" i="5"/>
  <c r="BC83" i="5"/>
  <c r="BB83" i="5"/>
  <c r="BA83" i="5"/>
  <c r="AZ83" i="5"/>
  <c r="AY83" i="5"/>
  <c r="AX83" i="5"/>
  <c r="AU83" i="5"/>
  <c r="AT83" i="5"/>
  <c r="AS83" i="5"/>
  <c r="AQ83" i="5"/>
  <c r="AP83" i="5"/>
  <c r="AO83" i="5"/>
  <c r="AJ83" i="5"/>
  <c r="AH83" i="5"/>
  <c r="AF83" i="5"/>
  <c r="AD83" i="5"/>
  <c r="AB83" i="5"/>
  <c r="Y83" i="5"/>
  <c r="W83" i="5"/>
  <c r="T83" i="5"/>
  <c r="S83" i="5"/>
  <c r="R83" i="5"/>
  <c r="Q83" i="5"/>
  <c r="P83" i="5"/>
  <c r="F83" i="5"/>
  <c r="D83" i="5"/>
  <c r="DC82" i="5"/>
  <c r="DB82" i="5"/>
  <c r="DA82" i="5"/>
  <c r="CH82" i="5"/>
  <c r="CG82" i="5"/>
  <c r="CE82" i="5"/>
  <c r="CD82" i="5"/>
  <c r="BY82" i="5"/>
  <c r="BX82" i="5"/>
  <c r="BV82" i="5"/>
  <c r="BT82" i="5"/>
  <c r="BR82" i="5"/>
  <c r="BO82" i="5"/>
  <c r="BN82" i="5"/>
  <c r="BM82" i="5"/>
  <c r="BL82" i="5"/>
  <c r="BK82" i="5"/>
  <c r="BJ82" i="5"/>
  <c r="BI82" i="5"/>
  <c r="BH82" i="5"/>
  <c r="BE82" i="5"/>
  <c r="BD82" i="5"/>
  <c r="BC82" i="5"/>
  <c r="BB82" i="5"/>
  <c r="BA82" i="5"/>
  <c r="AZ82" i="5"/>
  <c r="AY82" i="5"/>
  <c r="AX82" i="5"/>
  <c r="AU82" i="5"/>
  <c r="AT82" i="5"/>
  <c r="AS82" i="5"/>
  <c r="AQ82" i="5"/>
  <c r="AP82" i="5"/>
  <c r="AO82" i="5"/>
  <c r="AJ82" i="5"/>
  <c r="AH82" i="5"/>
  <c r="AF82" i="5"/>
  <c r="AD82" i="5"/>
  <c r="AB82" i="5"/>
  <c r="Y82" i="5"/>
  <c r="W82" i="5"/>
  <c r="T82" i="5"/>
  <c r="S82" i="5"/>
  <c r="R82" i="5"/>
  <c r="Q82" i="5"/>
  <c r="P82" i="5"/>
  <c r="F82" i="5"/>
  <c r="C82" i="5" s="1"/>
  <c r="D82" i="5"/>
  <c r="DC81" i="5"/>
  <c r="DB81" i="5"/>
  <c r="DA81" i="5"/>
  <c r="CH81" i="5"/>
  <c r="CG81" i="5"/>
  <c r="CE81" i="5"/>
  <c r="CD81" i="5"/>
  <c r="BY81" i="5"/>
  <c r="BX81" i="5"/>
  <c r="BV81" i="5"/>
  <c r="BT81" i="5"/>
  <c r="BR81" i="5"/>
  <c r="BO81" i="5"/>
  <c r="BN81" i="5"/>
  <c r="BM81" i="5"/>
  <c r="BL81" i="5"/>
  <c r="BK81" i="5"/>
  <c r="BJ81" i="5"/>
  <c r="BI81" i="5"/>
  <c r="BH81" i="5"/>
  <c r="BE81" i="5"/>
  <c r="BD81" i="5"/>
  <c r="BC81" i="5"/>
  <c r="BB81" i="5"/>
  <c r="BA81" i="5"/>
  <c r="AZ81" i="5"/>
  <c r="AY81" i="5"/>
  <c r="AX81" i="5"/>
  <c r="AU81" i="5"/>
  <c r="AT81" i="5"/>
  <c r="AS81" i="5"/>
  <c r="AQ81" i="5"/>
  <c r="AP81" i="5"/>
  <c r="AO81" i="5"/>
  <c r="AJ81" i="5"/>
  <c r="AH81" i="5"/>
  <c r="AF81" i="5"/>
  <c r="AD81" i="5"/>
  <c r="AB81" i="5"/>
  <c r="Y81" i="5"/>
  <c r="W81" i="5"/>
  <c r="T81" i="5"/>
  <c r="S81" i="5"/>
  <c r="R81" i="5"/>
  <c r="Q81" i="5"/>
  <c r="P81" i="5"/>
  <c r="F81" i="5"/>
  <c r="D81" i="5"/>
  <c r="C81" i="5"/>
  <c r="DC80" i="5"/>
  <c r="DB80" i="5"/>
  <c r="DA80" i="5"/>
  <c r="CH80" i="5"/>
  <c r="CG80" i="5"/>
  <c r="CE80" i="5"/>
  <c r="CD80" i="5"/>
  <c r="BY80" i="5"/>
  <c r="BX80" i="5"/>
  <c r="BV80" i="5"/>
  <c r="BT80" i="5"/>
  <c r="BR80" i="5"/>
  <c r="BO80" i="5"/>
  <c r="BN80" i="5"/>
  <c r="BM80" i="5"/>
  <c r="BL80" i="5"/>
  <c r="BK80" i="5"/>
  <c r="BJ80" i="5"/>
  <c r="BI80" i="5"/>
  <c r="BH80" i="5"/>
  <c r="BE80" i="5"/>
  <c r="BD80" i="5"/>
  <c r="BC80" i="5"/>
  <c r="BB80" i="5"/>
  <c r="BA80" i="5"/>
  <c r="AZ80" i="5"/>
  <c r="AY80" i="5"/>
  <c r="AX80" i="5"/>
  <c r="AU80" i="5"/>
  <c r="AT80" i="5"/>
  <c r="AS80" i="5"/>
  <c r="AQ80" i="5"/>
  <c r="AP80" i="5"/>
  <c r="AO80" i="5"/>
  <c r="AJ80" i="5"/>
  <c r="AH80" i="5"/>
  <c r="AF80" i="5"/>
  <c r="AD80" i="5"/>
  <c r="AB80" i="5"/>
  <c r="Y80" i="5"/>
  <c r="W80" i="5"/>
  <c r="T80" i="5"/>
  <c r="S80" i="5"/>
  <c r="R80" i="5"/>
  <c r="Q80" i="5"/>
  <c r="P80" i="5"/>
  <c r="F80" i="5"/>
  <c r="C80" i="5" s="1"/>
  <c r="D80" i="5"/>
  <c r="DC79" i="5"/>
  <c r="DB79" i="5"/>
  <c r="DA79" i="5"/>
  <c r="CH79" i="5"/>
  <c r="CG79" i="5"/>
  <c r="CE79" i="5"/>
  <c r="CD79" i="5"/>
  <c r="CC79" i="5"/>
  <c r="BY79" i="5"/>
  <c r="BX79" i="5"/>
  <c r="BV79" i="5"/>
  <c r="BT79" i="5"/>
  <c r="BR79" i="5"/>
  <c r="BO79" i="5"/>
  <c r="BN79" i="5"/>
  <c r="BM79" i="5"/>
  <c r="BL79" i="5"/>
  <c r="BK79" i="5"/>
  <c r="BJ79" i="5"/>
  <c r="BI79" i="5"/>
  <c r="BH79" i="5"/>
  <c r="BE79" i="5"/>
  <c r="BD79" i="5"/>
  <c r="BC79" i="5"/>
  <c r="BB79" i="5"/>
  <c r="BA79" i="5"/>
  <c r="AZ79" i="5"/>
  <c r="AY79" i="5"/>
  <c r="AX79" i="5"/>
  <c r="AU79" i="5"/>
  <c r="AT79" i="5"/>
  <c r="AS79" i="5"/>
  <c r="AQ79" i="5"/>
  <c r="AP79" i="5"/>
  <c r="AO79" i="5"/>
  <c r="AJ79" i="5"/>
  <c r="AH79" i="5"/>
  <c r="AF79" i="5"/>
  <c r="AD79" i="5"/>
  <c r="AB79" i="5"/>
  <c r="Y79" i="5"/>
  <c r="W79" i="5"/>
  <c r="T79" i="5"/>
  <c r="S79" i="5"/>
  <c r="R79" i="5"/>
  <c r="Q79" i="5"/>
  <c r="P79" i="5"/>
  <c r="F79" i="5"/>
  <c r="C79" i="5" s="1"/>
  <c r="D79" i="5"/>
  <c r="DC78" i="5"/>
  <c r="DC76" i="5" s="1"/>
  <c r="DB78" i="5"/>
  <c r="DA78" i="5"/>
  <c r="CH78" i="5"/>
  <c r="CG78" i="5"/>
  <c r="CE78" i="5"/>
  <c r="CD78" i="5"/>
  <c r="BY78" i="5"/>
  <c r="BX78" i="5"/>
  <c r="BV78" i="5"/>
  <c r="BT78" i="5"/>
  <c r="BR78" i="5"/>
  <c r="BO78" i="5"/>
  <c r="BN78" i="5"/>
  <c r="BM78" i="5"/>
  <c r="BL78" i="5"/>
  <c r="BK78" i="5"/>
  <c r="BJ78" i="5"/>
  <c r="BI78" i="5"/>
  <c r="BH78" i="5"/>
  <c r="BG78" i="5"/>
  <c r="BE78" i="5"/>
  <c r="BD78" i="5"/>
  <c r="BC78" i="5"/>
  <c r="BB78" i="5"/>
  <c r="BA78" i="5"/>
  <c r="AZ78" i="5"/>
  <c r="AY78" i="5"/>
  <c r="AX78" i="5"/>
  <c r="AU78" i="5"/>
  <c r="AT78" i="5"/>
  <c r="AS78" i="5"/>
  <c r="AR78" i="5"/>
  <c r="AQ78" i="5"/>
  <c r="AP78" i="5"/>
  <c r="AO78" i="5"/>
  <c r="AJ78" i="5"/>
  <c r="AH78" i="5"/>
  <c r="AF78" i="5"/>
  <c r="AD78" i="5"/>
  <c r="AB78" i="5"/>
  <c r="Y78" i="5"/>
  <c r="W78" i="5"/>
  <c r="T78" i="5"/>
  <c r="S78" i="5"/>
  <c r="R78" i="5"/>
  <c r="Q78" i="5"/>
  <c r="P78" i="5"/>
  <c r="F78" i="5"/>
  <c r="D78" i="5"/>
  <c r="DC77" i="5"/>
  <c r="DB77" i="5"/>
  <c r="DA77" i="5"/>
  <c r="CH77" i="5"/>
  <c r="CG77" i="5"/>
  <c r="CE77" i="5"/>
  <c r="CE76" i="5" s="1"/>
  <c r="CD77" i="5"/>
  <c r="BY77" i="5"/>
  <c r="BX77" i="5"/>
  <c r="BV77" i="5"/>
  <c r="BT77" i="5"/>
  <c r="BR77" i="5"/>
  <c r="BO77" i="5"/>
  <c r="BN77" i="5"/>
  <c r="BM77" i="5"/>
  <c r="BL77" i="5"/>
  <c r="BK77" i="5"/>
  <c r="BJ77" i="5"/>
  <c r="BI77" i="5"/>
  <c r="BH77" i="5"/>
  <c r="BE77" i="5"/>
  <c r="BD77" i="5"/>
  <c r="BC77" i="5"/>
  <c r="BB77" i="5"/>
  <c r="BA77" i="5"/>
  <c r="AZ77" i="5"/>
  <c r="AY77" i="5"/>
  <c r="AX77" i="5"/>
  <c r="AU77" i="5"/>
  <c r="AT77" i="5"/>
  <c r="AS77" i="5"/>
  <c r="AQ77" i="5"/>
  <c r="AP77" i="5"/>
  <c r="AO77" i="5"/>
  <c r="AJ77" i="5"/>
  <c r="AH77" i="5"/>
  <c r="AF77" i="5"/>
  <c r="AD77" i="5"/>
  <c r="AB77" i="5"/>
  <c r="Y77" i="5"/>
  <c r="W77" i="5"/>
  <c r="T77" i="5"/>
  <c r="S77" i="5"/>
  <c r="R77" i="5"/>
  <c r="Q77" i="5"/>
  <c r="P77" i="5"/>
  <c r="F77" i="5"/>
  <c r="D77" i="5"/>
  <c r="CZ73" i="5"/>
  <c r="CY73" i="5"/>
  <c r="CX73" i="5"/>
  <c r="CW73" i="5"/>
  <c r="CT73" i="5"/>
  <c r="CN73" i="5" s="1"/>
  <c r="CS73" i="5"/>
  <c r="CR73" i="5"/>
  <c r="CQ73" i="5"/>
  <c r="CF73" i="5"/>
  <c r="CC73" i="5"/>
  <c r="BU73" i="5"/>
  <c r="BQ73" i="5"/>
  <c r="BP73" i="5" s="1"/>
  <c r="BW73" i="5" s="1"/>
  <c r="BG73" i="5"/>
  <c r="BF73" i="5" s="1"/>
  <c r="AW73" i="5"/>
  <c r="AV73" i="5" s="1"/>
  <c r="AR73" i="5"/>
  <c r="AN73" i="5"/>
  <c r="AA73" i="5"/>
  <c r="AE73" i="5" s="1"/>
  <c r="O73" i="5"/>
  <c r="N73" i="5" s="1"/>
  <c r="M73" i="5"/>
  <c r="L73" i="5"/>
  <c r="K73" i="5"/>
  <c r="AM73" i="5" s="1"/>
  <c r="J73" i="5"/>
  <c r="C73" i="5"/>
  <c r="CZ72" i="5"/>
  <c r="CY72" i="5"/>
  <c r="CX72" i="5"/>
  <c r="CW72" i="5"/>
  <c r="CT72" i="5"/>
  <c r="CN72" i="5" s="1"/>
  <c r="CS72" i="5"/>
  <c r="CM72" i="5" s="1"/>
  <c r="CR72" i="5"/>
  <c r="CP72" i="5" s="1"/>
  <c r="CQ72" i="5"/>
  <c r="CK72" i="5"/>
  <c r="CF72" i="5"/>
  <c r="CC72" i="5"/>
  <c r="BQ72" i="5"/>
  <c r="BG72" i="5"/>
  <c r="BF72" i="5" s="1"/>
  <c r="AW72" i="5"/>
  <c r="AV72" i="5" s="1"/>
  <c r="AR72" i="5"/>
  <c r="AN72" i="5"/>
  <c r="AA72" i="5"/>
  <c r="O72" i="5"/>
  <c r="N72" i="5" s="1"/>
  <c r="M72" i="5"/>
  <c r="L72" i="5"/>
  <c r="K72" i="5"/>
  <c r="J72" i="5"/>
  <c r="I72" i="5" s="1"/>
  <c r="CZ71" i="5"/>
  <c r="CY71" i="5"/>
  <c r="CX71" i="5"/>
  <c r="CW71" i="5"/>
  <c r="CT71" i="5"/>
  <c r="CS71" i="5"/>
  <c r="CM71" i="5" s="1"/>
  <c r="CR71" i="5"/>
  <c r="CQ71" i="5"/>
  <c r="CN71" i="5"/>
  <c r="CF71" i="5"/>
  <c r="CC71" i="5"/>
  <c r="BQ71" i="5"/>
  <c r="BG71" i="5"/>
  <c r="BF71" i="5" s="1"/>
  <c r="AW71" i="5"/>
  <c r="AV71" i="5" s="1"/>
  <c r="AR71" i="5"/>
  <c r="AN71" i="5"/>
  <c r="AA71" i="5"/>
  <c r="O71" i="5"/>
  <c r="N71" i="5" s="1"/>
  <c r="M71" i="5"/>
  <c r="L71" i="5"/>
  <c r="K71" i="5"/>
  <c r="J71" i="5"/>
  <c r="AL71" i="5" s="1"/>
  <c r="C71" i="5"/>
  <c r="CZ70" i="5"/>
  <c r="CY70" i="5"/>
  <c r="CX70" i="5"/>
  <c r="CW70" i="5"/>
  <c r="CV70" i="5"/>
  <c r="CU70" i="5" s="1"/>
  <c r="CT70" i="5"/>
  <c r="CS70" i="5"/>
  <c r="CR70" i="5"/>
  <c r="CL70" i="5" s="1"/>
  <c r="CQ70" i="5"/>
  <c r="CF70" i="5"/>
  <c r="CC70" i="5"/>
  <c r="CB70" i="5"/>
  <c r="BU70" i="5"/>
  <c r="BS70" i="5"/>
  <c r="BQ70" i="5"/>
  <c r="BP70" i="5"/>
  <c r="BW70" i="5" s="1"/>
  <c r="BG70" i="5"/>
  <c r="BF70" i="5" s="1"/>
  <c r="AW70" i="5"/>
  <c r="AV70" i="5" s="1"/>
  <c r="AR70" i="5"/>
  <c r="AN70" i="5"/>
  <c r="AA70" i="5"/>
  <c r="Z70" i="5" s="1"/>
  <c r="AG70" i="5" s="1"/>
  <c r="O70" i="5"/>
  <c r="N70" i="5"/>
  <c r="M70" i="5"/>
  <c r="L70" i="5"/>
  <c r="K70" i="5"/>
  <c r="AM70" i="5" s="1"/>
  <c r="J70" i="5"/>
  <c r="C70" i="5"/>
  <c r="CZ69" i="5"/>
  <c r="CY69" i="5"/>
  <c r="CX69" i="5"/>
  <c r="CW69" i="5"/>
  <c r="CT69" i="5"/>
  <c r="CN69" i="5" s="1"/>
  <c r="CS69" i="5"/>
  <c r="CR69" i="5"/>
  <c r="CQ69" i="5"/>
  <c r="CK69" i="5" s="1"/>
  <c r="CF69" i="5"/>
  <c r="CC69" i="5"/>
  <c r="BQ69" i="5"/>
  <c r="BG69" i="5"/>
  <c r="BF69" i="5"/>
  <c r="AW69" i="5"/>
  <c r="AV69" i="5" s="1"/>
  <c r="AR69" i="5"/>
  <c r="AN69" i="5"/>
  <c r="AA69" i="5"/>
  <c r="AC69" i="5" s="1"/>
  <c r="O69" i="5"/>
  <c r="N69" i="5"/>
  <c r="M69" i="5"/>
  <c r="L69" i="5"/>
  <c r="K69" i="5"/>
  <c r="J69" i="5"/>
  <c r="CZ68" i="5"/>
  <c r="CY68" i="5"/>
  <c r="CX68" i="5"/>
  <c r="CW68" i="5"/>
  <c r="CT68" i="5"/>
  <c r="CN68" i="5" s="1"/>
  <c r="CS68" i="5"/>
  <c r="CR68" i="5"/>
  <c r="CL68" i="5" s="1"/>
  <c r="CQ68" i="5"/>
  <c r="CP68" i="5" s="1"/>
  <c r="CK68" i="5"/>
  <c r="CF68" i="5"/>
  <c r="CC68" i="5"/>
  <c r="BQ68" i="5"/>
  <c r="BG68" i="5"/>
  <c r="BF68" i="5" s="1"/>
  <c r="AW68" i="5"/>
  <c r="AV68" i="5" s="1"/>
  <c r="AR68" i="5"/>
  <c r="AN68" i="5"/>
  <c r="AA68" i="5"/>
  <c r="Z68" i="5" s="1"/>
  <c r="O68" i="5"/>
  <c r="N68" i="5"/>
  <c r="M68" i="5"/>
  <c r="L68" i="5"/>
  <c r="K68" i="5"/>
  <c r="J68" i="5"/>
  <c r="AL68" i="5" s="1"/>
  <c r="C68" i="5"/>
  <c r="CZ67" i="5"/>
  <c r="CY67" i="5"/>
  <c r="CX67" i="5"/>
  <c r="CW67" i="5"/>
  <c r="CT67" i="5"/>
  <c r="CN67" i="5" s="1"/>
  <c r="CS67" i="5"/>
  <c r="CM67" i="5" s="1"/>
  <c r="CR67" i="5"/>
  <c r="CQ67" i="5"/>
  <c r="CP67" i="5" s="1"/>
  <c r="CO67" i="5" s="1"/>
  <c r="CF67" i="5"/>
  <c r="CC67" i="5"/>
  <c r="BQ67" i="5"/>
  <c r="BG67" i="5"/>
  <c r="BF67" i="5"/>
  <c r="AW67" i="5"/>
  <c r="AV67" i="5" s="1"/>
  <c r="AR67" i="5"/>
  <c r="AN67" i="5"/>
  <c r="AA67" i="5"/>
  <c r="Z67" i="5" s="1"/>
  <c r="O67" i="5"/>
  <c r="N67" i="5" s="1"/>
  <c r="M67" i="5"/>
  <c r="L67" i="5"/>
  <c r="K67" i="5"/>
  <c r="J67" i="5"/>
  <c r="CZ66" i="5"/>
  <c r="CY66" i="5"/>
  <c r="CX66" i="5"/>
  <c r="CW66" i="5"/>
  <c r="CT66" i="5"/>
  <c r="CS66" i="5"/>
  <c r="CR66" i="5"/>
  <c r="CL66" i="5" s="1"/>
  <c r="CQ66" i="5"/>
  <c r="CN66" i="5"/>
  <c r="CF66" i="5"/>
  <c r="CC66" i="5"/>
  <c r="BQ66" i="5"/>
  <c r="BG66" i="5"/>
  <c r="BF66" i="5" s="1"/>
  <c r="AW66" i="5"/>
  <c r="AV66" i="5"/>
  <c r="AR66" i="5"/>
  <c r="AN66" i="5"/>
  <c r="AA66" i="5"/>
  <c r="AE66" i="5" s="1"/>
  <c r="O66" i="5"/>
  <c r="N66" i="5" s="1"/>
  <c r="M66" i="5"/>
  <c r="L66" i="5"/>
  <c r="K66" i="5"/>
  <c r="AM66" i="5" s="1"/>
  <c r="J66" i="5"/>
  <c r="AL66" i="5" s="1"/>
  <c r="AK66" i="5" s="1"/>
  <c r="C66" i="5"/>
  <c r="CZ65" i="5"/>
  <c r="CY65" i="5"/>
  <c r="CX65" i="5"/>
  <c r="CW65" i="5"/>
  <c r="CT65" i="5"/>
  <c r="CS65" i="5"/>
  <c r="CR65" i="5"/>
  <c r="CQ65" i="5"/>
  <c r="CF65" i="5"/>
  <c r="CC65" i="5"/>
  <c r="BU65" i="5"/>
  <c r="BQ65" i="5"/>
  <c r="BS65" i="5" s="1"/>
  <c r="BP65" i="5"/>
  <c r="BW65" i="5" s="1"/>
  <c r="BG65" i="5"/>
  <c r="BF65" i="5" s="1"/>
  <c r="AW65" i="5"/>
  <c r="AV65" i="5"/>
  <c r="AR65" i="5"/>
  <c r="AN65" i="5"/>
  <c r="AA65" i="5"/>
  <c r="O65" i="5"/>
  <c r="N65" i="5" s="1"/>
  <c r="M65" i="5"/>
  <c r="L65" i="5"/>
  <c r="K65" i="5"/>
  <c r="I65" i="5" s="1"/>
  <c r="H65" i="5" s="1"/>
  <c r="J65" i="5"/>
  <c r="CZ64" i="5"/>
  <c r="CY64" i="5"/>
  <c r="CX64" i="5"/>
  <c r="CW64" i="5"/>
  <c r="CT64" i="5"/>
  <c r="CN64" i="5" s="1"/>
  <c r="CS64" i="5"/>
  <c r="CR64" i="5"/>
  <c r="CQ64" i="5"/>
  <c r="CF64" i="5"/>
  <c r="CC64" i="5"/>
  <c r="BU64" i="5"/>
  <c r="BS64" i="5"/>
  <c r="BQ64" i="5"/>
  <c r="BP64" i="5"/>
  <c r="BW64" i="5" s="1"/>
  <c r="BG64" i="5"/>
  <c r="BF64" i="5" s="1"/>
  <c r="AW64" i="5"/>
  <c r="AV64" i="5"/>
  <c r="AR64" i="5"/>
  <c r="AN64" i="5"/>
  <c r="O64" i="5"/>
  <c r="N64" i="5" s="1"/>
  <c r="M64" i="5"/>
  <c r="L64" i="5"/>
  <c r="K64" i="5"/>
  <c r="AM64" i="5" s="1"/>
  <c r="J64" i="5"/>
  <c r="C64" i="5"/>
  <c r="CZ63" i="5"/>
  <c r="CZ85" i="5" s="1"/>
  <c r="CY63" i="5"/>
  <c r="CY85" i="5" s="1"/>
  <c r="CX63" i="5"/>
  <c r="CX85" i="5" s="1"/>
  <c r="CW63" i="5"/>
  <c r="CW85" i="5" s="1"/>
  <c r="CV63" i="5"/>
  <c r="CT63" i="5"/>
  <c r="CT85" i="5" s="1"/>
  <c r="CS63" i="5"/>
  <c r="CS85" i="5" s="1"/>
  <c r="CR63" i="5"/>
  <c r="CQ63" i="5"/>
  <c r="CF63" i="5"/>
  <c r="CF85" i="5" s="1"/>
  <c r="CC63" i="5"/>
  <c r="CC85" i="5" s="1"/>
  <c r="BQ63" i="5"/>
  <c r="BG63" i="5"/>
  <c r="AW63" i="5"/>
  <c r="AV63" i="5" s="1"/>
  <c r="AV85" i="5" s="1"/>
  <c r="AR63" i="5"/>
  <c r="AR85" i="5" s="1"/>
  <c r="AN63" i="5"/>
  <c r="AN85" i="5" s="1"/>
  <c r="AA63" i="5"/>
  <c r="Z63" i="5" s="1"/>
  <c r="Z85" i="5" s="1"/>
  <c r="O63" i="5"/>
  <c r="M63" i="5"/>
  <c r="M85" i="5" s="1"/>
  <c r="L63" i="5"/>
  <c r="L85" i="5" s="1"/>
  <c r="K63" i="5"/>
  <c r="AM63" i="5" s="1"/>
  <c r="AM85" i="5" s="1"/>
  <c r="J63" i="5"/>
  <c r="CA63" i="5" s="1"/>
  <c r="CA85" i="5" s="1"/>
  <c r="C63" i="5"/>
  <c r="CZ62" i="5"/>
  <c r="CY62" i="5"/>
  <c r="CX62" i="5"/>
  <c r="CW62" i="5"/>
  <c r="CT62" i="5"/>
  <c r="CS62" i="5"/>
  <c r="CR62" i="5"/>
  <c r="CL62" i="5" s="1"/>
  <c r="CQ62" i="5"/>
  <c r="CF62" i="5"/>
  <c r="CC62" i="5"/>
  <c r="BQ62" i="5"/>
  <c r="BG62" i="5"/>
  <c r="BF62" i="5" s="1"/>
  <c r="AW62" i="5"/>
  <c r="AV62" i="5" s="1"/>
  <c r="AR62" i="5"/>
  <c r="AN62" i="5"/>
  <c r="AA62" i="5"/>
  <c r="O62" i="5"/>
  <c r="N62" i="5" s="1"/>
  <c r="M62" i="5"/>
  <c r="L62" i="5"/>
  <c r="K62" i="5"/>
  <c r="J62" i="5"/>
  <c r="CZ61" i="5"/>
  <c r="CY61" i="5"/>
  <c r="CX61" i="5"/>
  <c r="CW61" i="5"/>
  <c r="CT61" i="5"/>
  <c r="CN61" i="5" s="1"/>
  <c r="CS61" i="5"/>
  <c r="CR61" i="5"/>
  <c r="CL61" i="5" s="1"/>
  <c r="CQ61" i="5"/>
  <c r="CP61" i="5"/>
  <c r="CO61" i="5" s="1"/>
  <c r="CF61" i="5"/>
  <c r="CC61" i="5"/>
  <c r="BQ61" i="5"/>
  <c r="BG61" i="5"/>
  <c r="BF61" i="5" s="1"/>
  <c r="AW61" i="5"/>
  <c r="AV61" i="5" s="1"/>
  <c r="AR61" i="5"/>
  <c r="AN61" i="5"/>
  <c r="AA61" i="5"/>
  <c r="O61" i="5"/>
  <c r="N61" i="5" s="1"/>
  <c r="M61" i="5"/>
  <c r="L61" i="5"/>
  <c r="K61" i="5"/>
  <c r="AM61" i="5" s="1"/>
  <c r="J61" i="5"/>
  <c r="C61" i="5"/>
  <c r="CZ60" i="5"/>
  <c r="CY60" i="5"/>
  <c r="CX60" i="5"/>
  <c r="CW60" i="5"/>
  <c r="CT60" i="5"/>
  <c r="CN60" i="5" s="1"/>
  <c r="CS60" i="5"/>
  <c r="CM60" i="5" s="1"/>
  <c r="CR60" i="5"/>
  <c r="CL60" i="5" s="1"/>
  <c r="CQ60" i="5"/>
  <c r="CP60" i="5" s="1"/>
  <c r="CF60" i="5"/>
  <c r="CC60" i="5"/>
  <c r="CB60" i="5"/>
  <c r="BU60" i="5"/>
  <c r="BS60" i="5"/>
  <c r="BQ60" i="5"/>
  <c r="BP60" i="5"/>
  <c r="BW60" i="5" s="1"/>
  <c r="BG60" i="5"/>
  <c r="BF60" i="5"/>
  <c r="AW60" i="5"/>
  <c r="AV60" i="5"/>
  <c r="AR60" i="5"/>
  <c r="AN60" i="5"/>
  <c r="AA60" i="5"/>
  <c r="O60" i="5"/>
  <c r="N60" i="5" s="1"/>
  <c r="X60" i="5" s="1"/>
  <c r="M60" i="5"/>
  <c r="L60" i="5"/>
  <c r="K60" i="5"/>
  <c r="AM60" i="5" s="1"/>
  <c r="J60" i="5"/>
  <c r="C60" i="5"/>
  <c r="CZ59" i="5"/>
  <c r="CY59" i="5"/>
  <c r="CX59" i="5"/>
  <c r="CW59" i="5"/>
  <c r="CV59" i="5" s="1"/>
  <c r="CT59" i="5"/>
  <c r="CS59" i="5"/>
  <c r="CM59" i="5" s="1"/>
  <c r="CR59" i="5"/>
  <c r="CQ59" i="5"/>
  <c r="CF59" i="5"/>
  <c r="CC59" i="5"/>
  <c r="BQ59" i="5"/>
  <c r="BG59" i="5"/>
  <c r="BF59" i="5" s="1"/>
  <c r="AW59" i="5"/>
  <c r="AV59" i="5" s="1"/>
  <c r="AR59" i="5"/>
  <c r="AN59" i="5"/>
  <c r="AA59" i="5"/>
  <c r="AC59" i="5" s="1"/>
  <c r="O59" i="5"/>
  <c r="N59" i="5" s="1"/>
  <c r="M59" i="5"/>
  <c r="L59" i="5"/>
  <c r="K59" i="5"/>
  <c r="AM59" i="5" s="1"/>
  <c r="J59" i="5"/>
  <c r="AL59" i="5" s="1"/>
  <c r="C59" i="5"/>
  <c r="CZ58" i="5"/>
  <c r="CY58" i="5"/>
  <c r="CX58" i="5"/>
  <c r="CW58" i="5"/>
  <c r="CT58" i="5"/>
  <c r="CS58" i="5"/>
  <c r="CM58" i="5" s="1"/>
  <c r="CR58" i="5"/>
  <c r="CQ58" i="5"/>
  <c r="CF58" i="5"/>
  <c r="CC58" i="5"/>
  <c r="BQ58" i="5"/>
  <c r="BG58" i="5"/>
  <c r="BF58" i="5" s="1"/>
  <c r="AW58" i="5"/>
  <c r="AV58" i="5" s="1"/>
  <c r="AR58" i="5"/>
  <c r="AN58" i="5"/>
  <c r="AA58" i="5"/>
  <c r="O58" i="5"/>
  <c r="N58" i="5" s="1"/>
  <c r="M58" i="5"/>
  <c r="L58" i="5"/>
  <c r="K58" i="5"/>
  <c r="J58" i="5"/>
  <c r="CZ57" i="5"/>
  <c r="CY57" i="5"/>
  <c r="CX57" i="5"/>
  <c r="CW57" i="5"/>
  <c r="CT57" i="5"/>
  <c r="CN57" i="5" s="1"/>
  <c r="CS57" i="5"/>
  <c r="CR57" i="5"/>
  <c r="CL57" i="5" s="1"/>
  <c r="CQ57" i="5"/>
  <c r="CP57" i="5" s="1"/>
  <c r="CF57" i="5"/>
  <c r="CC57" i="5"/>
  <c r="BQ57" i="5"/>
  <c r="BG57" i="5"/>
  <c r="BF57" i="5" s="1"/>
  <c r="AW57" i="5"/>
  <c r="AV57" i="5"/>
  <c r="AR57" i="5"/>
  <c r="AN57" i="5"/>
  <c r="AA57" i="5"/>
  <c r="O57" i="5"/>
  <c r="N57" i="5" s="1"/>
  <c r="M57" i="5"/>
  <c r="L57" i="5"/>
  <c r="K57" i="5"/>
  <c r="AM57" i="5" s="1"/>
  <c r="J57" i="5"/>
  <c r="I57" i="5" s="1"/>
  <c r="C57" i="5"/>
  <c r="CZ56" i="5"/>
  <c r="CY56" i="5"/>
  <c r="CX56" i="5"/>
  <c r="CW56" i="5"/>
  <c r="CT56" i="5"/>
  <c r="CN56" i="5" s="1"/>
  <c r="CS56" i="5"/>
  <c r="CR56" i="5"/>
  <c r="CQ56" i="5"/>
  <c r="CF56" i="5"/>
  <c r="CC56" i="5"/>
  <c r="BW56" i="5"/>
  <c r="BQ56" i="5"/>
  <c r="BS56" i="5" s="1"/>
  <c r="BP56" i="5"/>
  <c r="BG56" i="5"/>
  <c r="BF56" i="5" s="1"/>
  <c r="AW56" i="5"/>
  <c r="AV56" i="5" s="1"/>
  <c r="AR56" i="5"/>
  <c r="AN56" i="5"/>
  <c r="AA56" i="5"/>
  <c r="Z56" i="5" s="1"/>
  <c r="O56" i="5"/>
  <c r="N56" i="5"/>
  <c r="M56" i="5"/>
  <c r="L56" i="5"/>
  <c r="K56" i="5"/>
  <c r="J56" i="5"/>
  <c r="CZ55" i="5"/>
  <c r="CY55" i="5"/>
  <c r="CX55" i="5"/>
  <c r="CW55" i="5"/>
  <c r="CT55" i="5"/>
  <c r="CS55" i="5"/>
  <c r="CR55" i="5"/>
  <c r="CQ55" i="5"/>
  <c r="CK55" i="5" s="1"/>
  <c r="CF55" i="5"/>
  <c r="CC55" i="5"/>
  <c r="BQ55" i="5"/>
  <c r="BG55" i="5"/>
  <c r="BF55" i="5"/>
  <c r="AW55" i="5"/>
  <c r="AV55" i="5" s="1"/>
  <c r="AR55" i="5"/>
  <c r="AN55" i="5"/>
  <c r="AA55" i="5"/>
  <c r="Z55" i="5" s="1"/>
  <c r="O55" i="5"/>
  <c r="N55" i="5" s="1"/>
  <c r="M55" i="5"/>
  <c r="L55" i="5"/>
  <c r="K55" i="5"/>
  <c r="J55" i="5"/>
  <c r="AL55" i="5" s="1"/>
  <c r="C55" i="5"/>
  <c r="CZ54" i="5"/>
  <c r="CY54" i="5"/>
  <c r="CX54" i="5"/>
  <c r="CW54" i="5"/>
  <c r="CT54" i="5"/>
  <c r="CN54" i="5" s="1"/>
  <c r="CS54" i="5"/>
  <c r="CR54" i="5"/>
  <c r="CP54" i="5" s="1"/>
  <c r="CQ54" i="5"/>
  <c r="CF54" i="5"/>
  <c r="CC54" i="5"/>
  <c r="BQ54" i="5"/>
  <c r="BS54" i="5" s="1"/>
  <c r="BG54" i="5"/>
  <c r="BF54" i="5" s="1"/>
  <c r="AW54" i="5"/>
  <c r="AV54" i="5" s="1"/>
  <c r="AR54" i="5"/>
  <c r="AN54" i="5"/>
  <c r="AA54" i="5"/>
  <c r="Z54" i="5" s="1"/>
  <c r="O54" i="5"/>
  <c r="N54" i="5" s="1"/>
  <c r="M54" i="5"/>
  <c r="L54" i="5"/>
  <c r="K54" i="5"/>
  <c r="J54" i="5"/>
  <c r="CZ53" i="5"/>
  <c r="CY53" i="5"/>
  <c r="CX53" i="5"/>
  <c r="CV53" i="5" s="1"/>
  <c r="CW53" i="5"/>
  <c r="CT53" i="5"/>
  <c r="CS53" i="5"/>
  <c r="CR53" i="5"/>
  <c r="CQ53" i="5"/>
  <c r="CF53" i="5"/>
  <c r="CC53" i="5"/>
  <c r="BQ53" i="5"/>
  <c r="BS53" i="5" s="1"/>
  <c r="BP53" i="5"/>
  <c r="BW53" i="5" s="1"/>
  <c r="BG53" i="5"/>
  <c r="BF53" i="5" s="1"/>
  <c r="AW53" i="5"/>
  <c r="AV53" i="5" s="1"/>
  <c r="AR53" i="5"/>
  <c r="AN53" i="5"/>
  <c r="AA53" i="5"/>
  <c r="Z53" i="5" s="1"/>
  <c r="AG53" i="5" s="1"/>
  <c r="O53" i="5"/>
  <c r="N53" i="5"/>
  <c r="M53" i="5"/>
  <c r="L53" i="5"/>
  <c r="K53" i="5"/>
  <c r="J53" i="5"/>
  <c r="C53" i="5"/>
  <c r="CZ52" i="5"/>
  <c r="CY52" i="5"/>
  <c r="CX52" i="5"/>
  <c r="CW52" i="5"/>
  <c r="CT52" i="5"/>
  <c r="CS52" i="5"/>
  <c r="CR52" i="5"/>
  <c r="CQ52" i="5"/>
  <c r="CF52" i="5"/>
  <c r="CC52" i="5"/>
  <c r="BQ52" i="5"/>
  <c r="BG52" i="5"/>
  <c r="BF52" i="5" s="1"/>
  <c r="AW52" i="5"/>
  <c r="AV52" i="5"/>
  <c r="AR52" i="5"/>
  <c r="AN52" i="5"/>
  <c r="AA52" i="5"/>
  <c r="Z52" i="5" s="1"/>
  <c r="AG52" i="5" s="1"/>
  <c r="O52" i="5"/>
  <c r="N52" i="5" s="1"/>
  <c r="M52" i="5"/>
  <c r="L52" i="5"/>
  <c r="K52" i="5"/>
  <c r="J52" i="5"/>
  <c r="CZ51" i="5"/>
  <c r="CY51" i="5"/>
  <c r="CX51" i="5"/>
  <c r="CW51" i="5"/>
  <c r="CT51" i="5"/>
  <c r="CN51" i="5" s="1"/>
  <c r="CS51" i="5"/>
  <c r="CR51" i="5"/>
  <c r="CQ51" i="5"/>
  <c r="CF51" i="5"/>
  <c r="CC51" i="5"/>
  <c r="BQ51" i="5"/>
  <c r="BG51" i="5"/>
  <c r="BF51" i="5"/>
  <c r="AW51" i="5"/>
  <c r="AV51" i="5" s="1"/>
  <c r="AR51" i="5"/>
  <c r="AN51" i="5"/>
  <c r="AA51" i="5"/>
  <c r="AE51" i="5" s="1"/>
  <c r="O51" i="5"/>
  <c r="N51" i="5" s="1"/>
  <c r="M51" i="5"/>
  <c r="L51" i="5"/>
  <c r="K51" i="5"/>
  <c r="J51" i="5"/>
  <c r="AL51" i="5" s="1"/>
  <c r="C51" i="5"/>
  <c r="CZ50" i="5"/>
  <c r="CY50" i="5"/>
  <c r="CX50" i="5"/>
  <c r="CW50" i="5"/>
  <c r="CT50" i="5"/>
  <c r="CN50" i="5" s="1"/>
  <c r="CS50" i="5"/>
  <c r="CM50" i="5" s="1"/>
  <c r="CR50" i="5"/>
  <c r="CQ50" i="5"/>
  <c r="CP50" i="5" s="1"/>
  <c r="CF50" i="5"/>
  <c r="CC50" i="5"/>
  <c r="BQ50" i="5"/>
  <c r="BP50" i="5"/>
  <c r="BW50" i="5" s="1"/>
  <c r="BG50" i="5"/>
  <c r="BF50" i="5"/>
  <c r="AW50" i="5"/>
  <c r="AV50" i="5"/>
  <c r="AR50" i="5"/>
  <c r="AN50" i="5"/>
  <c r="AA50" i="5"/>
  <c r="Z50" i="5"/>
  <c r="O50" i="5"/>
  <c r="N50" i="5" s="1"/>
  <c r="M50" i="5"/>
  <c r="L50" i="5"/>
  <c r="K50" i="5"/>
  <c r="J50" i="5"/>
  <c r="CA50" i="5" s="1"/>
  <c r="C50" i="5"/>
  <c r="CZ49" i="5"/>
  <c r="CZ84" i="5" s="1"/>
  <c r="CY49" i="5"/>
  <c r="CY84" i="5" s="1"/>
  <c r="CX49" i="5"/>
  <c r="CX84" i="5" s="1"/>
  <c r="CW49" i="5"/>
  <c r="CW84" i="5" s="1"/>
  <c r="CT49" i="5"/>
  <c r="CS49" i="5"/>
  <c r="CR49" i="5"/>
  <c r="CR84" i="5" s="1"/>
  <c r="CQ49" i="5"/>
  <c r="CF49" i="5"/>
  <c r="CF84" i="5" s="1"/>
  <c r="CC49" i="5"/>
  <c r="CC84" i="5" s="1"/>
  <c r="BQ49" i="5"/>
  <c r="BG49" i="5"/>
  <c r="AW49" i="5"/>
  <c r="AW84" i="5" s="1"/>
  <c r="AV49" i="5"/>
  <c r="AV84" i="5" s="1"/>
  <c r="AR49" i="5"/>
  <c r="AR84" i="5" s="1"/>
  <c r="AN49" i="5"/>
  <c r="AA49" i="5"/>
  <c r="O49" i="5"/>
  <c r="M49" i="5"/>
  <c r="M84" i="5" s="1"/>
  <c r="L49" i="5"/>
  <c r="L84" i="5" s="1"/>
  <c r="K49" i="5"/>
  <c r="AM49" i="5" s="1"/>
  <c r="AM84" i="5" s="1"/>
  <c r="J49" i="5"/>
  <c r="C49" i="5"/>
  <c r="CZ48" i="5"/>
  <c r="CY48" i="5"/>
  <c r="CX48" i="5"/>
  <c r="CW48" i="5"/>
  <c r="CT48" i="5"/>
  <c r="CS48" i="5"/>
  <c r="CR48" i="5"/>
  <c r="CL48" i="5" s="1"/>
  <c r="CQ48" i="5"/>
  <c r="CN48" i="5"/>
  <c r="CM48" i="5"/>
  <c r="CF48" i="5"/>
  <c r="CC48" i="5"/>
  <c r="BS48" i="5"/>
  <c r="BQ48" i="5"/>
  <c r="BU48" i="5" s="1"/>
  <c r="BP48" i="5"/>
  <c r="BW48" i="5" s="1"/>
  <c r="BG48" i="5"/>
  <c r="BF48" i="5"/>
  <c r="AW48" i="5"/>
  <c r="AV48" i="5"/>
  <c r="AR48" i="5"/>
  <c r="AN48" i="5"/>
  <c r="AA48" i="5"/>
  <c r="O48" i="5"/>
  <c r="N48" i="5" s="1"/>
  <c r="M48" i="5"/>
  <c r="L48" i="5"/>
  <c r="K48" i="5"/>
  <c r="AM48" i="5" s="1"/>
  <c r="J48" i="5"/>
  <c r="AL48" i="5" s="1"/>
  <c r="C48" i="5"/>
  <c r="CZ47" i="5"/>
  <c r="CY47" i="5"/>
  <c r="CY83" i="5" s="1"/>
  <c r="CX47" i="5"/>
  <c r="CX83" i="5" s="1"/>
  <c r="CW47" i="5"/>
  <c r="CT47" i="5"/>
  <c r="CT83" i="5" s="1"/>
  <c r="CS47" i="5"/>
  <c r="CS83" i="5" s="1"/>
  <c r="CR47" i="5"/>
  <c r="CR83" i="5" s="1"/>
  <c r="CQ47" i="5"/>
  <c r="CF47" i="5"/>
  <c r="CF83" i="5" s="1"/>
  <c r="CC47" i="5"/>
  <c r="CC83" i="5" s="1"/>
  <c r="BU47" i="5"/>
  <c r="BU83" i="5" s="1"/>
  <c r="BQ47" i="5"/>
  <c r="BG47" i="5"/>
  <c r="BG83" i="5" s="1"/>
  <c r="AW47" i="5"/>
  <c r="AV47" i="5" s="1"/>
  <c r="AV83" i="5" s="1"/>
  <c r="AR47" i="5"/>
  <c r="AR83" i="5" s="1"/>
  <c r="AN47" i="5"/>
  <c r="AN83" i="5" s="1"/>
  <c r="AA47" i="5"/>
  <c r="AE47" i="5" s="1"/>
  <c r="AE83" i="5" s="1"/>
  <c r="O47" i="5"/>
  <c r="M47" i="5"/>
  <c r="M83" i="5" s="1"/>
  <c r="L47" i="5"/>
  <c r="L83" i="5" s="1"/>
  <c r="K47" i="5"/>
  <c r="K83" i="5" s="1"/>
  <c r="J47" i="5"/>
  <c r="C47" i="5"/>
  <c r="CZ46" i="5"/>
  <c r="CY46" i="5"/>
  <c r="CX46" i="5"/>
  <c r="CW46" i="5"/>
  <c r="CT46" i="5"/>
  <c r="CN46" i="5" s="1"/>
  <c r="CS46" i="5"/>
  <c r="CR46" i="5"/>
  <c r="CQ46" i="5"/>
  <c r="CL46" i="5"/>
  <c r="CF46" i="5"/>
  <c r="CC46" i="5"/>
  <c r="BQ46" i="5"/>
  <c r="BG46" i="5"/>
  <c r="BF46" i="5" s="1"/>
  <c r="AW46" i="5"/>
  <c r="AV46" i="5" s="1"/>
  <c r="AR46" i="5"/>
  <c r="AN46" i="5"/>
  <c r="AA46" i="5"/>
  <c r="O46" i="5"/>
  <c r="N46" i="5" s="1"/>
  <c r="M46" i="5"/>
  <c r="L46" i="5"/>
  <c r="K46" i="5"/>
  <c r="J46" i="5"/>
  <c r="CZ45" i="5"/>
  <c r="CY45" i="5"/>
  <c r="CX45" i="5"/>
  <c r="CW45" i="5"/>
  <c r="CT45" i="5"/>
  <c r="CN45" i="5" s="1"/>
  <c r="CS45" i="5"/>
  <c r="CM45" i="5" s="1"/>
  <c r="CR45" i="5"/>
  <c r="CQ45" i="5"/>
  <c r="CF45" i="5"/>
  <c r="CC45" i="5"/>
  <c r="BQ45" i="5"/>
  <c r="BP45" i="5" s="1"/>
  <c r="BW45" i="5" s="1"/>
  <c r="BG45" i="5"/>
  <c r="BF45" i="5" s="1"/>
  <c r="AW45" i="5"/>
  <c r="AV45" i="5"/>
  <c r="AR45" i="5"/>
  <c r="AN45" i="5"/>
  <c r="AA45" i="5"/>
  <c r="O45" i="5"/>
  <c r="N45" i="5" s="1"/>
  <c r="M45" i="5"/>
  <c r="L45" i="5"/>
  <c r="K45" i="5"/>
  <c r="J45" i="5"/>
  <c r="C45" i="5"/>
  <c r="CZ44" i="5"/>
  <c r="CY44" i="5"/>
  <c r="CX44" i="5"/>
  <c r="CW44" i="5"/>
  <c r="CT44" i="5"/>
  <c r="CS44" i="5"/>
  <c r="CM44" i="5" s="1"/>
  <c r="CR44" i="5"/>
  <c r="CL44" i="5" s="1"/>
  <c r="CQ44" i="5"/>
  <c r="CF44" i="5"/>
  <c r="CC44" i="5"/>
  <c r="BS44" i="5"/>
  <c r="BQ44" i="5"/>
  <c r="BU44" i="5" s="1"/>
  <c r="BP44" i="5"/>
  <c r="BW44" i="5" s="1"/>
  <c r="BG44" i="5"/>
  <c r="BF44" i="5"/>
  <c r="AW44" i="5"/>
  <c r="AV44" i="5"/>
  <c r="AR44" i="5"/>
  <c r="AN44" i="5"/>
  <c r="AA44" i="5"/>
  <c r="O44" i="5"/>
  <c r="N44" i="5" s="1"/>
  <c r="M44" i="5"/>
  <c r="L44" i="5"/>
  <c r="K44" i="5"/>
  <c r="AM44" i="5" s="1"/>
  <c r="J44" i="5"/>
  <c r="C44" i="5"/>
  <c r="CZ43" i="5"/>
  <c r="CY43" i="5"/>
  <c r="CX43" i="5"/>
  <c r="CW43" i="5"/>
  <c r="CT43" i="5"/>
  <c r="CS43" i="5"/>
  <c r="CR43" i="5"/>
  <c r="CQ43" i="5"/>
  <c r="CF43" i="5"/>
  <c r="CC43" i="5"/>
  <c r="BQ43" i="5"/>
  <c r="BU43" i="5" s="1"/>
  <c r="BP43" i="5"/>
  <c r="BW43" i="5" s="1"/>
  <c r="BG43" i="5"/>
  <c r="BF43" i="5"/>
  <c r="AW43" i="5"/>
  <c r="AV43" i="5"/>
  <c r="AR43" i="5"/>
  <c r="AN43" i="5"/>
  <c r="AA43" i="5"/>
  <c r="Z43" i="5"/>
  <c r="O43" i="5"/>
  <c r="N43" i="5" s="1"/>
  <c r="M43" i="5"/>
  <c r="L43" i="5"/>
  <c r="K43" i="5"/>
  <c r="J43" i="5"/>
  <c r="CZ42" i="5"/>
  <c r="CY42" i="5"/>
  <c r="CX42" i="5"/>
  <c r="CW42" i="5"/>
  <c r="CT42" i="5"/>
  <c r="CN42" i="5" s="1"/>
  <c r="CS42" i="5"/>
  <c r="CR42" i="5"/>
  <c r="CQ42" i="5"/>
  <c r="CK42" i="5" s="1"/>
  <c r="CF42" i="5"/>
  <c r="CC42" i="5"/>
  <c r="BQ42" i="5"/>
  <c r="BG42" i="5"/>
  <c r="BF42" i="5"/>
  <c r="AW42" i="5"/>
  <c r="AV42" i="5" s="1"/>
  <c r="AR42" i="5"/>
  <c r="AN42" i="5"/>
  <c r="AA42" i="5"/>
  <c r="Z42" i="5" s="1"/>
  <c r="AG42" i="5" s="1"/>
  <c r="O42" i="5"/>
  <c r="N42" i="5" s="1"/>
  <c r="M42" i="5"/>
  <c r="L42" i="5"/>
  <c r="K42" i="5"/>
  <c r="J42" i="5"/>
  <c r="C42" i="5"/>
  <c r="CZ41" i="5"/>
  <c r="CY41" i="5"/>
  <c r="CX41" i="5"/>
  <c r="CW41" i="5"/>
  <c r="CT41" i="5"/>
  <c r="CN41" i="5" s="1"/>
  <c r="CS41" i="5"/>
  <c r="CM41" i="5" s="1"/>
  <c r="CR41" i="5"/>
  <c r="CQ41" i="5"/>
  <c r="CF41" i="5"/>
  <c r="CC41" i="5"/>
  <c r="BU41" i="5"/>
  <c r="BQ41" i="5"/>
  <c r="BG41" i="5"/>
  <c r="BF41" i="5" s="1"/>
  <c r="AW41" i="5"/>
  <c r="AV41" i="5"/>
  <c r="AR41" i="5"/>
  <c r="AN41" i="5"/>
  <c r="O41" i="5"/>
  <c r="N41" i="5" s="1"/>
  <c r="M41" i="5"/>
  <c r="L41" i="5"/>
  <c r="K41" i="5"/>
  <c r="AM41" i="5" s="1"/>
  <c r="AM10" i="5" s="1"/>
  <c r="J41" i="5"/>
  <c r="C41" i="5"/>
  <c r="CZ40" i="5"/>
  <c r="CY40" i="5"/>
  <c r="CX40" i="5"/>
  <c r="CW40" i="5"/>
  <c r="CT40" i="5"/>
  <c r="CS40" i="5"/>
  <c r="CM40" i="5" s="1"/>
  <c r="CR40" i="5"/>
  <c r="CL40" i="5" s="1"/>
  <c r="CQ40" i="5"/>
  <c r="CN40" i="5"/>
  <c r="CF40" i="5"/>
  <c r="CC40" i="5"/>
  <c r="BU40" i="5"/>
  <c r="BQ40" i="5"/>
  <c r="BP40" i="5" s="1"/>
  <c r="BW40" i="5" s="1"/>
  <c r="BG40" i="5"/>
  <c r="BF40" i="5"/>
  <c r="AW40" i="5"/>
  <c r="AV40" i="5" s="1"/>
  <c r="AR40" i="5"/>
  <c r="AN40" i="5"/>
  <c r="AA40" i="5"/>
  <c r="O40" i="5"/>
  <c r="N40" i="5" s="1"/>
  <c r="M40" i="5"/>
  <c r="L40" i="5"/>
  <c r="K40" i="5"/>
  <c r="J40" i="5"/>
  <c r="CA40" i="5" s="1"/>
  <c r="C40" i="5"/>
  <c r="CZ39" i="5"/>
  <c r="CY39" i="5"/>
  <c r="CX39" i="5"/>
  <c r="CW39" i="5"/>
  <c r="CT39" i="5"/>
  <c r="CN39" i="5" s="1"/>
  <c r="CS39" i="5"/>
  <c r="CR39" i="5"/>
  <c r="CQ39" i="5"/>
  <c r="CK39" i="5" s="1"/>
  <c r="CF39" i="5"/>
  <c r="CC39" i="5"/>
  <c r="BQ39" i="5"/>
  <c r="BG39" i="5"/>
  <c r="BF39" i="5" s="1"/>
  <c r="AW39" i="5"/>
  <c r="AV39" i="5" s="1"/>
  <c r="AR39" i="5"/>
  <c r="AN39" i="5"/>
  <c r="AA39" i="5"/>
  <c r="O39" i="5"/>
  <c r="N39" i="5" s="1"/>
  <c r="X39" i="5" s="1"/>
  <c r="M39" i="5"/>
  <c r="L39" i="5"/>
  <c r="K39" i="5"/>
  <c r="AM39" i="5" s="1"/>
  <c r="J39" i="5"/>
  <c r="AL39" i="5" s="1"/>
  <c r="C39" i="5"/>
  <c r="CZ38" i="5"/>
  <c r="CY38" i="5"/>
  <c r="CX38" i="5"/>
  <c r="CW38" i="5"/>
  <c r="CT38" i="5"/>
  <c r="CS38" i="5"/>
  <c r="CR38" i="5"/>
  <c r="CL38" i="5" s="1"/>
  <c r="CQ38" i="5"/>
  <c r="CF38" i="5"/>
  <c r="CC38" i="5"/>
  <c r="BQ38" i="5"/>
  <c r="BG38" i="5"/>
  <c r="BF38" i="5" s="1"/>
  <c r="AW38" i="5"/>
  <c r="AV38" i="5"/>
  <c r="AR38" i="5"/>
  <c r="AN38" i="5"/>
  <c r="AA38" i="5"/>
  <c r="O38" i="5"/>
  <c r="N38" i="5" s="1"/>
  <c r="M38" i="5"/>
  <c r="L38" i="5"/>
  <c r="K38" i="5"/>
  <c r="J38" i="5"/>
  <c r="AL38" i="5" s="1"/>
  <c r="C38" i="5"/>
  <c r="CZ37" i="5"/>
  <c r="CY37" i="5"/>
  <c r="CX37" i="5"/>
  <c r="CV37" i="5" s="1"/>
  <c r="CU37" i="5" s="1"/>
  <c r="CW37" i="5"/>
  <c r="CT37" i="5"/>
  <c r="CS37" i="5"/>
  <c r="CR37" i="5"/>
  <c r="CP37" i="5" s="1"/>
  <c r="CO37" i="5" s="1"/>
  <c r="CQ37" i="5"/>
  <c r="CF37" i="5"/>
  <c r="CC37" i="5"/>
  <c r="BQ37" i="5"/>
  <c r="BP37" i="5" s="1"/>
  <c r="BW37" i="5" s="1"/>
  <c r="BG37" i="5"/>
  <c r="BF37" i="5"/>
  <c r="AW37" i="5"/>
  <c r="AV37" i="5" s="1"/>
  <c r="AR37" i="5"/>
  <c r="AN37" i="5"/>
  <c r="AA37" i="5"/>
  <c r="Z37" i="5" s="1"/>
  <c r="O37" i="5"/>
  <c r="N37" i="5" s="1"/>
  <c r="M37" i="5"/>
  <c r="L37" i="5"/>
  <c r="K37" i="5"/>
  <c r="J37" i="5"/>
  <c r="CZ36" i="5"/>
  <c r="CY36" i="5"/>
  <c r="CX36" i="5"/>
  <c r="CW36" i="5"/>
  <c r="CT36" i="5"/>
  <c r="CN36" i="5" s="1"/>
  <c r="CS36" i="5"/>
  <c r="CR36" i="5"/>
  <c r="CL36" i="5" s="1"/>
  <c r="CQ36" i="5"/>
  <c r="CF36" i="5"/>
  <c r="CC36" i="5"/>
  <c r="BU36" i="5"/>
  <c r="BS36" i="5"/>
  <c r="BQ36" i="5"/>
  <c r="BP36" i="5"/>
  <c r="BW36" i="5" s="1"/>
  <c r="BG36" i="5"/>
  <c r="BF36" i="5" s="1"/>
  <c r="AW36" i="5"/>
  <c r="AV36" i="5"/>
  <c r="AR36" i="5"/>
  <c r="AN36" i="5"/>
  <c r="AA36" i="5"/>
  <c r="AE36" i="5" s="1"/>
  <c r="Z36" i="5"/>
  <c r="AG36" i="5" s="1"/>
  <c r="O36" i="5"/>
  <c r="N36" i="5" s="1"/>
  <c r="M36" i="5"/>
  <c r="L36" i="5"/>
  <c r="K36" i="5"/>
  <c r="AM36" i="5" s="1"/>
  <c r="J36" i="5"/>
  <c r="C36" i="5"/>
  <c r="CZ35" i="5"/>
  <c r="CY35" i="5"/>
  <c r="CY82" i="5" s="1"/>
  <c r="CX35" i="5"/>
  <c r="CX82" i="5" s="1"/>
  <c r="CW35" i="5"/>
  <c r="CT35" i="5"/>
  <c r="CT82" i="5" s="1"/>
  <c r="CS35" i="5"/>
  <c r="CS82" i="5" s="1"/>
  <c r="CR35" i="5"/>
  <c r="CR82" i="5" s="1"/>
  <c r="CQ35" i="5"/>
  <c r="CF35" i="5"/>
  <c r="CF82" i="5" s="1"/>
  <c r="CC35" i="5"/>
  <c r="CC82" i="5" s="1"/>
  <c r="BQ35" i="5"/>
  <c r="BG35" i="5"/>
  <c r="AW35" i="5"/>
  <c r="AW82" i="5" s="1"/>
  <c r="AV35" i="5"/>
  <c r="AV82" i="5" s="1"/>
  <c r="AR35" i="5"/>
  <c r="AR82" i="5" s="1"/>
  <c r="AN35" i="5"/>
  <c r="AN82" i="5" s="1"/>
  <c r="AA35" i="5"/>
  <c r="O35" i="5"/>
  <c r="O82" i="5" s="1"/>
  <c r="M35" i="5"/>
  <c r="M82" i="5" s="1"/>
  <c r="L35" i="5"/>
  <c r="L82" i="5" s="1"/>
  <c r="K35" i="5"/>
  <c r="J35" i="5"/>
  <c r="AL35" i="5" s="1"/>
  <c r="AL82" i="5" s="1"/>
  <c r="C35" i="5"/>
  <c r="CZ34" i="5"/>
  <c r="CY34" i="5"/>
  <c r="CX34" i="5"/>
  <c r="CW34" i="5"/>
  <c r="CV34" i="5" s="1"/>
  <c r="CU34" i="5" s="1"/>
  <c r="CT34" i="5"/>
  <c r="CS34" i="5"/>
  <c r="CR34" i="5"/>
  <c r="CL34" i="5" s="1"/>
  <c r="CQ34" i="5"/>
  <c r="CF34" i="5"/>
  <c r="CC34" i="5"/>
  <c r="BU34" i="5"/>
  <c r="BQ34" i="5"/>
  <c r="BS34" i="5" s="1"/>
  <c r="BP34" i="5"/>
  <c r="BW34" i="5" s="1"/>
  <c r="BG34" i="5"/>
  <c r="BF34" i="5" s="1"/>
  <c r="AW34" i="5"/>
  <c r="AV34" i="5" s="1"/>
  <c r="AR34" i="5"/>
  <c r="AN34" i="5"/>
  <c r="AA34" i="5"/>
  <c r="O34" i="5"/>
  <c r="N34" i="5" s="1"/>
  <c r="M34" i="5"/>
  <c r="L34" i="5"/>
  <c r="K34" i="5"/>
  <c r="J34" i="5"/>
  <c r="CZ33" i="5"/>
  <c r="CY33" i="5"/>
  <c r="CX33" i="5"/>
  <c r="CW33" i="5"/>
  <c r="CT33" i="5"/>
  <c r="CN33" i="5" s="1"/>
  <c r="CS33" i="5"/>
  <c r="CR33" i="5"/>
  <c r="CP33" i="5" s="1"/>
  <c r="CQ33" i="5"/>
  <c r="CK33" i="5" s="1"/>
  <c r="CF33" i="5"/>
  <c r="CC33" i="5"/>
  <c r="BQ33" i="5"/>
  <c r="BG33" i="5"/>
  <c r="BF33" i="5"/>
  <c r="AW33" i="5"/>
  <c r="AV33" i="5" s="1"/>
  <c r="AR33" i="5"/>
  <c r="AN33" i="5"/>
  <c r="AA33" i="5"/>
  <c r="AC33" i="5" s="1"/>
  <c r="O33" i="5"/>
  <c r="N33" i="5" s="1"/>
  <c r="M33" i="5"/>
  <c r="L33" i="5"/>
  <c r="K33" i="5"/>
  <c r="AM33" i="5" s="1"/>
  <c r="J33" i="5"/>
  <c r="AL33" i="5" s="1"/>
  <c r="C33" i="5"/>
  <c r="CZ32" i="5"/>
  <c r="CY32" i="5"/>
  <c r="CX32" i="5"/>
  <c r="CW32" i="5"/>
  <c r="CT32" i="5"/>
  <c r="CN32" i="5" s="1"/>
  <c r="CS32" i="5"/>
  <c r="CR32" i="5"/>
  <c r="CP32" i="5" s="1"/>
  <c r="CQ32" i="5"/>
  <c r="CK32" i="5"/>
  <c r="CF32" i="5"/>
  <c r="CC32" i="5"/>
  <c r="BQ32" i="5"/>
  <c r="BP32" i="5"/>
  <c r="BW32" i="5" s="1"/>
  <c r="BG32" i="5"/>
  <c r="BF32" i="5"/>
  <c r="AW32" i="5"/>
  <c r="AV32" i="5"/>
  <c r="AR32" i="5"/>
  <c r="AN32" i="5"/>
  <c r="AA32" i="5"/>
  <c r="Z32" i="5" s="1"/>
  <c r="O32" i="5"/>
  <c r="N32" i="5" s="1"/>
  <c r="M32" i="5"/>
  <c r="L32" i="5"/>
  <c r="K32" i="5"/>
  <c r="J32" i="5"/>
  <c r="AL32" i="5" s="1"/>
  <c r="C32" i="5"/>
  <c r="CZ31" i="5"/>
  <c r="CY31" i="5"/>
  <c r="CX31" i="5"/>
  <c r="CV31" i="5" s="1"/>
  <c r="CW31" i="5"/>
  <c r="CT31" i="5"/>
  <c r="CS31" i="5"/>
  <c r="CR31" i="5"/>
  <c r="CQ31" i="5"/>
  <c r="CF31" i="5"/>
  <c r="CC31" i="5"/>
  <c r="BU31" i="5"/>
  <c r="BQ31" i="5"/>
  <c r="BS31" i="5" s="1"/>
  <c r="BP31" i="5"/>
  <c r="BW31" i="5" s="1"/>
  <c r="BG31" i="5"/>
  <c r="BF31" i="5" s="1"/>
  <c r="AW31" i="5"/>
  <c r="AV31" i="5" s="1"/>
  <c r="AR31" i="5"/>
  <c r="AN31" i="5"/>
  <c r="AA31" i="5"/>
  <c r="AC31" i="5" s="1"/>
  <c r="O31" i="5"/>
  <c r="N31" i="5" s="1"/>
  <c r="M31" i="5"/>
  <c r="L31" i="5"/>
  <c r="K31" i="5"/>
  <c r="J31" i="5"/>
  <c r="C31" i="5"/>
  <c r="CZ30" i="5"/>
  <c r="CY30" i="5"/>
  <c r="CX30" i="5"/>
  <c r="CW30" i="5"/>
  <c r="CT30" i="5"/>
  <c r="CS30" i="5"/>
  <c r="CR30" i="5"/>
  <c r="CQ30" i="5"/>
  <c r="CF30" i="5"/>
  <c r="CC30" i="5"/>
  <c r="BQ30" i="5"/>
  <c r="BS30" i="5" s="1"/>
  <c r="BP30" i="5"/>
  <c r="BW30" i="5" s="1"/>
  <c r="BG30" i="5"/>
  <c r="BF30" i="5" s="1"/>
  <c r="AW30" i="5"/>
  <c r="AV30" i="5"/>
  <c r="AR30" i="5"/>
  <c r="AN30" i="5"/>
  <c r="AA30" i="5"/>
  <c r="O30" i="5"/>
  <c r="N30" i="5" s="1"/>
  <c r="M30" i="5"/>
  <c r="L30" i="5"/>
  <c r="K30" i="5"/>
  <c r="J30" i="5"/>
  <c r="CZ29" i="5"/>
  <c r="CZ81" i="5" s="1"/>
  <c r="CY29" i="5"/>
  <c r="CY81" i="5" s="1"/>
  <c r="CX29" i="5"/>
  <c r="CW29" i="5"/>
  <c r="CW81" i="5" s="1"/>
  <c r="CT29" i="5"/>
  <c r="CS29" i="5"/>
  <c r="CS81" i="5" s="1"/>
  <c r="CR29" i="5"/>
  <c r="CR81" i="5" s="1"/>
  <c r="CQ29" i="5"/>
  <c r="CF29" i="5"/>
  <c r="CF81" i="5" s="1"/>
  <c r="CC29" i="5"/>
  <c r="CC81" i="5" s="1"/>
  <c r="BQ29" i="5"/>
  <c r="BS29" i="5" s="1"/>
  <c r="BS81" i="5" s="1"/>
  <c r="BG29" i="5"/>
  <c r="AW29" i="5"/>
  <c r="AR29" i="5"/>
  <c r="AR81" i="5" s="1"/>
  <c r="AN29" i="5"/>
  <c r="AN81" i="5" s="1"/>
  <c r="AA29" i="5"/>
  <c r="AC29" i="5" s="1"/>
  <c r="AC81" i="5" s="1"/>
  <c r="O29" i="5"/>
  <c r="M29" i="5"/>
  <c r="M81" i="5" s="1"/>
  <c r="L29" i="5"/>
  <c r="L81" i="5" s="1"/>
  <c r="K29" i="5"/>
  <c r="AM29" i="5" s="1"/>
  <c r="J29" i="5"/>
  <c r="C29" i="5"/>
  <c r="CZ28" i="5"/>
  <c r="CY28" i="5"/>
  <c r="CX28" i="5"/>
  <c r="CW28" i="5"/>
  <c r="CT28" i="5"/>
  <c r="CN28" i="5" s="1"/>
  <c r="CS28" i="5"/>
  <c r="CM28" i="5" s="1"/>
  <c r="CR28" i="5"/>
  <c r="CQ28" i="5"/>
  <c r="CK28" i="5"/>
  <c r="CF28" i="5"/>
  <c r="CC28" i="5"/>
  <c r="BQ28" i="5"/>
  <c r="BG28" i="5"/>
  <c r="BF28" i="5" s="1"/>
  <c r="AW28" i="5"/>
  <c r="AV28" i="5" s="1"/>
  <c r="AR28" i="5"/>
  <c r="AN28" i="5"/>
  <c r="AA28" i="5"/>
  <c r="Z28" i="5"/>
  <c r="O28" i="5"/>
  <c r="N28" i="5" s="1"/>
  <c r="M28" i="5"/>
  <c r="L28" i="5"/>
  <c r="K28" i="5"/>
  <c r="J28" i="5"/>
  <c r="CZ27" i="5"/>
  <c r="CZ80" i="5" s="1"/>
  <c r="CY27" i="5"/>
  <c r="CY80" i="5" s="1"/>
  <c r="CX27" i="5"/>
  <c r="CX80" i="5" s="1"/>
  <c r="CW27" i="5"/>
  <c r="CW80" i="5" s="1"/>
  <c r="CT27" i="5"/>
  <c r="CT80" i="5" s="1"/>
  <c r="CS27" i="5"/>
  <c r="CR27" i="5"/>
  <c r="CQ27" i="5"/>
  <c r="CQ80" i="5" s="1"/>
  <c r="CF27" i="5"/>
  <c r="CF80" i="5" s="1"/>
  <c r="CC27" i="5"/>
  <c r="CC80" i="5" s="1"/>
  <c r="BU27" i="5"/>
  <c r="BU80" i="5" s="1"/>
  <c r="BQ27" i="5"/>
  <c r="BP27" i="5"/>
  <c r="BP80" i="5" s="1"/>
  <c r="BG27" i="5"/>
  <c r="AW27" i="5"/>
  <c r="AW80" i="5" s="1"/>
  <c r="AR27" i="5"/>
  <c r="AR80" i="5" s="1"/>
  <c r="AN27" i="5"/>
  <c r="AN80" i="5" s="1"/>
  <c r="AA27" i="5"/>
  <c r="O27" i="5"/>
  <c r="O80" i="5" s="1"/>
  <c r="M27" i="5"/>
  <c r="M80" i="5" s="1"/>
  <c r="L27" i="5"/>
  <c r="L80" i="5" s="1"/>
  <c r="K27" i="5"/>
  <c r="J27" i="5"/>
  <c r="C27" i="5"/>
  <c r="CZ26" i="5"/>
  <c r="CY26" i="5"/>
  <c r="CX26" i="5"/>
  <c r="CW26" i="5"/>
  <c r="CT26" i="5"/>
  <c r="CS26" i="5"/>
  <c r="CR26" i="5"/>
  <c r="CQ26" i="5"/>
  <c r="CF26" i="5"/>
  <c r="CC26" i="5"/>
  <c r="BU26" i="5"/>
  <c r="BQ26" i="5"/>
  <c r="BS26" i="5" s="1"/>
  <c r="BP26" i="5"/>
  <c r="BW26" i="5" s="1"/>
  <c r="BG26" i="5"/>
  <c r="BF26" i="5" s="1"/>
  <c r="AW26" i="5"/>
  <c r="AV26" i="5" s="1"/>
  <c r="AR26" i="5"/>
  <c r="AN26" i="5"/>
  <c r="AA26" i="5"/>
  <c r="O26" i="5"/>
  <c r="N26" i="5" s="1"/>
  <c r="M26" i="5"/>
  <c r="L26" i="5"/>
  <c r="K26" i="5"/>
  <c r="I26" i="5" s="1"/>
  <c r="J26" i="5"/>
  <c r="CZ25" i="5"/>
  <c r="CY25" i="5"/>
  <c r="CX25" i="5"/>
  <c r="CW25" i="5"/>
  <c r="CT25" i="5"/>
  <c r="CS25" i="5"/>
  <c r="CM25" i="5" s="1"/>
  <c r="CR25" i="5"/>
  <c r="CL25" i="5" s="1"/>
  <c r="CQ25" i="5"/>
  <c r="CK25" i="5" s="1"/>
  <c r="CF25" i="5"/>
  <c r="CC25" i="5"/>
  <c r="BQ25" i="5"/>
  <c r="BG25" i="5"/>
  <c r="BF25" i="5"/>
  <c r="AW25" i="5"/>
  <c r="AV25" i="5" s="1"/>
  <c r="AR25" i="5"/>
  <c r="AN25" i="5"/>
  <c r="AA25" i="5"/>
  <c r="AC25" i="5" s="1"/>
  <c r="O25" i="5"/>
  <c r="N25" i="5" s="1"/>
  <c r="M25" i="5"/>
  <c r="L25" i="5"/>
  <c r="K25" i="5"/>
  <c r="AM25" i="5" s="1"/>
  <c r="J25" i="5"/>
  <c r="AL25" i="5" s="1"/>
  <c r="C25" i="5"/>
  <c r="CZ24" i="5"/>
  <c r="CY24" i="5"/>
  <c r="CX24" i="5"/>
  <c r="CW24" i="5"/>
  <c r="CT24" i="5"/>
  <c r="CN24" i="5" s="1"/>
  <c r="CS24" i="5"/>
  <c r="CM24" i="5" s="1"/>
  <c r="CR24" i="5"/>
  <c r="CQ24" i="5"/>
  <c r="CF24" i="5"/>
  <c r="CC24" i="5"/>
  <c r="BQ24" i="5"/>
  <c r="BG24" i="5"/>
  <c r="BF24" i="5"/>
  <c r="AW24" i="5"/>
  <c r="AV24" i="5" s="1"/>
  <c r="AR24" i="5"/>
  <c r="AN24" i="5"/>
  <c r="AA24" i="5"/>
  <c r="O24" i="5"/>
  <c r="N24" i="5" s="1"/>
  <c r="M24" i="5"/>
  <c r="L24" i="5"/>
  <c r="K24" i="5"/>
  <c r="J24" i="5"/>
  <c r="CZ23" i="5"/>
  <c r="CY23" i="5"/>
  <c r="CX23" i="5"/>
  <c r="CW23" i="5"/>
  <c r="CV23" i="5" s="1"/>
  <c r="CT23" i="5"/>
  <c r="CS23" i="5"/>
  <c r="CM23" i="5" s="1"/>
  <c r="CR23" i="5"/>
  <c r="CQ23" i="5"/>
  <c r="CF23" i="5"/>
  <c r="CC23" i="5"/>
  <c r="BQ23" i="5"/>
  <c r="BS23" i="5" s="1"/>
  <c r="BP23" i="5"/>
  <c r="BW23" i="5" s="1"/>
  <c r="BG23" i="5"/>
  <c r="BF23" i="5" s="1"/>
  <c r="AW23" i="5"/>
  <c r="AV23" i="5"/>
  <c r="AR23" i="5"/>
  <c r="AN23" i="5"/>
  <c r="AA23" i="5"/>
  <c r="Z23" i="5" s="1"/>
  <c r="AG23" i="5" s="1"/>
  <c r="O23" i="5"/>
  <c r="N23" i="5"/>
  <c r="M23" i="5"/>
  <c r="L23" i="5"/>
  <c r="K23" i="5"/>
  <c r="J23" i="5"/>
  <c r="C23" i="5"/>
  <c r="CZ22" i="5"/>
  <c r="CY22" i="5"/>
  <c r="CX22" i="5"/>
  <c r="CW22" i="5"/>
  <c r="CT22" i="5"/>
  <c r="CS22" i="5"/>
  <c r="CR22" i="5"/>
  <c r="CL22" i="5" s="1"/>
  <c r="CQ22" i="5"/>
  <c r="CF22" i="5"/>
  <c r="CC22" i="5"/>
  <c r="BU22" i="5"/>
  <c r="BQ22" i="5"/>
  <c r="BS22" i="5" s="1"/>
  <c r="BP22" i="5"/>
  <c r="BW22" i="5" s="1"/>
  <c r="BG22" i="5"/>
  <c r="BF22" i="5" s="1"/>
  <c r="AW22" i="5"/>
  <c r="AV22" i="5"/>
  <c r="AR22" i="5"/>
  <c r="AN22" i="5"/>
  <c r="AA22" i="5"/>
  <c r="AE22" i="5" s="1"/>
  <c r="O22" i="5"/>
  <c r="N22" i="5" s="1"/>
  <c r="M22" i="5"/>
  <c r="L22" i="5"/>
  <c r="K22" i="5"/>
  <c r="AM22" i="5" s="1"/>
  <c r="J22" i="5"/>
  <c r="C22" i="5"/>
  <c r="CZ21" i="5"/>
  <c r="CZ79" i="5" s="1"/>
  <c r="CY21" i="5"/>
  <c r="CY79" i="5" s="1"/>
  <c r="CX21" i="5"/>
  <c r="CX79" i="5" s="1"/>
  <c r="CW21" i="5"/>
  <c r="CW79" i="5" s="1"/>
  <c r="CT21" i="5"/>
  <c r="CT79" i="5" s="1"/>
  <c r="CS21" i="5"/>
  <c r="CS79" i="5" s="1"/>
  <c r="CR21" i="5"/>
  <c r="CQ21" i="5"/>
  <c r="CF21" i="5"/>
  <c r="CF79" i="5" s="1"/>
  <c r="CC21" i="5"/>
  <c r="BQ21" i="5"/>
  <c r="BU21" i="5" s="1"/>
  <c r="BU79" i="5" s="1"/>
  <c r="BG21" i="5"/>
  <c r="BG79" i="5" s="1"/>
  <c r="BF21" i="5"/>
  <c r="BF79" i="5" s="1"/>
  <c r="AW21" i="5"/>
  <c r="AV21" i="5" s="1"/>
  <c r="AV79" i="5" s="1"/>
  <c r="AR21" i="5"/>
  <c r="AR79" i="5" s="1"/>
  <c r="AN21" i="5"/>
  <c r="AN79" i="5" s="1"/>
  <c r="AA21" i="5"/>
  <c r="AC21" i="5" s="1"/>
  <c r="AC79" i="5" s="1"/>
  <c r="O21" i="5"/>
  <c r="M21" i="5"/>
  <c r="M79" i="5" s="1"/>
  <c r="L21" i="5"/>
  <c r="L79" i="5" s="1"/>
  <c r="K21" i="5"/>
  <c r="J21" i="5"/>
  <c r="AL21" i="5" s="1"/>
  <c r="AL79" i="5" s="1"/>
  <c r="I21" i="5"/>
  <c r="C21" i="5"/>
  <c r="CZ20" i="5"/>
  <c r="CY20" i="5"/>
  <c r="CX20" i="5"/>
  <c r="CW20" i="5"/>
  <c r="CT20" i="5"/>
  <c r="CN20" i="5" s="1"/>
  <c r="CS20" i="5"/>
  <c r="CM20" i="5" s="1"/>
  <c r="CR20" i="5"/>
  <c r="CP20" i="5" s="1"/>
  <c r="CO20" i="5" s="1"/>
  <c r="CQ20" i="5"/>
  <c r="CK20" i="5"/>
  <c r="CF20" i="5"/>
  <c r="CC20" i="5"/>
  <c r="BQ20" i="5"/>
  <c r="BU20" i="5" s="1"/>
  <c r="BP20" i="5"/>
  <c r="BW20" i="5" s="1"/>
  <c r="BG20" i="5"/>
  <c r="BF20" i="5"/>
  <c r="AW20" i="5"/>
  <c r="AV20" i="5"/>
  <c r="AR20" i="5"/>
  <c r="AN20" i="5"/>
  <c r="AA20" i="5"/>
  <c r="AE20" i="5" s="1"/>
  <c r="O20" i="5"/>
  <c r="N20" i="5" s="1"/>
  <c r="M20" i="5"/>
  <c r="L20" i="5"/>
  <c r="K20" i="5"/>
  <c r="J20" i="5"/>
  <c r="C20" i="5"/>
  <c r="CZ19" i="5"/>
  <c r="CY19" i="5"/>
  <c r="CX19" i="5"/>
  <c r="CW19" i="5"/>
  <c r="CT19" i="5"/>
  <c r="CN19" i="5" s="1"/>
  <c r="CS19" i="5"/>
  <c r="CM19" i="5" s="1"/>
  <c r="CR19" i="5"/>
  <c r="CQ19" i="5"/>
  <c r="CK19" i="5" s="1"/>
  <c r="CP19" i="5"/>
  <c r="CF19" i="5"/>
  <c r="CC19" i="5"/>
  <c r="BQ19" i="5"/>
  <c r="BS19" i="5" s="1"/>
  <c r="BP19" i="5"/>
  <c r="BW19" i="5" s="1"/>
  <c r="BG19" i="5"/>
  <c r="BF19" i="5" s="1"/>
  <c r="AW19" i="5"/>
  <c r="AV19" i="5"/>
  <c r="AR19" i="5"/>
  <c r="AN19" i="5"/>
  <c r="AA19" i="5"/>
  <c r="Z19" i="5" s="1"/>
  <c r="AG19" i="5" s="1"/>
  <c r="O19" i="5"/>
  <c r="N19" i="5" s="1"/>
  <c r="M19" i="5"/>
  <c r="L19" i="5"/>
  <c r="K19" i="5"/>
  <c r="J19" i="5"/>
  <c r="C19" i="5"/>
  <c r="CZ18" i="5"/>
  <c r="CY18" i="5"/>
  <c r="CX18" i="5"/>
  <c r="CW18" i="5"/>
  <c r="CT18" i="5"/>
  <c r="CS18" i="5"/>
  <c r="CR18" i="5"/>
  <c r="CQ18" i="5"/>
  <c r="CF18" i="5"/>
  <c r="CC18" i="5"/>
  <c r="BU18" i="5"/>
  <c r="BS18" i="5"/>
  <c r="BQ18" i="5"/>
  <c r="BP18" i="5"/>
  <c r="BW18" i="5" s="1"/>
  <c r="BG18" i="5"/>
  <c r="BF18" i="5"/>
  <c r="AW18" i="5"/>
  <c r="AV18" i="5"/>
  <c r="AR18" i="5"/>
  <c r="AN18" i="5"/>
  <c r="AA18" i="5"/>
  <c r="AE18" i="5" s="1"/>
  <c r="O18" i="5"/>
  <c r="N18" i="5"/>
  <c r="X18" i="5" s="1"/>
  <c r="M18" i="5"/>
  <c r="L18" i="5"/>
  <c r="K18" i="5"/>
  <c r="J18" i="5"/>
  <c r="C18" i="5"/>
  <c r="CZ17" i="5"/>
  <c r="CY17" i="5"/>
  <c r="CX17" i="5"/>
  <c r="CW17" i="5"/>
  <c r="CT17" i="5"/>
  <c r="CS17" i="5"/>
  <c r="CR17" i="5"/>
  <c r="CQ17" i="5"/>
  <c r="CK17" i="5" s="1"/>
  <c r="CF17" i="5"/>
  <c r="CC17" i="5"/>
  <c r="BQ17" i="5"/>
  <c r="BP17" i="5" s="1"/>
  <c r="BW17" i="5" s="1"/>
  <c r="BG17" i="5"/>
  <c r="BF17" i="5"/>
  <c r="AW17" i="5"/>
  <c r="AV17" i="5" s="1"/>
  <c r="AR17" i="5"/>
  <c r="AN17" i="5"/>
  <c r="AA17" i="5"/>
  <c r="AC17" i="5" s="1"/>
  <c r="O17" i="5"/>
  <c r="N17" i="5" s="1"/>
  <c r="M17" i="5"/>
  <c r="L17" i="5"/>
  <c r="K17" i="5"/>
  <c r="J17" i="5"/>
  <c r="AL17" i="5" s="1"/>
  <c r="C17" i="5"/>
  <c r="CZ16" i="5"/>
  <c r="CZ78" i="5" s="1"/>
  <c r="CY16" i="5"/>
  <c r="CY78" i="5" s="1"/>
  <c r="CX16" i="5"/>
  <c r="CX78" i="5" s="1"/>
  <c r="CW16" i="5"/>
  <c r="CV16" i="5" s="1"/>
  <c r="CV78" i="5" s="1"/>
  <c r="CT16" i="5"/>
  <c r="CS16" i="5"/>
  <c r="CS78" i="5" s="1"/>
  <c r="CR16" i="5"/>
  <c r="CR78" i="5" s="1"/>
  <c r="CQ16" i="5"/>
  <c r="CF16" i="5"/>
  <c r="CF78" i="5" s="1"/>
  <c r="CC16" i="5"/>
  <c r="CC78" i="5" s="1"/>
  <c r="BQ16" i="5"/>
  <c r="BU16" i="5" s="1"/>
  <c r="BU78" i="5" s="1"/>
  <c r="BG16" i="5"/>
  <c r="BF16" i="5" s="1"/>
  <c r="BF78" i="5" s="1"/>
  <c r="AW16" i="5"/>
  <c r="AW78" i="5" s="1"/>
  <c r="AR16" i="5"/>
  <c r="AN16" i="5"/>
  <c r="AN78" i="5" s="1"/>
  <c r="AA16" i="5"/>
  <c r="O16" i="5"/>
  <c r="O78" i="5" s="1"/>
  <c r="N16" i="5"/>
  <c r="M16" i="5"/>
  <c r="M78" i="5" s="1"/>
  <c r="L16" i="5"/>
  <c r="L78" i="5" s="1"/>
  <c r="K16" i="5"/>
  <c r="AM16" i="5" s="1"/>
  <c r="AM78" i="5" s="1"/>
  <c r="J16" i="5"/>
  <c r="C16" i="5"/>
  <c r="CZ15" i="5"/>
  <c r="CY15" i="5"/>
  <c r="CX15" i="5"/>
  <c r="CW15" i="5"/>
  <c r="CT15" i="5"/>
  <c r="CN15" i="5" s="1"/>
  <c r="CS15" i="5"/>
  <c r="CR15" i="5"/>
  <c r="CQ15" i="5"/>
  <c r="CK15" i="5" s="1"/>
  <c r="CF15" i="5"/>
  <c r="CC15" i="5"/>
  <c r="BQ15" i="5"/>
  <c r="BS15" i="5" s="1"/>
  <c r="BG15" i="5"/>
  <c r="BF15" i="5" s="1"/>
  <c r="AW15" i="5"/>
  <c r="AV15" i="5"/>
  <c r="AR15" i="5"/>
  <c r="AN15" i="5"/>
  <c r="AA15" i="5"/>
  <c r="Z15" i="5" s="1"/>
  <c r="AG15" i="5" s="1"/>
  <c r="O15" i="5"/>
  <c r="N15" i="5"/>
  <c r="M15" i="5"/>
  <c r="L15" i="5"/>
  <c r="K15" i="5"/>
  <c r="AM15" i="5" s="1"/>
  <c r="J15" i="5"/>
  <c r="C15" i="5"/>
  <c r="CZ14" i="5"/>
  <c r="CY14" i="5"/>
  <c r="CX14" i="5"/>
  <c r="CW14" i="5"/>
  <c r="CT14" i="5"/>
  <c r="CS14" i="5"/>
  <c r="CM14" i="5" s="1"/>
  <c r="CR14" i="5"/>
  <c r="CL14" i="5" s="1"/>
  <c r="CQ14" i="5"/>
  <c r="CN14" i="5"/>
  <c r="CF14" i="5"/>
  <c r="CC14" i="5"/>
  <c r="BQ14" i="5"/>
  <c r="BS14" i="5" s="1"/>
  <c r="BP14" i="5"/>
  <c r="BW14" i="5" s="1"/>
  <c r="BG14" i="5"/>
  <c r="BF14" i="5" s="1"/>
  <c r="AW14" i="5"/>
  <c r="AV14" i="5"/>
  <c r="AR14" i="5"/>
  <c r="AN14" i="5"/>
  <c r="AA14" i="5"/>
  <c r="AE14" i="5" s="1"/>
  <c r="Z14" i="5"/>
  <c r="AG14" i="5" s="1"/>
  <c r="O14" i="5"/>
  <c r="N14" i="5" s="1"/>
  <c r="M14" i="5"/>
  <c r="L14" i="5"/>
  <c r="K14" i="5"/>
  <c r="J14" i="5"/>
  <c r="C14" i="5"/>
  <c r="CZ13" i="5"/>
  <c r="CY13" i="5"/>
  <c r="CX13" i="5"/>
  <c r="CW13" i="5"/>
  <c r="CT13" i="5"/>
  <c r="CS13" i="5"/>
  <c r="CR13" i="5"/>
  <c r="CQ13" i="5"/>
  <c r="CK13" i="5" s="1"/>
  <c r="CF13" i="5"/>
  <c r="CC13" i="5"/>
  <c r="BQ13" i="5"/>
  <c r="BP13" i="5" s="1"/>
  <c r="BW13" i="5" s="1"/>
  <c r="BG13" i="5"/>
  <c r="BF13" i="5" s="1"/>
  <c r="AW13" i="5"/>
  <c r="AV13" i="5" s="1"/>
  <c r="AR13" i="5"/>
  <c r="AN13" i="5"/>
  <c r="AA13" i="5"/>
  <c r="AC13" i="5" s="1"/>
  <c r="O13" i="5"/>
  <c r="N13" i="5" s="1"/>
  <c r="M13" i="5"/>
  <c r="L13" i="5"/>
  <c r="K13" i="5"/>
  <c r="J13" i="5"/>
  <c r="AL13" i="5" s="1"/>
  <c r="C13" i="5"/>
  <c r="CZ12" i="5"/>
  <c r="CZ77" i="5" s="1"/>
  <c r="CY12" i="5"/>
  <c r="CY77" i="5" s="1"/>
  <c r="CX12" i="5"/>
  <c r="CW12" i="5"/>
  <c r="CV12" i="5" s="1"/>
  <c r="CT12" i="5"/>
  <c r="CS12" i="5"/>
  <c r="CS77" i="5" s="1"/>
  <c r="CR12" i="5"/>
  <c r="CQ12" i="5"/>
  <c r="CQ77" i="5" s="1"/>
  <c r="CF12" i="5"/>
  <c r="CF77" i="5" s="1"/>
  <c r="CC12" i="5"/>
  <c r="CC77" i="5" s="1"/>
  <c r="BQ12" i="5"/>
  <c r="BP12" i="5" s="1"/>
  <c r="BP77" i="5" s="1"/>
  <c r="BG12" i="5"/>
  <c r="BG77" i="5" s="1"/>
  <c r="AW12" i="5"/>
  <c r="AR12" i="5"/>
  <c r="AR77" i="5" s="1"/>
  <c r="AN12" i="5"/>
  <c r="AN11" i="5" s="1"/>
  <c r="AA12" i="5"/>
  <c r="Z12" i="5"/>
  <c r="Z77" i="5" s="1"/>
  <c r="O12" i="5"/>
  <c r="M12" i="5"/>
  <c r="M77" i="5" s="1"/>
  <c r="L12" i="5"/>
  <c r="L77" i="5" s="1"/>
  <c r="K12" i="5"/>
  <c r="AM12" i="5" s="1"/>
  <c r="AM77" i="5" s="1"/>
  <c r="J12" i="5"/>
  <c r="AL12" i="5" s="1"/>
  <c r="C12" i="5"/>
  <c r="DC11" i="5"/>
  <c r="DB11" i="5"/>
  <c r="DA11" i="5"/>
  <c r="CH11" i="5"/>
  <c r="CG11" i="5"/>
  <c r="CE11" i="5"/>
  <c r="CD11" i="5"/>
  <c r="BY11" i="5"/>
  <c r="BX11" i="5"/>
  <c r="BV11" i="5"/>
  <c r="BT11" i="5"/>
  <c r="BR11" i="5"/>
  <c r="BO11" i="5"/>
  <c r="BN11" i="5"/>
  <c r="BM11" i="5"/>
  <c r="BL11" i="5"/>
  <c r="BK11" i="5"/>
  <c r="BJ11" i="5"/>
  <c r="BI11" i="5"/>
  <c r="BH11" i="5"/>
  <c r="BE11" i="5"/>
  <c r="BD11" i="5"/>
  <c r="BC11" i="5"/>
  <c r="BB11" i="5"/>
  <c r="BA11" i="5"/>
  <c r="AZ11" i="5"/>
  <c r="AY11" i="5"/>
  <c r="AX11" i="5"/>
  <c r="AU11" i="5"/>
  <c r="AT11" i="5"/>
  <c r="AS11" i="5"/>
  <c r="AQ11" i="5"/>
  <c r="AP11" i="5"/>
  <c r="AO11" i="5"/>
  <c r="AJ11" i="5"/>
  <c r="AH11" i="5"/>
  <c r="AF11" i="5"/>
  <c r="AD11" i="5"/>
  <c r="AB11" i="5"/>
  <c r="Y11" i="5"/>
  <c r="W11" i="5"/>
  <c r="T11" i="5"/>
  <c r="S11" i="5"/>
  <c r="R11" i="5"/>
  <c r="Q11" i="5"/>
  <c r="P11" i="5"/>
  <c r="F11" i="5"/>
  <c r="C11" i="5" s="1"/>
  <c r="D11" i="5"/>
  <c r="F9" i="5"/>
  <c r="C9" i="5" s="1"/>
  <c r="D9" i="5"/>
  <c r="CA13" i="4"/>
  <c r="CA14" i="4"/>
  <c r="CA15" i="4"/>
  <c r="BY15" i="4" s="1"/>
  <c r="CA16" i="4"/>
  <c r="CA78" i="4" s="1"/>
  <c r="CA17" i="4"/>
  <c r="CA18" i="4"/>
  <c r="CA19" i="4"/>
  <c r="CA20" i="4"/>
  <c r="BY20" i="4" s="1"/>
  <c r="CA21" i="4"/>
  <c r="CA22" i="4"/>
  <c r="CA23" i="4"/>
  <c r="BY23" i="4" s="1"/>
  <c r="CA25" i="4"/>
  <c r="CA27" i="4"/>
  <c r="CA29" i="4"/>
  <c r="CA31" i="4"/>
  <c r="BY31" i="4" s="1"/>
  <c r="CA32" i="4"/>
  <c r="BY32" i="4" s="1"/>
  <c r="CA33" i="4"/>
  <c r="CA35" i="4"/>
  <c r="CA36" i="4"/>
  <c r="BY36" i="4" s="1"/>
  <c r="CA38" i="4"/>
  <c r="CA39" i="4"/>
  <c r="CA40" i="4"/>
  <c r="BY40" i="4" s="1"/>
  <c r="CA41" i="4"/>
  <c r="CA42" i="4"/>
  <c r="CA44" i="4"/>
  <c r="BY44" i="4" s="1"/>
  <c r="CA45" i="4"/>
  <c r="CA47" i="4"/>
  <c r="BY47" i="4" s="1"/>
  <c r="BY83" i="4" s="1"/>
  <c r="CA48" i="4"/>
  <c r="CA49" i="4"/>
  <c r="CA50" i="4"/>
  <c r="CA51" i="4"/>
  <c r="CA53" i="4"/>
  <c r="CA55" i="4"/>
  <c r="BY55" i="4" s="1"/>
  <c r="CA57" i="4"/>
  <c r="CA59" i="4"/>
  <c r="CA60" i="4"/>
  <c r="CA61" i="4"/>
  <c r="CA63" i="4"/>
  <c r="CA66" i="4"/>
  <c r="CA68" i="4"/>
  <c r="CA70" i="4"/>
  <c r="CA71" i="4"/>
  <c r="BY71" i="4" s="1"/>
  <c r="CA73" i="4"/>
  <c r="CA12" i="4"/>
  <c r="BZ13" i="4"/>
  <c r="BZ14" i="4"/>
  <c r="BZ15" i="4"/>
  <c r="BZ16" i="4"/>
  <c r="BZ17" i="4"/>
  <c r="BY17" i="4" s="1"/>
  <c r="BZ18" i="4"/>
  <c r="BZ19" i="4"/>
  <c r="BZ20" i="4"/>
  <c r="BZ21" i="4"/>
  <c r="BZ22" i="4"/>
  <c r="BZ23" i="4"/>
  <c r="BZ25" i="4"/>
  <c r="BZ27" i="4"/>
  <c r="BZ29" i="4"/>
  <c r="BZ31" i="4"/>
  <c r="BZ32" i="4"/>
  <c r="BZ33" i="4"/>
  <c r="BZ35" i="4"/>
  <c r="BZ82" i="4" s="1"/>
  <c r="BZ36" i="4"/>
  <c r="BZ38" i="4"/>
  <c r="BZ39" i="4"/>
  <c r="BZ40" i="4"/>
  <c r="BZ42" i="4"/>
  <c r="BZ44" i="4"/>
  <c r="BZ45" i="4"/>
  <c r="BZ47" i="4"/>
  <c r="BZ83" i="4" s="1"/>
  <c r="BZ48" i="4"/>
  <c r="BZ49" i="4"/>
  <c r="BZ50" i="4"/>
  <c r="BY50" i="4" s="1"/>
  <c r="BZ51" i="4"/>
  <c r="BZ53" i="4"/>
  <c r="BZ55" i="4"/>
  <c r="BZ57" i="4"/>
  <c r="BZ59" i="4"/>
  <c r="BZ60" i="4"/>
  <c r="BZ61" i="4"/>
  <c r="BY61" i="4" s="1"/>
  <c r="BZ63" i="4"/>
  <c r="BZ85" i="4" s="1"/>
  <c r="BZ66" i="4"/>
  <c r="BZ70" i="4"/>
  <c r="BZ71" i="4"/>
  <c r="BZ73" i="4"/>
  <c r="BZ12" i="4"/>
  <c r="BY12" i="4" s="1"/>
  <c r="BY77" i="4" s="1"/>
  <c r="CS13" i="4"/>
  <c r="CS14" i="4"/>
  <c r="CS15" i="4"/>
  <c r="CS16" i="4"/>
  <c r="CM16" i="4" s="1"/>
  <c r="CM78" i="4" s="1"/>
  <c r="CS17" i="4"/>
  <c r="CS18" i="4"/>
  <c r="CS19" i="4"/>
  <c r="CS20" i="4"/>
  <c r="CS21" i="4"/>
  <c r="CS22" i="4"/>
  <c r="CS23" i="4"/>
  <c r="CS24" i="4"/>
  <c r="CS25" i="4"/>
  <c r="CS26" i="4"/>
  <c r="CS27" i="4"/>
  <c r="CS28" i="4"/>
  <c r="CS29" i="4"/>
  <c r="CS30" i="4"/>
  <c r="CS31" i="4"/>
  <c r="CS32" i="4"/>
  <c r="CS33" i="4"/>
  <c r="CS34" i="4"/>
  <c r="CS35" i="4"/>
  <c r="CS82" i="4" s="1"/>
  <c r="CS36" i="4"/>
  <c r="CS37" i="4"/>
  <c r="CS38" i="4"/>
  <c r="CS39" i="4"/>
  <c r="CS40" i="4"/>
  <c r="CS41" i="4"/>
  <c r="CS42" i="4"/>
  <c r="CS43" i="4"/>
  <c r="CS44" i="4"/>
  <c r="CS45" i="4"/>
  <c r="CS46" i="4"/>
  <c r="CS47" i="4"/>
  <c r="CS48" i="4"/>
  <c r="CS49" i="4"/>
  <c r="CS50" i="4"/>
  <c r="CS51" i="4"/>
  <c r="CS52" i="4"/>
  <c r="CS53" i="4"/>
  <c r="CS54" i="4"/>
  <c r="CS55" i="4"/>
  <c r="CS56" i="4"/>
  <c r="CS57" i="4"/>
  <c r="CS58" i="4"/>
  <c r="CS59" i="4"/>
  <c r="CS60" i="4"/>
  <c r="CS61" i="4"/>
  <c r="CS62" i="4"/>
  <c r="CS63" i="4"/>
  <c r="CS64" i="4"/>
  <c r="CM64" i="4" s="1"/>
  <c r="CS65" i="4"/>
  <c r="CS66" i="4"/>
  <c r="CS67" i="4"/>
  <c r="CM67" i="4" s="1"/>
  <c r="CS68" i="4"/>
  <c r="CS69" i="4"/>
  <c r="CS70" i="4"/>
  <c r="CS71" i="4"/>
  <c r="CS72" i="4"/>
  <c r="CS73" i="4"/>
  <c r="CS12" i="4"/>
  <c r="CR13" i="4"/>
  <c r="CL13" i="4" s="1"/>
  <c r="CR14" i="4"/>
  <c r="CR15" i="4"/>
  <c r="CR16" i="4"/>
  <c r="CR17" i="4"/>
  <c r="CL17" i="4" s="1"/>
  <c r="CR18" i="4"/>
  <c r="CR19" i="4"/>
  <c r="CR20" i="4"/>
  <c r="CL20" i="4" s="1"/>
  <c r="CR21" i="4"/>
  <c r="CR79" i="4" s="1"/>
  <c r="CR22" i="4"/>
  <c r="CR23" i="4"/>
  <c r="CR24" i="4"/>
  <c r="CR25" i="4"/>
  <c r="CR26" i="4"/>
  <c r="CR27" i="4"/>
  <c r="CR28" i="4"/>
  <c r="CR29" i="4"/>
  <c r="CR30" i="4"/>
  <c r="CR31" i="4"/>
  <c r="CR32" i="4"/>
  <c r="CR33" i="4"/>
  <c r="CL33" i="4" s="1"/>
  <c r="CR34" i="4"/>
  <c r="CR35" i="4"/>
  <c r="CR82" i="4" s="1"/>
  <c r="CR36" i="4"/>
  <c r="CR37" i="4"/>
  <c r="CR38" i="4"/>
  <c r="CR39" i="4"/>
  <c r="CR40" i="4"/>
  <c r="CR41" i="4"/>
  <c r="CR42" i="4"/>
  <c r="CR43" i="4"/>
  <c r="CR44" i="4"/>
  <c r="CR45" i="4"/>
  <c r="CR46" i="4"/>
  <c r="CR47" i="4"/>
  <c r="CR48" i="4"/>
  <c r="CR49" i="4"/>
  <c r="CL49" i="4" s="1"/>
  <c r="CL84" i="4" s="1"/>
  <c r="CR50" i="4"/>
  <c r="CR51" i="4"/>
  <c r="CR52" i="4"/>
  <c r="CR53" i="4"/>
  <c r="CL53" i="4" s="1"/>
  <c r="CR54" i="4"/>
  <c r="CR55" i="4"/>
  <c r="CR56" i="4"/>
  <c r="CR57" i="4"/>
  <c r="CL57" i="4" s="1"/>
  <c r="CR58" i="4"/>
  <c r="CR59" i="4"/>
  <c r="CR60" i="4"/>
  <c r="CL60" i="4" s="1"/>
  <c r="CR61" i="4"/>
  <c r="CL61" i="4" s="1"/>
  <c r="CR62" i="4"/>
  <c r="CR63" i="4"/>
  <c r="CR64" i="4"/>
  <c r="CR65" i="4"/>
  <c r="CL65" i="4" s="1"/>
  <c r="CR66" i="4"/>
  <c r="CR67" i="4"/>
  <c r="CR68" i="4"/>
  <c r="CR69" i="4"/>
  <c r="CN69" i="4" s="1"/>
  <c r="CR70" i="4"/>
  <c r="CR71" i="4"/>
  <c r="CR72" i="4"/>
  <c r="CR73" i="4"/>
  <c r="CL73" i="4" s="1"/>
  <c r="CR12" i="4"/>
  <c r="CQ13" i="4"/>
  <c r="CQ14" i="4"/>
  <c r="CO14" i="4" s="1"/>
  <c r="CN14" i="4" s="1"/>
  <c r="CQ15" i="4"/>
  <c r="CO15" i="4" s="1"/>
  <c r="CN15" i="4" s="1"/>
  <c r="CQ16" i="4"/>
  <c r="CQ17" i="4"/>
  <c r="CQ18" i="4"/>
  <c r="CK18" i="4" s="1"/>
  <c r="CQ19" i="4"/>
  <c r="CQ20" i="4"/>
  <c r="CQ21" i="4"/>
  <c r="CQ22" i="4"/>
  <c r="CO22" i="4" s="1"/>
  <c r="CN22" i="4" s="1"/>
  <c r="CQ23" i="4"/>
  <c r="CO23" i="4" s="1"/>
  <c r="CN23" i="4" s="1"/>
  <c r="CQ24" i="4"/>
  <c r="CQ25" i="4"/>
  <c r="CQ26" i="4"/>
  <c r="CQ27" i="4"/>
  <c r="CQ80" i="4" s="1"/>
  <c r="CQ28" i="4"/>
  <c r="CQ29" i="4"/>
  <c r="CQ30" i="4"/>
  <c r="CK30" i="4" s="1"/>
  <c r="CQ31" i="4"/>
  <c r="CK31" i="4" s="1"/>
  <c r="CQ32" i="4"/>
  <c r="CQ33" i="4"/>
  <c r="CQ34" i="4"/>
  <c r="CK34" i="4" s="1"/>
  <c r="CQ35" i="4"/>
  <c r="CQ82" i="4" s="1"/>
  <c r="CQ36" i="4"/>
  <c r="CQ37" i="4"/>
  <c r="CQ38" i="4"/>
  <c r="CQ39" i="4"/>
  <c r="CO39" i="4" s="1"/>
  <c r="CN39" i="4" s="1"/>
  <c r="CQ40" i="4"/>
  <c r="CQ41" i="4"/>
  <c r="CQ42" i="4"/>
  <c r="CQ43" i="4"/>
  <c r="CQ44" i="4"/>
  <c r="CQ45" i="4"/>
  <c r="CQ46" i="4"/>
  <c r="CO46" i="4" s="1"/>
  <c r="CN46" i="4" s="1"/>
  <c r="CQ47" i="4"/>
  <c r="CO47" i="4" s="1"/>
  <c r="CO83" i="4" s="1"/>
  <c r="CQ48" i="4"/>
  <c r="CQ49" i="4"/>
  <c r="CQ50" i="4"/>
  <c r="CO50" i="4" s="1"/>
  <c r="CN50" i="4" s="1"/>
  <c r="CQ51" i="4"/>
  <c r="CK51" i="4" s="1"/>
  <c r="CQ52" i="4"/>
  <c r="CQ53" i="4"/>
  <c r="CQ54" i="4"/>
  <c r="CO54" i="4" s="1"/>
  <c r="CN54" i="4" s="1"/>
  <c r="CQ55" i="4"/>
  <c r="CQ56" i="4"/>
  <c r="CQ57" i="4"/>
  <c r="CQ58" i="4"/>
  <c r="CQ59" i="4"/>
  <c r="CK59" i="4" s="1"/>
  <c r="CQ60" i="4"/>
  <c r="CQ61" i="4"/>
  <c r="CQ62" i="4"/>
  <c r="CQ63" i="4"/>
  <c r="CQ85" i="4" s="1"/>
  <c r="CQ64" i="4"/>
  <c r="CQ65" i="4"/>
  <c r="CQ66" i="4"/>
  <c r="CQ67" i="4"/>
  <c r="CK67" i="4" s="1"/>
  <c r="CQ68" i="4"/>
  <c r="CQ69" i="4"/>
  <c r="CQ70" i="4"/>
  <c r="CK70" i="4" s="1"/>
  <c r="CQ71" i="4"/>
  <c r="CQ72" i="4"/>
  <c r="CQ73" i="4"/>
  <c r="CQ12" i="4"/>
  <c r="CP13" i="4"/>
  <c r="CP14" i="4"/>
  <c r="CP15" i="4"/>
  <c r="CJ15" i="4" s="1"/>
  <c r="CP16" i="4"/>
  <c r="CP78" i="4" s="1"/>
  <c r="CP76" i="4" s="1"/>
  <c r="CP17" i="4"/>
  <c r="CP18" i="4"/>
  <c r="CP19" i="4"/>
  <c r="CP20" i="4"/>
  <c r="CO20" i="4" s="1"/>
  <c r="CP21" i="4"/>
  <c r="CP22" i="4"/>
  <c r="CP23" i="4"/>
  <c r="CP24" i="4"/>
  <c r="CO24" i="4" s="1"/>
  <c r="CP25" i="4"/>
  <c r="CP26" i="4"/>
  <c r="CP27" i="4"/>
  <c r="CP28" i="4"/>
  <c r="CJ28" i="4" s="1"/>
  <c r="CP29" i="4"/>
  <c r="CP30" i="4"/>
  <c r="CP31" i="4"/>
  <c r="CP32" i="4"/>
  <c r="CO32" i="4" s="1"/>
  <c r="CP33" i="4"/>
  <c r="CP34" i="4"/>
  <c r="CJ34" i="4" s="1"/>
  <c r="CP35" i="4"/>
  <c r="CP82" i="4" s="1"/>
  <c r="CP36" i="4"/>
  <c r="CO36" i="4" s="1"/>
  <c r="CP37" i="4"/>
  <c r="CP38" i="4"/>
  <c r="CJ38" i="4" s="1"/>
  <c r="CP39" i="4"/>
  <c r="CP40" i="4"/>
  <c r="CO40" i="4" s="1"/>
  <c r="CP41" i="4"/>
  <c r="CP42" i="4"/>
  <c r="CP43" i="4"/>
  <c r="CP44" i="4"/>
  <c r="CO44" i="4" s="1"/>
  <c r="CP45" i="4"/>
  <c r="CP46" i="4"/>
  <c r="CP47" i="4"/>
  <c r="CP48" i="4"/>
  <c r="CO48" i="4" s="1"/>
  <c r="CP49" i="4"/>
  <c r="CP50" i="4"/>
  <c r="CP51" i="4"/>
  <c r="CJ51" i="4" s="1"/>
  <c r="CP52" i="4"/>
  <c r="CJ52" i="4" s="1"/>
  <c r="CP53" i="4"/>
  <c r="CP54" i="4"/>
  <c r="CP55" i="4"/>
  <c r="CP56" i="4"/>
  <c r="CO56" i="4" s="1"/>
  <c r="CP57" i="4"/>
  <c r="CP58" i="4"/>
  <c r="CP59" i="4"/>
  <c r="CP60" i="4"/>
  <c r="CO60" i="4" s="1"/>
  <c r="CP61" i="4"/>
  <c r="CP62" i="4"/>
  <c r="CP63" i="4"/>
  <c r="CP85" i="4" s="1"/>
  <c r="CP64" i="4"/>
  <c r="CP65" i="4"/>
  <c r="CP66" i="4"/>
  <c r="CP67" i="4"/>
  <c r="CP68" i="4"/>
  <c r="CP69" i="4"/>
  <c r="CP70" i="4"/>
  <c r="CP71" i="4"/>
  <c r="CP72" i="4"/>
  <c r="CJ72" i="4" s="1"/>
  <c r="CP73" i="4"/>
  <c r="CP12" i="4"/>
  <c r="CY13" i="4"/>
  <c r="CY14" i="4"/>
  <c r="CY15" i="4"/>
  <c r="CY16" i="4"/>
  <c r="CY78" i="4" s="1"/>
  <c r="CY17" i="4"/>
  <c r="CY18" i="4"/>
  <c r="CY19" i="4"/>
  <c r="CM19" i="4" s="1"/>
  <c r="CY20" i="4"/>
  <c r="CM20" i="4" s="1"/>
  <c r="CY21" i="4"/>
  <c r="CY22" i="4"/>
  <c r="CY23" i="4"/>
  <c r="CM23" i="4" s="1"/>
  <c r="CY24" i="4"/>
  <c r="CM24" i="4" s="1"/>
  <c r="CY25" i="4"/>
  <c r="CY26" i="4"/>
  <c r="CY27" i="4"/>
  <c r="CY80" i="4" s="1"/>
  <c r="CY28" i="4"/>
  <c r="CM28" i="4" s="1"/>
  <c r="CY29" i="4"/>
  <c r="CY30" i="4"/>
  <c r="CY31" i="4"/>
  <c r="CM31" i="4" s="1"/>
  <c r="CY32" i="4"/>
  <c r="CM32" i="4" s="1"/>
  <c r="CY33" i="4"/>
  <c r="CY34" i="4"/>
  <c r="CY35" i="4"/>
  <c r="CM35" i="4" s="1"/>
  <c r="CM82" i="4" s="1"/>
  <c r="CY36" i="4"/>
  <c r="CM36" i="4" s="1"/>
  <c r="CY37" i="4"/>
  <c r="CY38" i="4"/>
  <c r="CY39" i="4"/>
  <c r="CY40" i="4"/>
  <c r="CM40" i="4" s="1"/>
  <c r="CY41" i="4"/>
  <c r="CY42" i="4"/>
  <c r="CY43" i="4"/>
  <c r="CY44" i="4"/>
  <c r="CM44" i="4" s="1"/>
  <c r="CY45" i="4"/>
  <c r="CY46" i="4"/>
  <c r="CY47" i="4"/>
  <c r="CY48" i="4"/>
  <c r="CM48" i="4" s="1"/>
  <c r="CY49" i="4"/>
  <c r="CY50" i="4"/>
  <c r="CY51" i="4"/>
  <c r="CM51" i="4" s="1"/>
  <c r="CY52" i="4"/>
  <c r="CM52" i="4" s="1"/>
  <c r="CY53" i="4"/>
  <c r="CY54" i="4"/>
  <c r="CY55" i="4"/>
  <c r="CY56" i="4"/>
  <c r="CM56" i="4" s="1"/>
  <c r="CY57" i="4"/>
  <c r="CY58" i="4"/>
  <c r="CY59" i="4"/>
  <c r="CM59" i="4" s="1"/>
  <c r="CY60" i="4"/>
  <c r="CM60" i="4" s="1"/>
  <c r="CY61" i="4"/>
  <c r="CY62" i="4"/>
  <c r="CY63" i="4"/>
  <c r="CM63" i="4" s="1"/>
  <c r="CM85" i="4" s="1"/>
  <c r="CY64" i="4"/>
  <c r="CY65" i="4"/>
  <c r="CY66" i="4"/>
  <c r="CY67" i="4"/>
  <c r="CY68" i="4"/>
  <c r="CM68" i="4" s="1"/>
  <c r="CY69" i="4"/>
  <c r="CY70" i="4"/>
  <c r="CY71" i="4"/>
  <c r="CM71" i="4" s="1"/>
  <c r="CY72" i="4"/>
  <c r="CM72" i="4" s="1"/>
  <c r="CY73" i="4"/>
  <c r="CY12" i="4"/>
  <c r="CX13" i="4"/>
  <c r="CX14" i="4"/>
  <c r="CX15" i="4"/>
  <c r="CL15" i="4" s="1"/>
  <c r="CX16" i="4"/>
  <c r="CL16" i="4" s="1"/>
  <c r="CL78" i="4" s="1"/>
  <c r="CX17" i="4"/>
  <c r="CX18" i="4"/>
  <c r="CL18" i="4" s="1"/>
  <c r="CX19" i="4"/>
  <c r="CL19" i="4" s="1"/>
  <c r="CX20" i="4"/>
  <c r="CX21" i="4"/>
  <c r="CX22" i="4"/>
  <c r="CT22" i="4" s="1"/>
  <c r="CX23" i="4"/>
  <c r="CX24" i="4"/>
  <c r="CX25" i="4"/>
  <c r="CX26" i="4"/>
  <c r="CL26" i="4" s="1"/>
  <c r="CX27" i="4"/>
  <c r="CX80" i="4" s="1"/>
  <c r="CX28" i="4"/>
  <c r="CL28" i="4" s="1"/>
  <c r="CX29" i="4"/>
  <c r="CX30" i="4"/>
  <c r="CL30" i="4" s="1"/>
  <c r="CX31" i="4"/>
  <c r="CX32" i="4"/>
  <c r="CL32" i="4" s="1"/>
  <c r="CX33" i="4"/>
  <c r="CX34" i="4"/>
  <c r="CX35" i="4"/>
  <c r="CL35" i="4" s="1"/>
  <c r="CL82" i="4" s="1"/>
  <c r="CX36" i="4"/>
  <c r="CL36" i="4" s="1"/>
  <c r="CX37" i="4"/>
  <c r="CX38" i="4"/>
  <c r="CX39" i="4"/>
  <c r="CL39" i="4" s="1"/>
  <c r="CX40" i="4"/>
  <c r="CL40" i="4" s="1"/>
  <c r="CX41" i="4"/>
  <c r="CL41" i="4" s="1"/>
  <c r="CX42" i="4"/>
  <c r="CX43" i="4"/>
  <c r="CL43" i="4" s="1"/>
  <c r="CX44" i="4"/>
  <c r="CL44" i="4" s="1"/>
  <c r="CX45" i="4"/>
  <c r="CX46" i="4"/>
  <c r="CX47" i="4"/>
  <c r="CL47" i="4" s="1"/>
  <c r="CL83" i="4" s="1"/>
  <c r="CX48" i="4"/>
  <c r="CL48" i="4" s="1"/>
  <c r="CX49" i="4"/>
  <c r="CX50" i="4"/>
  <c r="CX51" i="4"/>
  <c r="CL51" i="4" s="1"/>
  <c r="CX52" i="4"/>
  <c r="CL52" i="4" s="1"/>
  <c r="CX53" i="4"/>
  <c r="CX54" i="4"/>
  <c r="CX55" i="4"/>
  <c r="CL55" i="4" s="1"/>
  <c r="CX56" i="4"/>
  <c r="CL56" i="4" s="1"/>
  <c r="CX57" i="4"/>
  <c r="CX58" i="4"/>
  <c r="CX59" i="4"/>
  <c r="CX60" i="4"/>
  <c r="CX61" i="4"/>
  <c r="CX62" i="4"/>
  <c r="CX63" i="4"/>
  <c r="CX85" i="4" s="1"/>
  <c r="CX64" i="4"/>
  <c r="CL64" i="4" s="1"/>
  <c r="CX65" i="4"/>
  <c r="CX66" i="4"/>
  <c r="CX67" i="4"/>
  <c r="CL67" i="4" s="1"/>
  <c r="CX68" i="4"/>
  <c r="CL68" i="4" s="1"/>
  <c r="CX69" i="4"/>
  <c r="CX70" i="4"/>
  <c r="CX71" i="4"/>
  <c r="CL71" i="4" s="1"/>
  <c r="CX72" i="4"/>
  <c r="CL72" i="4" s="1"/>
  <c r="CX73" i="4"/>
  <c r="CX12" i="4"/>
  <c r="CX77" i="4" s="1"/>
  <c r="CW13" i="4"/>
  <c r="CW14" i="4"/>
  <c r="CW15" i="4"/>
  <c r="CW16" i="4"/>
  <c r="CW78" i="4" s="1"/>
  <c r="CW17" i="4"/>
  <c r="CW18" i="4"/>
  <c r="CW19" i="4"/>
  <c r="CK19" i="4" s="1"/>
  <c r="CW20" i="4"/>
  <c r="CU20" i="4" s="1"/>
  <c r="CW21" i="4"/>
  <c r="CW22" i="4"/>
  <c r="CW23" i="4"/>
  <c r="CK23" i="4" s="1"/>
  <c r="CW24" i="4"/>
  <c r="CK24" i="4" s="1"/>
  <c r="CW25" i="4"/>
  <c r="CW26" i="4"/>
  <c r="CW27" i="4"/>
  <c r="CW28" i="4"/>
  <c r="CK28" i="4" s="1"/>
  <c r="CW29" i="4"/>
  <c r="CW30" i="4"/>
  <c r="CW31" i="4"/>
  <c r="CW32" i="4"/>
  <c r="CU32" i="4" s="1"/>
  <c r="CW33" i="4"/>
  <c r="CW34" i="4"/>
  <c r="CW35" i="4"/>
  <c r="CU35" i="4" s="1"/>
  <c r="CU82" i="4" s="1"/>
  <c r="CW36" i="4"/>
  <c r="CU36" i="4" s="1"/>
  <c r="CW37" i="4"/>
  <c r="CW38" i="4"/>
  <c r="CW39" i="4"/>
  <c r="CU39" i="4" s="1"/>
  <c r="CW40" i="4"/>
  <c r="CW41" i="4"/>
  <c r="CK41" i="4" s="1"/>
  <c r="CW42" i="4"/>
  <c r="CW43" i="4"/>
  <c r="CW44" i="4"/>
  <c r="CU44" i="4" s="1"/>
  <c r="CW45" i="4"/>
  <c r="CW46" i="4"/>
  <c r="CW47" i="4"/>
  <c r="CW48" i="4"/>
  <c r="CU48" i="4" s="1"/>
  <c r="CW49" i="4"/>
  <c r="CW50" i="4"/>
  <c r="CW51" i="4"/>
  <c r="CW52" i="4"/>
  <c r="CU52" i="4" s="1"/>
  <c r="CW53" i="4"/>
  <c r="CW54" i="4"/>
  <c r="CW55" i="4"/>
  <c r="CU55" i="4" s="1"/>
  <c r="CW56" i="4"/>
  <c r="CU56" i="4" s="1"/>
  <c r="CW57" i="4"/>
  <c r="CW58" i="4"/>
  <c r="CW59" i="4"/>
  <c r="CU59" i="4" s="1"/>
  <c r="CW60" i="4"/>
  <c r="CU60" i="4" s="1"/>
  <c r="CW61" i="4"/>
  <c r="CW62" i="4"/>
  <c r="CW63" i="4"/>
  <c r="CK63" i="4" s="1"/>
  <c r="CK85" i="4" s="1"/>
  <c r="CW64" i="4"/>
  <c r="CK64" i="4" s="1"/>
  <c r="CW65" i="4"/>
  <c r="CW66" i="4"/>
  <c r="CW67" i="4"/>
  <c r="CW68" i="4"/>
  <c r="CK68" i="4" s="1"/>
  <c r="CW69" i="4"/>
  <c r="CW70" i="4"/>
  <c r="CW71" i="4"/>
  <c r="CK71" i="4" s="1"/>
  <c r="CW72" i="4"/>
  <c r="CU72" i="4" s="1"/>
  <c r="CW73" i="4"/>
  <c r="CW12" i="4"/>
  <c r="CV13" i="4"/>
  <c r="CV14" i="4"/>
  <c r="CV15" i="4"/>
  <c r="CV16" i="4"/>
  <c r="CV17" i="4"/>
  <c r="CV18" i="4"/>
  <c r="CV19" i="4"/>
  <c r="CV20" i="4"/>
  <c r="CV21" i="4"/>
  <c r="CV22" i="4"/>
  <c r="CV23" i="4"/>
  <c r="CJ23" i="4" s="1"/>
  <c r="CV24" i="4"/>
  <c r="CV25" i="4"/>
  <c r="CV26" i="4"/>
  <c r="CV27" i="4"/>
  <c r="CV80" i="4" s="1"/>
  <c r="CV28" i="4"/>
  <c r="CV29" i="4"/>
  <c r="CV30" i="4"/>
  <c r="CV31" i="4"/>
  <c r="CV32" i="4"/>
  <c r="CV33" i="4"/>
  <c r="CV34" i="4"/>
  <c r="CV35" i="4"/>
  <c r="CV82" i="4" s="1"/>
  <c r="CV36" i="4"/>
  <c r="CV37" i="4"/>
  <c r="CV38" i="4"/>
  <c r="CV39" i="4"/>
  <c r="CJ39" i="4" s="1"/>
  <c r="CV40" i="4"/>
  <c r="CV41" i="4"/>
  <c r="CU41" i="4" s="1"/>
  <c r="CT41" i="4" s="1"/>
  <c r="CV42" i="4"/>
  <c r="CV43" i="4"/>
  <c r="CV44" i="4"/>
  <c r="CV45" i="4"/>
  <c r="CV46" i="4"/>
  <c r="CV47" i="4"/>
  <c r="CV83" i="4" s="1"/>
  <c r="CV48" i="4"/>
  <c r="CV49" i="4"/>
  <c r="CV50" i="4"/>
  <c r="CV51" i="4"/>
  <c r="CV52" i="4"/>
  <c r="CV53" i="4"/>
  <c r="CV54" i="4"/>
  <c r="CV55" i="4"/>
  <c r="CJ55" i="4" s="1"/>
  <c r="CV56" i="4"/>
  <c r="CV57" i="4"/>
  <c r="CV58" i="4"/>
  <c r="CV59" i="4"/>
  <c r="CJ59" i="4" s="1"/>
  <c r="CV60" i="4"/>
  <c r="CV61" i="4"/>
  <c r="CV62" i="4"/>
  <c r="CV63" i="4"/>
  <c r="CV64" i="4"/>
  <c r="CU64" i="4" s="1"/>
  <c r="CV65" i="4"/>
  <c r="CV66" i="4"/>
  <c r="CV67" i="4"/>
  <c r="CJ67" i="4" s="1"/>
  <c r="CV68" i="4"/>
  <c r="CV69" i="4"/>
  <c r="CV70" i="4"/>
  <c r="CV71" i="4"/>
  <c r="CV72" i="4"/>
  <c r="CV73" i="4"/>
  <c r="CV12" i="4"/>
  <c r="BW11" i="4"/>
  <c r="BV13" i="4"/>
  <c r="BV14" i="4"/>
  <c r="BV15" i="4"/>
  <c r="BV17" i="4"/>
  <c r="BV18" i="4"/>
  <c r="BV19" i="4"/>
  <c r="BV20" i="4"/>
  <c r="BV21" i="4"/>
  <c r="BV22" i="4"/>
  <c r="BV23" i="4"/>
  <c r="BV24" i="4"/>
  <c r="BV25" i="4"/>
  <c r="BV26" i="4"/>
  <c r="BV27" i="4"/>
  <c r="BV80" i="4" s="1"/>
  <c r="BV28" i="4"/>
  <c r="BV29" i="4"/>
  <c r="BV30" i="4"/>
  <c r="BV31" i="4"/>
  <c r="BV32" i="4"/>
  <c r="BV33" i="4"/>
  <c r="BV34" i="4"/>
  <c r="BV35" i="4"/>
  <c r="BV36" i="4"/>
  <c r="BV37" i="4"/>
  <c r="BV38" i="4"/>
  <c r="BV39" i="4"/>
  <c r="BV40" i="4"/>
  <c r="BV41" i="4"/>
  <c r="BV42" i="4"/>
  <c r="BV43" i="4"/>
  <c r="BV44" i="4"/>
  <c r="BV45" i="4"/>
  <c r="BV46" i="4"/>
  <c r="BV47" i="4"/>
  <c r="BV48" i="4"/>
  <c r="BV49" i="4"/>
  <c r="BV50" i="4"/>
  <c r="BV51" i="4"/>
  <c r="BV52" i="4"/>
  <c r="BV53" i="4"/>
  <c r="BV54" i="4"/>
  <c r="BV55" i="4"/>
  <c r="BV56" i="4"/>
  <c r="BV57" i="4"/>
  <c r="BV58" i="4"/>
  <c r="BV59" i="4"/>
  <c r="BV60" i="4"/>
  <c r="BV61" i="4"/>
  <c r="BV62" i="4"/>
  <c r="BV63" i="4"/>
  <c r="BV64" i="4"/>
  <c r="BV65" i="4"/>
  <c r="BV66" i="4"/>
  <c r="BV67" i="4"/>
  <c r="BV68" i="4"/>
  <c r="BV69" i="4"/>
  <c r="BV70" i="4"/>
  <c r="BV71" i="4"/>
  <c r="BV72" i="4"/>
  <c r="BV73" i="4"/>
  <c r="BV12" i="4"/>
  <c r="BT13" i="4"/>
  <c r="BT14" i="4"/>
  <c r="BT15" i="4"/>
  <c r="BT16" i="4"/>
  <c r="BT78" i="4" s="1"/>
  <c r="BT17" i="4"/>
  <c r="BT18" i="4"/>
  <c r="BT19" i="4"/>
  <c r="BT20" i="4"/>
  <c r="BT21" i="4"/>
  <c r="BT22" i="4"/>
  <c r="BT23" i="4"/>
  <c r="BT24" i="4"/>
  <c r="BT25" i="4"/>
  <c r="BT26" i="4"/>
  <c r="BT27" i="4"/>
  <c r="BT80" i="4" s="1"/>
  <c r="BT28" i="4"/>
  <c r="BT29" i="4"/>
  <c r="BT30" i="4"/>
  <c r="BT31" i="4"/>
  <c r="BT32" i="4"/>
  <c r="BT33" i="4"/>
  <c r="BT34" i="4"/>
  <c r="BT35" i="4"/>
  <c r="BT36" i="4"/>
  <c r="BT37" i="4"/>
  <c r="BT38" i="4"/>
  <c r="BT39" i="4"/>
  <c r="BT40" i="4"/>
  <c r="BT41" i="4"/>
  <c r="BT42" i="4"/>
  <c r="BT43" i="4"/>
  <c r="BT44" i="4"/>
  <c r="BT45" i="4"/>
  <c r="BT46" i="4"/>
  <c r="BT47" i="4"/>
  <c r="BT48" i="4"/>
  <c r="BT49" i="4"/>
  <c r="BT50" i="4"/>
  <c r="BT51" i="4"/>
  <c r="BT52" i="4"/>
  <c r="BT53" i="4"/>
  <c r="BT54" i="4"/>
  <c r="BT55" i="4"/>
  <c r="BT56" i="4"/>
  <c r="BT57" i="4"/>
  <c r="BT58" i="4"/>
  <c r="BT59" i="4"/>
  <c r="BT60" i="4"/>
  <c r="BT61" i="4"/>
  <c r="BT62" i="4"/>
  <c r="BT63" i="4"/>
  <c r="BT64" i="4"/>
  <c r="BT65" i="4"/>
  <c r="BT66" i="4"/>
  <c r="BT67" i="4"/>
  <c r="BT68" i="4"/>
  <c r="BT69" i="4"/>
  <c r="BT70" i="4"/>
  <c r="BT71" i="4"/>
  <c r="BT72" i="4"/>
  <c r="BT73" i="4"/>
  <c r="BT12" i="4"/>
  <c r="BR13" i="4"/>
  <c r="BR14" i="4"/>
  <c r="BR15" i="4"/>
  <c r="BR16" i="4"/>
  <c r="BR17" i="4"/>
  <c r="BR18" i="4"/>
  <c r="BR19" i="4"/>
  <c r="BR20" i="4"/>
  <c r="BR21" i="4"/>
  <c r="BR22" i="4"/>
  <c r="BR23" i="4"/>
  <c r="BR24" i="4"/>
  <c r="BR25" i="4"/>
  <c r="BR26" i="4"/>
  <c r="BR27" i="4"/>
  <c r="BR80" i="4" s="1"/>
  <c r="BR28" i="4"/>
  <c r="BR29" i="4"/>
  <c r="BR30" i="4"/>
  <c r="BR31" i="4"/>
  <c r="BR32" i="4"/>
  <c r="BR33" i="4"/>
  <c r="BR34" i="4"/>
  <c r="BR35" i="4"/>
  <c r="BR36" i="4"/>
  <c r="BR37" i="4"/>
  <c r="BR38" i="4"/>
  <c r="BR39" i="4"/>
  <c r="BR40" i="4"/>
  <c r="BR41" i="4"/>
  <c r="BR42" i="4"/>
  <c r="BR43" i="4"/>
  <c r="BR44" i="4"/>
  <c r="BR45" i="4"/>
  <c r="BR46" i="4"/>
  <c r="BR47" i="4"/>
  <c r="BR48" i="4"/>
  <c r="BR49" i="4"/>
  <c r="BR50" i="4"/>
  <c r="BR51" i="4"/>
  <c r="BR52" i="4"/>
  <c r="BR53" i="4"/>
  <c r="BR54" i="4"/>
  <c r="BR55" i="4"/>
  <c r="BR56" i="4"/>
  <c r="BR57" i="4"/>
  <c r="BR58" i="4"/>
  <c r="BR59" i="4"/>
  <c r="BR60" i="4"/>
  <c r="BR61" i="4"/>
  <c r="BR62" i="4"/>
  <c r="BR63" i="4"/>
  <c r="BR64" i="4"/>
  <c r="BR65" i="4"/>
  <c r="BR66" i="4"/>
  <c r="BR67" i="4"/>
  <c r="BR68" i="4"/>
  <c r="BR69" i="4"/>
  <c r="BR70" i="4"/>
  <c r="BR71" i="4"/>
  <c r="BR72" i="4"/>
  <c r="BR73" i="4"/>
  <c r="BR12" i="4"/>
  <c r="AE13" i="4"/>
  <c r="AE14" i="4"/>
  <c r="AE15" i="4"/>
  <c r="AE16" i="4"/>
  <c r="AE78" i="4" s="1"/>
  <c r="AE17" i="4"/>
  <c r="AE18" i="4"/>
  <c r="AE19" i="4"/>
  <c r="AE20" i="4"/>
  <c r="AE21" i="4"/>
  <c r="AE22" i="4"/>
  <c r="AE23" i="4"/>
  <c r="AE24" i="4"/>
  <c r="AE25" i="4"/>
  <c r="AE26" i="4"/>
  <c r="AE27" i="4"/>
  <c r="AE80" i="4" s="1"/>
  <c r="AE28" i="4"/>
  <c r="AE29" i="4"/>
  <c r="AE30" i="4"/>
  <c r="AE31" i="4"/>
  <c r="AE32" i="4"/>
  <c r="AE33" i="4"/>
  <c r="AE34" i="4"/>
  <c r="AE35" i="4"/>
  <c r="AE82" i="4" s="1"/>
  <c r="AE36" i="4"/>
  <c r="AE37" i="4"/>
  <c r="AE38" i="4"/>
  <c r="AE39" i="4"/>
  <c r="AE40" i="4"/>
  <c r="AE42" i="4"/>
  <c r="AE43" i="4"/>
  <c r="AE44" i="4"/>
  <c r="AE45" i="4"/>
  <c r="AE46" i="4"/>
  <c r="AE47" i="4"/>
  <c r="AE83" i="4" s="1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5" i="4"/>
  <c r="AE66" i="4"/>
  <c r="AE67" i="4"/>
  <c r="AE69" i="4"/>
  <c r="AE70" i="4"/>
  <c r="AE71" i="4"/>
  <c r="AE72" i="4"/>
  <c r="AE73" i="4"/>
  <c r="AE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80" i="4" s="1"/>
  <c r="AA28" i="4"/>
  <c r="AA29" i="4"/>
  <c r="AA30" i="4"/>
  <c r="AA31" i="4"/>
  <c r="AA32" i="4"/>
  <c r="AA33" i="4"/>
  <c r="AA34" i="4"/>
  <c r="AA35" i="4"/>
  <c r="AA82" i="4" s="1"/>
  <c r="AA36" i="4"/>
  <c r="AA37" i="4"/>
  <c r="AA38" i="4"/>
  <c r="AA39" i="4"/>
  <c r="AA40" i="4"/>
  <c r="AA41" i="4"/>
  <c r="AA42" i="4"/>
  <c r="AA43" i="4"/>
  <c r="AA44" i="4"/>
  <c r="AA45" i="4"/>
  <c r="AA46" i="4"/>
  <c r="AA47" i="4"/>
  <c r="AA83" i="4" s="1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5" i="4"/>
  <c r="AA66" i="4"/>
  <c r="AA67" i="4"/>
  <c r="AA69" i="4"/>
  <c r="AA70" i="4"/>
  <c r="AA71" i="4"/>
  <c r="AA72" i="4"/>
  <c r="AA73" i="4"/>
  <c r="AA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80" i="4" s="1"/>
  <c r="AC28" i="4"/>
  <c r="AC29" i="4"/>
  <c r="AC30" i="4"/>
  <c r="AC31" i="4"/>
  <c r="AC32" i="4"/>
  <c r="AC33" i="4"/>
  <c r="AC34" i="4"/>
  <c r="AC35" i="4"/>
  <c r="AC82" i="4" s="1"/>
  <c r="AC36" i="4"/>
  <c r="AC37" i="4"/>
  <c r="AC38" i="4"/>
  <c r="AC39" i="4"/>
  <c r="AC40" i="4"/>
  <c r="AC41" i="4"/>
  <c r="AC42" i="4"/>
  <c r="AC43" i="4"/>
  <c r="AC44" i="4"/>
  <c r="AC45" i="4"/>
  <c r="AC46" i="4"/>
  <c r="AC47" i="4"/>
  <c r="AC48" i="4"/>
  <c r="AC49" i="4"/>
  <c r="AC84" i="4" s="1"/>
  <c r="AC50" i="4"/>
  <c r="AC51" i="4"/>
  <c r="AC52" i="4"/>
  <c r="AC53" i="4"/>
  <c r="AC54" i="4"/>
  <c r="AC55" i="4"/>
  <c r="AC56" i="4"/>
  <c r="AC57" i="4"/>
  <c r="AC58" i="4"/>
  <c r="AC59" i="4"/>
  <c r="AC60" i="4"/>
  <c r="AC61" i="4"/>
  <c r="AC62" i="4"/>
  <c r="AC63" i="4"/>
  <c r="AC65" i="4"/>
  <c r="AC66" i="4"/>
  <c r="AC67" i="4"/>
  <c r="AC69" i="4"/>
  <c r="AC70" i="4"/>
  <c r="AC71" i="4"/>
  <c r="AC72" i="4"/>
  <c r="AC73" i="4"/>
  <c r="AC12" i="4"/>
  <c r="DB85" i="4"/>
  <c r="DA85" i="4"/>
  <c r="CZ85" i="4"/>
  <c r="CW85" i="4"/>
  <c r="CV85" i="4"/>
  <c r="CS85" i="4"/>
  <c r="CR85" i="4"/>
  <c r="CG85" i="4"/>
  <c r="CF85" i="4"/>
  <c r="CD85" i="4"/>
  <c r="CC85" i="4"/>
  <c r="BX85" i="4"/>
  <c r="BW85" i="4"/>
  <c r="BV85" i="4"/>
  <c r="BU85" i="4"/>
  <c r="BT85" i="4"/>
  <c r="BS85" i="4"/>
  <c r="BR85" i="4"/>
  <c r="BQ85" i="4"/>
  <c r="BP85" i="4"/>
  <c r="BN85" i="4"/>
  <c r="BM85" i="4"/>
  <c r="BL85" i="4"/>
  <c r="BK85" i="4"/>
  <c r="BJ85" i="4"/>
  <c r="BI85" i="4"/>
  <c r="BH85" i="4"/>
  <c r="BG85" i="4"/>
  <c r="BD85" i="4"/>
  <c r="BC85" i="4"/>
  <c r="BB85" i="4"/>
  <c r="BA85" i="4"/>
  <c r="AZ85" i="4"/>
  <c r="AY85" i="4"/>
  <c r="AX85" i="4"/>
  <c r="AW85" i="4"/>
  <c r="AT85" i="4"/>
  <c r="AS85" i="4"/>
  <c r="AR85" i="4"/>
  <c r="AQ85" i="4"/>
  <c r="AP85" i="4"/>
  <c r="AO85" i="4"/>
  <c r="AN85" i="4"/>
  <c r="AM85" i="4"/>
  <c r="AI85" i="4"/>
  <c r="AF85" i="4"/>
  <c r="AE85" i="4"/>
  <c r="AD85" i="4"/>
  <c r="AC85" i="4"/>
  <c r="AB85" i="4"/>
  <c r="AA85" i="4"/>
  <c r="Z85" i="4"/>
  <c r="Y85" i="4"/>
  <c r="W85" i="4"/>
  <c r="U85" i="4"/>
  <c r="S85" i="4"/>
  <c r="R85" i="4"/>
  <c r="Q85" i="4"/>
  <c r="P85" i="4"/>
  <c r="O85" i="4"/>
  <c r="N85" i="4"/>
  <c r="I85" i="4"/>
  <c r="H85" i="4"/>
  <c r="E85" i="4"/>
  <c r="D85" i="4"/>
  <c r="C85" i="4"/>
  <c r="DB84" i="4"/>
  <c r="DA84" i="4"/>
  <c r="CZ84" i="4"/>
  <c r="CY84" i="4"/>
  <c r="CX84" i="4"/>
  <c r="CW84" i="4"/>
  <c r="CV84" i="4"/>
  <c r="CS84" i="4"/>
  <c r="CQ84" i="4"/>
  <c r="CP84" i="4"/>
  <c r="CM84" i="4"/>
  <c r="CG84" i="4"/>
  <c r="CF84" i="4"/>
  <c r="CE84" i="4"/>
  <c r="CD84" i="4"/>
  <c r="CC84" i="4"/>
  <c r="CA84" i="4"/>
  <c r="BX84" i="4"/>
  <c r="BW84" i="4"/>
  <c r="BV84" i="4"/>
  <c r="BU84" i="4"/>
  <c r="BT84" i="4"/>
  <c r="BS84" i="4"/>
  <c r="BR84" i="4"/>
  <c r="BQ84" i="4"/>
  <c r="BN84" i="4"/>
  <c r="BM84" i="4"/>
  <c r="BL84" i="4"/>
  <c r="BK84" i="4"/>
  <c r="BJ84" i="4"/>
  <c r="BI84" i="4"/>
  <c r="BH84" i="4"/>
  <c r="BG84" i="4"/>
  <c r="BD84" i="4"/>
  <c r="BC84" i="4"/>
  <c r="BB84" i="4"/>
  <c r="BA84" i="4"/>
  <c r="AZ84" i="4"/>
  <c r="AY84" i="4"/>
  <c r="AX84" i="4"/>
  <c r="AW84" i="4"/>
  <c r="AT84" i="4"/>
  <c r="AS84" i="4"/>
  <c r="AR84" i="4"/>
  <c r="AP84" i="4"/>
  <c r="AO84" i="4"/>
  <c r="AN84" i="4"/>
  <c r="AM84" i="4"/>
  <c r="AK84" i="4"/>
  <c r="AI84" i="4"/>
  <c r="AF84" i="4"/>
  <c r="AE84" i="4"/>
  <c r="AD84" i="4"/>
  <c r="AB84" i="4"/>
  <c r="AA84" i="4"/>
  <c r="Z84" i="4"/>
  <c r="W84" i="4"/>
  <c r="U84" i="4"/>
  <c r="S84" i="4"/>
  <c r="R84" i="4"/>
  <c r="Q84" i="4"/>
  <c r="P84" i="4"/>
  <c r="O84" i="4"/>
  <c r="N84" i="4"/>
  <c r="L84" i="4"/>
  <c r="K84" i="4"/>
  <c r="E84" i="4"/>
  <c r="C84" i="4" s="1"/>
  <c r="D84" i="4"/>
  <c r="DB83" i="4"/>
  <c r="DA83" i="4"/>
  <c r="CZ83" i="4"/>
  <c r="CY83" i="4"/>
  <c r="CX83" i="4"/>
  <c r="CW83" i="4"/>
  <c r="CS83" i="4"/>
  <c r="CR83" i="4"/>
  <c r="CQ83" i="4"/>
  <c r="CP83" i="4"/>
  <c r="CG83" i="4"/>
  <c r="CF83" i="4"/>
  <c r="CD83" i="4"/>
  <c r="CC83" i="4"/>
  <c r="BX83" i="4"/>
  <c r="BW83" i="4"/>
  <c r="BV83" i="4"/>
  <c r="BU83" i="4"/>
  <c r="BT83" i="4"/>
  <c r="BS83" i="4"/>
  <c r="BR83" i="4"/>
  <c r="BQ83" i="4"/>
  <c r="BN83" i="4"/>
  <c r="BM83" i="4"/>
  <c r="BL83" i="4"/>
  <c r="BK83" i="4"/>
  <c r="BJ83" i="4"/>
  <c r="BI83" i="4"/>
  <c r="BH83" i="4"/>
  <c r="BG83" i="4"/>
  <c r="BE83" i="4"/>
  <c r="BD83" i="4"/>
  <c r="BC83" i="4"/>
  <c r="BB83" i="4"/>
  <c r="BA83" i="4"/>
  <c r="AZ83" i="4"/>
  <c r="AY83" i="4"/>
  <c r="AX83" i="4"/>
  <c r="AW83" i="4"/>
  <c r="AT83" i="4"/>
  <c r="AS83" i="4"/>
  <c r="AR83" i="4"/>
  <c r="AP83" i="4"/>
  <c r="AO83" i="4"/>
  <c r="AN83" i="4"/>
  <c r="AK83" i="4"/>
  <c r="AI83" i="4"/>
  <c r="AF83" i="4"/>
  <c r="AD83" i="4"/>
  <c r="AC83" i="4"/>
  <c r="AB83" i="4"/>
  <c r="Z83" i="4"/>
  <c r="W83" i="4"/>
  <c r="U83" i="4"/>
  <c r="S83" i="4"/>
  <c r="R83" i="4"/>
  <c r="Q83" i="4"/>
  <c r="P83" i="4"/>
  <c r="O83" i="4"/>
  <c r="N83" i="4"/>
  <c r="K83" i="4"/>
  <c r="E83" i="4"/>
  <c r="D83" i="4"/>
  <c r="C83" i="4" s="1"/>
  <c r="DB82" i="4"/>
  <c r="DA82" i="4"/>
  <c r="CZ82" i="4"/>
  <c r="CY82" i="4"/>
  <c r="CX82" i="4"/>
  <c r="CW82" i="4"/>
  <c r="CG82" i="4"/>
  <c r="CF82" i="4"/>
  <c r="CE82" i="4"/>
  <c r="CD82" i="4"/>
  <c r="CC82" i="4"/>
  <c r="BX82" i="4"/>
  <c r="BW82" i="4"/>
  <c r="BV82" i="4"/>
  <c r="BU82" i="4"/>
  <c r="BT82" i="4"/>
  <c r="BS82" i="4"/>
  <c r="BR82" i="4"/>
  <c r="BQ82" i="4"/>
  <c r="BP82" i="4"/>
  <c r="BN82" i="4"/>
  <c r="BM82" i="4"/>
  <c r="BL82" i="4"/>
  <c r="BK82" i="4"/>
  <c r="BJ82" i="4"/>
  <c r="BI82" i="4"/>
  <c r="BH82" i="4"/>
  <c r="BG82" i="4"/>
  <c r="BD82" i="4"/>
  <c r="BC82" i="4"/>
  <c r="BB82" i="4"/>
  <c r="BA82" i="4"/>
  <c r="AZ82" i="4"/>
  <c r="AY82" i="4"/>
  <c r="AX82" i="4"/>
  <c r="AW82" i="4"/>
  <c r="AV82" i="4"/>
  <c r="AT82" i="4"/>
  <c r="AS82" i="4"/>
  <c r="AR82" i="4"/>
  <c r="AP82" i="4"/>
  <c r="AO82" i="4"/>
  <c r="AN82" i="4"/>
  <c r="AI82" i="4"/>
  <c r="AF82" i="4"/>
  <c r="AD82" i="4"/>
  <c r="AB82" i="4"/>
  <c r="Z82" i="4"/>
  <c r="W82" i="4"/>
  <c r="U82" i="4"/>
  <c r="S82" i="4"/>
  <c r="R82" i="4"/>
  <c r="Q82" i="4"/>
  <c r="P82" i="4"/>
  <c r="O82" i="4"/>
  <c r="N82" i="4"/>
  <c r="I82" i="4"/>
  <c r="E82" i="4"/>
  <c r="D82" i="4"/>
  <c r="C82" i="4"/>
  <c r="DB81" i="4"/>
  <c r="DA81" i="4"/>
  <c r="CZ81" i="4"/>
  <c r="CY81" i="4"/>
  <c r="CX81" i="4"/>
  <c r="CW81" i="4"/>
  <c r="CV81" i="4"/>
  <c r="CS81" i="4"/>
  <c r="CR81" i="4"/>
  <c r="CQ81" i="4"/>
  <c r="CP81" i="4"/>
  <c r="CG81" i="4"/>
  <c r="CF81" i="4"/>
  <c r="CD81" i="4"/>
  <c r="CC81" i="4"/>
  <c r="BX81" i="4"/>
  <c r="BW81" i="4"/>
  <c r="BV81" i="4"/>
  <c r="BU81" i="4"/>
  <c r="BT81" i="4"/>
  <c r="BS81" i="4"/>
  <c r="BR81" i="4"/>
  <c r="BQ81" i="4"/>
  <c r="BP81" i="4"/>
  <c r="BN81" i="4"/>
  <c r="BM81" i="4"/>
  <c r="BL81" i="4"/>
  <c r="BK81" i="4"/>
  <c r="BJ81" i="4"/>
  <c r="BI81" i="4"/>
  <c r="BH81" i="4"/>
  <c r="BG81" i="4"/>
  <c r="BD81" i="4"/>
  <c r="BC81" i="4"/>
  <c r="BB81" i="4"/>
  <c r="BA81" i="4"/>
  <c r="AZ81" i="4"/>
  <c r="AY81" i="4"/>
  <c r="AX81" i="4"/>
  <c r="AW81" i="4"/>
  <c r="AT81" i="4"/>
  <c r="AS81" i="4"/>
  <c r="AR81" i="4"/>
  <c r="AP81" i="4"/>
  <c r="AO81" i="4"/>
  <c r="AN81" i="4"/>
  <c r="AI81" i="4"/>
  <c r="AF81" i="4"/>
  <c r="AE81" i="4"/>
  <c r="AD81" i="4"/>
  <c r="AC81" i="4"/>
  <c r="AB81" i="4"/>
  <c r="AA81" i="4"/>
  <c r="Z81" i="4"/>
  <c r="Y81" i="4"/>
  <c r="W81" i="4"/>
  <c r="U81" i="4"/>
  <c r="S81" i="4"/>
  <c r="R81" i="4"/>
  <c r="Q81" i="4"/>
  <c r="P81" i="4"/>
  <c r="O81" i="4"/>
  <c r="N81" i="4"/>
  <c r="I81" i="4"/>
  <c r="E81" i="4"/>
  <c r="D81" i="4"/>
  <c r="C81" i="4"/>
  <c r="DB80" i="4"/>
  <c r="DA80" i="4"/>
  <c r="CZ80" i="4"/>
  <c r="CW80" i="4"/>
  <c r="CS80" i="4"/>
  <c r="CR80" i="4"/>
  <c r="CP80" i="4"/>
  <c r="CG80" i="4"/>
  <c r="CF80" i="4"/>
  <c r="CE80" i="4"/>
  <c r="CD80" i="4"/>
  <c r="CC80" i="4"/>
  <c r="BX80" i="4"/>
  <c r="BW80" i="4"/>
  <c r="BU80" i="4"/>
  <c r="BS80" i="4"/>
  <c r="BQ80" i="4"/>
  <c r="BN80" i="4"/>
  <c r="BM80" i="4"/>
  <c r="BL80" i="4"/>
  <c r="BK80" i="4"/>
  <c r="BJ80" i="4"/>
  <c r="BI80" i="4"/>
  <c r="BH80" i="4"/>
  <c r="BG80" i="4"/>
  <c r="BD80" i="4"/>
  <c r="BC80" i="4"/>
  <c r="BB80" i="4"/>
  <c r="BA80" i="4"/>
  <c r="AZ80" i="4"/>
  <c r="AY80" i="4"/>
  <c r="AX80" i="4"/>
  <c r="AW80" i="4"/>
  <c r="AT80" i="4"/>
  <c r="AS80" i="4"/>
  <c r="AR80" i="4"/>
  <c r="AP80" i="4"/>
  <c r="AO80" i="4"/>
  <c r="AN80" i="4"/>
  <c r="AM80" i="4"/>
  <c r="AK80" i="4"/>
  <c r="AI80" i="4"/>
  <c r="AF80" i="4"/>
  <c r="AD80" i="4"/>
  <c r="AB80" i="4"/>
  <c r="Z80" i="4"/>
  <c r="W80" i="4"/>
  <c r="U80" i="4"/>
  <c r="S80" i="4"/>
  <c r="R80" i="4"/>
  <c r="Q80" i="4"/>
  <c r="P80" i="4"/>
  <c r="O80" i="4"/>
  <c r="N80" i="4"/>
  <c r="L80" i="4"/>
  <c r="K80" i="4"/>
  <c r="E80" i="4"/>
  <c r="C80" i="4" s="1"/>
  <c r="D80" i="4"/>
  <c r="DB79" i="4"/>
  <c r="DA79" i="4"/>
  <c r="CZ79" i="4"/>
  <c r="CY79" i="4"/>
  <c r="CX79" i="4"/>
  <c r="CW79" i="4"/>
  <c r="CV79" i="4"/>
  <c r="CS79" i="4"/>
  <c r="CQ79" i="4"/>
  <c r="CP79" i="4"/>
  <c r="CG79" i="4"/>
  <c r="CF79" i="4"/>
  <c r="CD79" i="4"/>
  <c r="CC79" i="4"/>
  <c r="BX79" i="4"/>
  <c r="BW79" i="4"/>
  <c r="BV79" i="4"/>
  <c r="BU79" i="4"/>
  <c r="BT79" i="4"/>
  <c r="BS79" i="4"/>
  <c r="BR79" i="4"/>
  <c r="BQ79" i="4"/>
  <c r="BN79" i="4"/>
  <c r="BM79" i="4"/>
  <c r="BL79" i="4"/>
  <c r="BK79" i="4"/>
  <c r="BJ79" i="4"/>
  <c r="BI79" i="4"/>
  <c r="BH79" i="4"/>
  <c r="BG79" i="4"/>
  <c r="BD79" i="4"/>
  <c r="BC79" i="4"/>
  <c r="BB79" i="4"/>
  <c r="BA79" i="4"/>
  <c r="AZ79" i="4"/>
  <c r="AY79" i="4"/>
  <c r="AX79" i="4"/>
  <c r="AW79" i="4"/>
  <c r="AT79" i="4"/>
  <c r="AS79" i="4"/>
  <c r="AR79" i="4"/>
  <c r="AP79" i="4"/>
  <c r="AO79" i="4"/>
  <c r="AN79" i="4"/>
  <c r="AK79" i="4"/>
  <c r="AI79" i="4"/>
  <c r="AF79" i="4"/>
  <c r="AE79" i="4"/>
  <c r="AD79" i="4"/>
  <c r="AC79" i="4"/>
  <c r="AB79" i="4"/>
  <c r="AA79" i="4"/>
  <c r="Z79" i="4"/>
  <c r="Y79" i="4"/>
  <c r="W79" i="4"/>
  <c r="U79" i="4"/>
  <c r="S79" i="4"/>
  <c r="R79" i="4"/>
  <c r="Q79" i="4"/>
  <c r="P79" i="4"/>
  <c r="O79" i="4"/>
  <c r="N79" i="4"/>
  <c r="K79" i="4"/>
  <c r="E79" i="4"/>
  <c r="D79" i="4"/>
  <c r="C79" i="4" s="1"/>
  <c r="DB78" i="4"/>
  <c r="DA78" i="4"/>
  <c r="CZ78" i="4"/>
  <c r="CV78" i="4"/>
  <c r="CR78" i="4"/>
  <c r="CQ78" i="4"/>
  <c r="CG78" i="4"/>
  <c r="CF78" i="4"/>
  <c r="CD78" i="4"/>
  <c r="CC78" i="4"/>
  <c r="BX78" i="4"/>
  <c r="BW78" i="4"/>
  <c r="BU78" i="4"/>
  <c r="BS78" i="4"/>
  <c r="BR78" i="4"/>
  <c r="BQ78" i="4"/>
  <c r="BN78" i="4"/>
  <c r="BM78" i="4"/>
  <c r="BL78" i="4"/>
  <c r="BK78" i="4"/>
  <c r="BJ78" i="4"/>
  <c r="BI78" i="4"/>
  <c r="BH78" i="4"/>
  <c r="BG78" i="4"/>
  <c r="BD78" i="4"/>
  <c r="BC78" i="4"/>
  <c r="BB78" i="4"/>
  <c r="BA78" i="4"/>
  <c r="AZ78" i="4"/>
  <c r="AY78" i="4"/>
  <c r="AX78" i="4"/>
  <c r="AW78" i="4"/>
  <c r="AT78" i="4"/>
  <c r="AS78" i="4"/>
  <c r="AR78" i="4"/>
  <c r="AQ78" i="4"/>
  <c r="AP78" i="4"/>
  <c r="AO78" i="4"/>
  <c r="AN78" i="4"/>
  <c r="AM78" i="4"/>
  <c r="AI78" i="4"/>
  <c r="AF78" i="4"/>
  <c r="AD78" i="4"/>
  <c r="AD76" i="4" s="1"/>
  <c r="AC78" i="4"/>
  <c r="AB78" i="4"/>
  <c r="AA78" i="4"/>
  <c r="Z78" i="4"/>
  <c r="Z76" i="4" s="1"/>
  <c r="W78" i="4"/>
  <c r="U78" i="4"/>
  <c r="S78" i="4"/>
  <c r="R78" i="4"/>
  <c r="Q78" i="4"/>
  <c r="P78" i="4"/>
  <c r="O78" i="4"/>
  <c r="N78" i="4"/>
  <c r="K78" i="4"/>
  <c r="E78" i="4"/>
  <c r="D78" i="4"/>
  <c r="D76" i="4" s="1"/>
  <c r="C78" i="4"/>
  <c r="DB77" i="4"/>
  <c r="DA77" i="4"/>
  <c r="CZ77" i="4"/>
  <c r="CZ76" i="4" s="1"/>
  <c r="CY77" i="4"/>
  <c r="CW77" i="4"/>
  <c r="CV77" i="4"/>
  <c r="CS77" i="4"/>
  <c r="CR77" i="4"/>
  <c r="CQ77" i="4"/>
  <c r="CP77" i="4"/>
  <c r="CG77" i="4"/>
  <c r="CF77" i="4"/>
  <c r="CD77" i="4"/>
  <c r="CC77" i="4"/>
  <c r="CC76" i="4" s="1"/>
  <c r="BX77" i="4"/>
  <c r="BX76" i="4" s="1"/>
  <c r="BW77" i="4"/>
  <c r="BW76" i="4" s="1"/>
  <c r="BV77" i="4"/>
  <c r="BV76" i="4" s="1"/>
  <c r="BU77" i="4"/>
  <c r="BS77" i="4"/>
  <c r="BS76" i="4" s="1"/>
  <c r="BR77" i="4"/>
  <c r="BR76" i="4" s="1"/>
  <c r="BQ77" i="4"/>
  <c r="BP77" i="4"/>
  <c r="BO77" i="4"/>
  <c r="BN77" i="4"/>
  <c r="BN76" i="4" s="1"/>
  <c r="BM77" i="4"/>
  <c r="BM76" i="4" s="1"/>
  <c r="BL77" i="4"/>
  <c r="BK77" i="4"/>
  <c r="BK76" i="4" s="1"/>
  <c r="BJ77" i="4"/>
  <c r="BJ76" i="4" s="1"/>
  <c r="BI77" i="4"/>
  <c r="BI76" i="4" s="1"/>
  <c r="BH77" i="4"/>
  <c r="BG77" i="4"/>
  <c r="BG76" i="4" s="1"/>
  <c r="BD77" i="4"/>
  <c r="BD76" i="4" s="1"/>
  <c r="BC77" i="4"/>
  <c r="BB77" i="4"/>
  <c r="BB76" i="4" s="1"/>
  <c r="BA77" i="4"/>
  <c r="AZ77" i="4"/>
  <c r="AZ76" i="4" s="1"/>
  <c r="AY77" i="4"/>
  <c r="AX77" i="4"/>
  <c r="AW77" i="4"/>
  <c r="AT77" i="4"/>
  <c r="AT76" i="4" s="1"/>
  <c r="AS77" i="4"/>
  <c r="AR77" i="4"/>
  <c r="AQ77" i="4"/>
  <c r="AP77" i="4"/>
  <c r="AP76" i="4" s="1"/>
  <c r="AO77" i="4"/>
  <c r="AN77" i="4"/>
  <c r="AN76" i="4" s="1"/>
  <c r="AK77" i="4"/>
  <c r="AI77" i="4"/>
  <c r="AI76" i="4" s="1"/>
  <c r="AF77" i="4"/>
  <c r="AF76" i="4" s="1"/>
  <c r="AE77" i="4"/>
  <c r="AD77" i="4"/>
  <c r="AC77" i="4"/>
  <c r="AB77" i="4"/>
  <c r="AB76" i="4" s="1"/>
  <c r="AA77" i="4"/>
  <c r="Z77" i="4"/>
  <c r="W77" i="4"/>
  <c r="U77" i="4"/>
  <c r="S77" i="4"/>
  <c r="R77" i="4"/>
  <c r="R76" i="4" s="1"/>
  <c r="Q77" i="4"/>
  <c r="P77" i="4"/>
  <c r="O77" i="4"/>
  <c r="O76" i="4" s="1"/>
  <c r="N77" i="4"/>
  <c r="H77" i="4"/>
  <c r="E77" i="4"/>
  <c r="C77" i="4" s="1"/>
  <c r="D77" i="4"/>
  <c r="DB76" i="4"/>
  <c r="CG76" i="4"/>
  <c r="CF76" i="4"/>
  <c r="CD76" i="4"/>
  <c r="AX76" i="4"/>
  <c r="N76" i="4"/>
  <c r="CU75" i="4"/>
  <c r="CT75" i="4" s="1"/>
  <c r="CO75" i="4"/>
  <c r="CN75" i="4"/>
  <c r="CM75" i="4"/>
  <c r="CL75" i="4"/>
  <c r="CK75" i="4"/>
  <c r="CJ75" i="4"/>
  <c r="CI75" i="4" s="1"/>
  <c r="CH75" i="4" s="1"/>
  <c r="CE75" i="4"/>
  <c r="CB75" i="4"/>
  <c r="CA75" i="4"/>
  <c r="BY75" i="4" s="1"/>
  <c r="BZ75" i="4"/>
  <c r="BP75" i="4"/>
  <c r="BO75" i="4"/>
  <c r="BE75" i="4"/>
  <c r="AV75" i="4"/>
  <c r="AU75" i="4"/>
  <c r="AQ75" i="4"/>
  <c r="AM75" i="4"/>
  <c r="AL75" i="4"/>
  <c r="AK75" i="4"/>
  <c r="AJ75" i="4"/>
  <c r="Y75" i="4"/>
  <c r="X75" i="4"/>
  <c r="M75" i="4"/>
  <c r="L75" i="4"/>
  <c r="K75" i="4"/>
  <c r="J75" i="4"/>
  <c r="I75" i="4"/>
  <c r="H75" i="4"/>
  <c r="CU74" i="4"/>
  <c r="CT74" i="4"/>
  <c r="CO74" i="4"/>
  <c r="CN74" i="4"/>
  <c r="CM74" i="4"/>
  <c r="CL74" i="4"/>
  <c r="CK74" i="4"/>
  <c r="CJ74" i="4"/>
  <c r="CI74" i="4" s="1"/>
  <c r="CH74" i="4" s="1"/>
  <c r="CE74" i="4"/>
  <c r="CB74" i="4"/>
  <c r="CA74" i="4"/>
  <c r="BZ74" i="4"/>
  <c r="BY74" i="4"/>
  <c r="BP74" i="4"/>
  <c r="BO74" i="4" s="1"/>
  <c r="BE74" i="4"/>
  <c r="AV74" i="4"/>
  <c r="AU74" i="4"/>
  <c r="AQ74" i="4"/>
  <c r="AM74" i="4"/>
  <c r="AL74" i="4"/>
  <c r="AK74" i="4"/>
  <c r="AJ74" i="4" s="1"/>
  <c r="Y74" i="4"/>
  <c r="X74" i="4" s="1"/>
  <c r="M74" i="4"/>
  <c r="L74" i="4" s="1"/>
  <c r="K74" i="4"/>
  <c r="J74" i="4"/>
  <c r="I74" i="4"/>
  <c r="H74" i="4"/>
  <c r="CU73" i="4"/>
  <c r="CT73" i="4" s="1"/>
  <c r="CO73" i="4"/>
  <c r="CM73" i="4"/>
  <c r="CK73" i="4"/>
  <c r="CJ73" i="4"/>
  <c r="CE73" i="4"/>
  <c r="CB73" i="4"/>
  <c r="BY73" i="4"/>
  <c r="BP73" i="4"/>
  <c r="BO73" i="4"/>
  <c r="BF73" i="4"/>
  <c r="BE73" i="4"/>
  <c r="AV73" i="4"/>
  <c r="AU73" i="4"/>
  <c r="AQ73" i="4"/>
  <c r="AM73" i="4"/>
  <c r="AJ73" i="4"/>
  <c r="Y73" i="4"/>
  <c r="X73" i="4" s="1"/>
  <c r="M73" i="4"/>
  <c r="L73" i="4" s="1"/>
  <c r="K73" i="4"/>
  <c r="J73" i="4"/>
  <c r="I73" i="4"/>
  <c r="G73" i="4" s="1"/>
  <c r="F73" i="4" s="1"/>
  <c r="H73" i="4"/>
  <c r="C73" i="4"/>
  <c r="CK72" i="4"/>
  <c r="CE72" i="4"/>
  <c r="CB72" i="4"/>
  <c r="BP72" i="4"/>
  <c r="BO72" i="4"/>
  <c r="BF72" i="4"/>
  <c r="BE72" i="4" s="1"/>
  <c r="AV72" i="4"/>
  <c r="AU72" i="4"/>
  <c r="AQ72" i="4"/>
  <c r="AM72" i="4"/>
  <c r="Y72" i="4"/>
  <c r="X72" i="4"/>
  <c r="M72" i="4"/>
  <c r="L72" i="4"/>
  <c r="K72" i="4"/>
  <c r="J72" i="4"/>
  <c r="I72" i="4"/>
  <c r="H72" i="4"/>
  <c r="G72" i="4" s="1"/>
  <c r="F72" i="4"/>
  <c r="CE71" i="4"/>
  <c r="CB71" i="4"/>
  <c r="BP71" i="4"/>
  <c r="BO71" i="4" s="1"/>
  <c r="BF71" i="4"/>
  <c r="BE71" i="4" s="1"/>
  <c r="AV71" i="4"/>
  <c r="AU71" i="4"/>
  <c r="AQ71" i="4"/>
  <c r="AM71" i="4"/>
  <c r="AJ71" i="4"/>
  <c r="Y71" i="4"/>
  <c r="X71" i="4"/>
  <c r="M71" i="4"/>
  <c r="L71" i="4" s="1"/>
  <c r="K71" i="4"/>
  <c r="J71" i="4"/>
  <c r="I71" i="4"/>
  <c r="H71" i="4"/>
  <c r="C71" i="4"/>
  <c r="CU70" i="4"/>
  <c r="CT70" i="4" s="1"/>
  <c r="CM70" i="4"/>
  <c r="CL70" i="4"/>
  <c r="CE70" i="4"/>
  <c r="CB70" i="4"/>
  <c r="BY70" i="4"/>
  <c r="BP70" i="4"/>
  <c r="BO70" i="4" s="1"/>
  <c r="BF70" i="4"/>
  <c r="BE70" i="4"/>
  <c r="AV70" i="4"/>
  <c r="AU70" i="4" s="1"/>
  <c r="AQ70" i="4"/>
  <c r="AM70" i="4"/>
  <c r="Y70" i="4"/>
  <c r="X70" i="4"/>
  <c r="M70" i="4"/>
  <c r="L70" i="4" s="1"/>
  <c r="K70" i="4"/>
  <c r="J70" i="4"/>
  <c r="I70" i="4"/>
  <c r="G70" i="4" s="1"/>
  <c r="F70" i="4" s="1"/>
  <c r="H70" i="4"/>
  <c r="C70" i="4"/>
  <c r="CU69" i="4"/>
  <c r="CT69" i="4"/>
  <c r="CO69" i="4"/>
  <c r="CM69" i="4"/>
  <c r="CL69" i="4"/>
  <c r="CK69" i="4"/>
  <c r="CJ69" i="4"/>
  <c r="CI69" i="4" s="1"/>
  <c r="CE69" i="4"/>
  <c r="CB69" i="4"/>
  <c r="BP69" i="4"/>
  <c r="BO69" i="4" s="1"/>
  <c r="BF69" i="4"/>
  <c r="BE69" i="4" s="1"/>
  <c r="AV69" i="4"/>
  <c r="AU69" i="4" s="1"/>
  <c r="AQ69" i="4"/>
  <c r="AM69" i="4"/>
  <c r="Y69" i="4"/>
  <c r="X69" i="4"/>
  <c r="M69" i="4"/>
  <c r="L69" i="4"/>
  <c r="K69" i="4"/>
  <c r="J69" i="4"/>
  <c r="I69" i="4"/>
  <c r="H69" i="4"/>
  <c r="G69" i="4"/>
  <c r="F69" i="4"/>
  <c r="CO68" i="4"/>
  <c r="CE68" i="4"/>
  <c r="CB68" i="4"/>
  <c r="BP68" i="4"/>
  <c r="BO68" i="4" s="1"/>
  <c r="BF68" i="4"/>
  <c r="BE68" i="4" s="1"/>
  <c r="AV68" i="4"/>
  <c r="AU68" i="4" s="1"/>
  <c r="AQ68" i="4"/>
  <c r="AM68" i="4"/>
  <c r="AJ68" i="4"/>
  <c r="Y68" i="4"/>
  <c r="X68" i="4" s="1"/>
  <c r="AE68" i="4" s="1"/>
  <c r="M68" i="4"/>
  <c r="L68" i="4"/>
  <c r="K68" i="4"/>
  <c r="J68" i="4"/>
  <c r="I68" i="4"/>
  <c r="H68" i="4"/>
  <c r="G68" i="4" s="1"/>
  <c r="C68" i="4"/>
  <c r="CU67" i="4"/>
  <c r="CE67" i="4"/>
  <c r="CB67" i="4"/>
  <c r="BP67" i="4"/>
  <c r="BO67" i="4"/>
  <c r="BF67" i="4"/>
  <c r="BE67" i="4"/>
  <c r="AV67" i="4"/>
  <c r="AU67" i="4"/>
  <c r="AQ67" i="4"/>
  <c r="AM67" i="4"/>
  <c r="Y67" i="4"/>
  <c r="X67" i="4" s="1"/>
  <c r="M67" i="4"/>
  <c r="L67" i="4"/>
  <c r="K67" i="4"/>
  <c r="J67" i="4"/>
  <c r="I67" i="4"/>
  <c r="H67" i="4"/>
  <c r="G67" i="4"/>
  <c r="F67" i="4" s="1"/>
  <c r="CU66" i="4"/>
  <c r="CT66" i="4" s="1"/>
  <c r="CO66" i="4"/>
  <c r="CN66" i="4" s="1"/>
  <c r="CM66" i="4"/>
  <c r="CL66" i="4"/>
  <c r="CK66" i="4"/>
  <c r="CJ66" i="4"/>
  <c r="CE66" i="4"/>
  <c r="CB66" i="4"/>
  <c r="BY66" i="4"/>
  <c r="BP66" i="4"/>
  <c r="BO66" i="4"/>
  <c r="BF66" i="4"/>
  <c r="BE66" i="4" s="1"/>
  <c r="AV66" i="4"/>
  <c r="AU66" i="4"/>
  <c r="AQ66" i="4"/>
  <c r="AM66" i="4"/>
  <c r="AJ66" i="4"/>
  <c r="Y66" i="4"/>
  <c r="X66" i="4" s="1"/>
  <c r="M66" i="4"/>
  <c r="L66" i="4"/>
  <c r="K66" i="4"/>
  <c r="J66" i="4"/>
  <c r="I66" i="4"/>
  <c r="H66" i="4"/>
  <c r="G66" i="4"/>
  <c r="F66" i="4" s="1"/>
  <c r="C66" i="4"/>
  <c r="CU65" i="4"/>
  <c r="CT65" i="4" s="1"/>
  <c r="CO65" i="4"/>
  <c r="CN65" i="4"/>
  <c r="CM65" i="4"/>
  <c r="CK65" i="4"/>
  <c r="CJ65" i="4"/>
  <c r="CI65" i="4" s="1"/>
  <c r="CE65" i="4"/>
  <c r="CB65" i="4"/>
  <c r="BP65" i="4"/>
  <c r="BO65" i="4" s="1"/>
  <c r="BF65" i="4"/>
  <c r="BE65" i="4" s="1"/>
  <c r="AV65" i="4"/>
  <c r="AU65" i="4"/>
  <c r="AQ65" i="4"/>
  <c r="AM65" i="4"/>
  <c r="Y65" i="4"/>
  <c r="X65" i="4"/>
  <c r="M65" i="4"/>
  <c r="L65" i="4" s="1"/>
  <c r="K65" i="4"/>
  <c r="J65" i="4"/>
  <c r="I65" i="4"/>
  <c r="H65" i="4"/>
  <c r="CE64" i="4"/>
  <c r="CB64" i="4"/>
  <c r="BP64" i="4"/>
  <c r="BO64" i="4"/>
  <c r="BF64" i="4"/>
  <c r="BE64" i="4" s="1"/>
  <c r="AV64" i="4"/>
  <c r="AU64" i="4" s="1"/>
  <c r="AQ64" i="4"/>
  <c r="AM64" i="4"/>
  <c r="AJ64" i="4"/>
  <c r="Y64" i="4"/>
  <c r="AA64" i="4" s="1"/>
  <c r="M64" i="4"/>
  <c r="L64" i="4" s="1"/>
  <c r="K64" i="4"/>
  <c r="J64" i="4"/>
  <c r="I64" i="4"/>
  <c r="I11" i="4" s="1"/>
  <c r="H64" i="4"/>
  <c r="AK64" i="4" s="1"/>
  <c r="C64" i="4"/>
  <c r="CE63" i="4"/>
  <c r="CE85" i="4" s="1"/>
  <c r="CB63" i="4"/>
  <c r="CB85" i="4" s="1"/>
  <c r="BP63" i="4"/>
  <c r="BO63" i="4"/>
  <c r="BO85" i="4" s="1"/>
  <c r="BF63" i="4"/>
  <c r="BF85" i="4" s="1"/>
  <c r="BE63" i="4"/>
  <c r="BE85" i="4" s="1"/>
  <c r="AV63" i="4"/>
  <c r="AV85" i="4" s="1"/>
  <c r="AU63" i="4"/>
  <c r="AU85" i="4" s="1"/>
  <c r="AQ63" i="4"/>
  <c r="AM63" i="4"/>
  <c r="AL85" i="4"/>
  <c r="AJ63" i="4"/>
  <c r="AJ85" i="4" s="1"/>
  <c r="Y63" i="4"/>
  <c r="X63" i="4" s="1"/>
  <c r="X85" i="4" s="1"/>
  <c r="M63" i="4"/>
  <c r="L63" i="4" s="1"/>
  <c r="L85" i="4" s="1"/>
  <c r="K63" i="4"/>
  <c r="K85" i="4" s="1"/>
  <c r="J63" i="4"/>
  <c r="J85" i="4" s="1"/>
  <c r="I63" i="4"/>
  <c r="H63" i="4"/>
  <c r="G63" i="4"/>
  <c r="G85" i="4" s="1"/>
  <c r="F63" i="4"/>
  <c r="F85" i="4" s="1"/>
  <c r="C63" i="4"/>
  <c r="CU62" i="4"/>
  <c r="CT62" i="4"/>
  <c r="CO62" i="4"/>
  <c r="CN62" i="4" s="1"/>
  <c r="CM62" i="4"/>
  <c r="CL62" i="4"/>
  <c r="CK62" i="4"/>
  <c r="CJ62" i="4"/>
  <c r="CE62" i="4"/>
  <c r="CB62" i="4"/>
  <c r="BP62" i="4"/>
  <c r="BO62" i="4" s="1"/>
  <c r="BF62" i="4"/>
  <c r="BE62" i="4"/>
  <c r="AV62" i="4"/>
  <c r="AU62" i="4" s="1"/>
  <c r="AQ62" i="4"/>
  <c r="AM62" i="4"/>
  <c r="Y62" i="4"/>
  <c r="X62" i="4"/>
  <c r="M62" i="4"/>
  <c r="L62" i="4"/>
  <c r="K62" i="4"/>
  <c r="J62" i="4"/>
  <c r="I62" i="4"/>
  <c r="H62" i="4"/>
  <c r="G62" i="4" s="1"/>
  <c r="F62" i="4" s="1"/>
  <c r="CU61" i="4"/>
  <c r="CT61" i="4" s="1"/>
  <c r="CO61" i="4"/>
  <c r="CN61" i="4" s="1"/>
  <c r="CM61" i="4"/>
  <c r="CK61" i="4"/>
  <c r="CJ61" i="4"/>
  <c r="CE61" i="4"/>
  <c r="CB61" i="4"/>
  <c r="BP61" i="4"/>
  <c r="BO61" i="4" s="1"/>
  <c r="BF61" i="4"/>
  <c r="BE61" i="4"/>
  <c r="AV61" i="4"/>
  <c r="AU61" i="4" s="1"/>
  <c r="AQ61" i="4"/>
  <c r="AM61" i="4"/>
  <c r="AJ61" i="4"/>
  <c r="Y61" i="4"/>
  <c r="X61" i="4"/>
  <c r="M61" i="4"/>
  <c r="L61" i="4"/>
  <c r="K61" i="4"/>
  <c r="J61" i="4"/>
  <c r="I61" i="4"/>
  <c r="H61" i="4"/>
  <c r="G61" i="4"/>
  <c r="F61" i="4"/>
  <c r="C61" i="4"/>
  <c r="CE60" i="4"/>
  <c r="CB60" i="4"/>
  <c r="BY60" i="4"/>
  <c r="BP60" i="4"/>
  <c r="BO60" i="4"/>
  <c r="BF60" i="4"/>
  <c r="BE60" i="4"/>
  <c r="AV60" i="4"/>
  <c r="AU60" i="4"/>
  <c r="AQ60" i="4"/>
  <c r="AM60" i="4"/>
  <c r="AJ60" i="4"/>
  <c r="Y60" i="4"/>
  <c r="X60" i="4" s="1"/>
  <c r="M60" i="4"/>
  <c r="L60" i="4"/>
  <c r="K60" i="4"/>
  <c r="J60" i="4"/>
  <c r="I60" i="4"/>
  <c r="H60" i="4"/>
  <c r="G60" i="4" s="1"/>
  <c r="F60" i="4" s="1"/>
  <c r="C60" i="4"/>
  <c r="CL59" i="4"/>
  <c r="CE59" i="4"/>
  <c r="CB59" i="4"/>
  <c r="BP59" i="4"/>
  <c r="BO59" i="4"/>
  <c r="BF59" i="4"/>
  <c r="BE59" i="4" s="1"/>
  <c r="AV59" i="4"/>
  <c r="AU59" i="4" s="1"/>
  <c r="AQ59" i="4"/>
  <c r="AM59" i="4"/>
  <c r="AJ59" i="4"/>
  <c r="Y59" i="4"/>
  <c r="X59" i="4"/>
  <c r="M59" i="4"/>
  <c r="L59" i="4"/>
  <c r="K59" i="4"/>
  <c r="J59" i="4"/>
  <c r="I59" i="4"/>
  <c r="H59" i="4"/>
  <c r="G59" i="4" s="1"/>
  <c r="F59" i="4"/>
  <c r="C59" i="4"/>
  <c r="CU58" i="4"/>
  <c r="CT58" i="4" s="1"/>
  <c r="CM58" i="4"/>
  <c r="CL58" i="4"/>
  <c r="CK58" i="4"/>
  <c r="CJ58" i="4"/>
  <c r="CE58" i="4"/>
  <c r="CB58" i="4"/>
  <c r="BP58" i="4"/>
  <c r="BO58" i="4"/>
  <c r="BF58" i="4"/>
  <c r="BE58" i="4"/>
  <c r="AV58" i="4"/>
  <c r="AU58" i="4"/>
  <c r="AQ58" i="4"/>
  <c r="AM58" i="4"/>
  <c r="Y58" i="4"/>
  <c r="X58" i="4" s="1"/>
  <c r="M58" i="4"/>
  <c r="L58" i="4" s="1"/>
  <c r="K58" i="4"/>
  <c r="J58" i="4"/>
  <c r="I58" i="4"/>
  <c r="H58" i="4"/>
  <c r="G58" i="4"/>
  <c r="F58" i="4"/>
  <c r="CU57" i="4"/>
  <c r="CT57" i="4" s="1"/>
  <c r="CO57" i="4"/>
  <c r="CN57" i="4"/>
  <c r="CM57" i="4"/>
  <c r="CK57" i="4"/>
  <c r="CJ57" i="4"/>
  <c r="CE57" i="4"/>
  <c r="CB57" i="4"/>
  <c r="BY57" i="4"/>
  <c r="BP57" i="4"/>
  <c r="BO57" i="4"/>
  <c r="BF57" i="4"/>
  <c r="BE57" i="4"/>
  <c r="AV57" i="4"/>
  <c r="AU57" i="4"/>
  <c r="AQ57" i="4"/>
  <c r="AM57" i="4"/>
  <c r="AJ57" i="4"/>
  <c r="Y57" i="4"/>
  <c r="X57" i="4" s="1"/>
  <c r="M57" i="4"/>
  <c r="L57" i="4" s="1"/>
  <c r="K57" i="4"/>
  <c r="J57" i="4"/>
  <c r="I57" i="4"/>
  <c r="H57" i="4"/>
  <c r="G57" i="4"/>
  <c r="F57" i="4" s="1"/>
  <c r="C57" i="4"/>
  <c r="CE56" i="4"/>
  <c r="CB56" i="4"/>
  <c r="BP56" i="4"/>
  <c r="BO56" i="4" s="1"/>
  <c r="BF56" i="4"/>
  <c r="BE56" i="4"/>
  <c r="AV56" i="4"/>
  <c r="AU56" i="4" s="1"/>
  <c r="AQ56" i="4"/>
  <c r="AM56" i="4"/>
  <c r="Y56" i="4"/>
  <c r="X56" i="4"/>
  <c r="M56" i="4"/>
  <c r="L56" i="4"/>
  <c r="K56" i="4"/>
  <c r="J56" i="4"/>
  <c r="I56" i="4"/>
  <c r="H56" i="4"/>
  <c r="G56" i="4" s="1"/>
  <c r="F56" i="4" s="1"/>
  <c r="CM55" i="4"/>
  <c r="CK55" i="4"/>
  <c r="CE55" i="4"/>
  <c r="CB55" i="4"/>
  <c r="BP55" i="4"/>
  <c r="BO55" i="4" s="1"/>
  <c r="BF55" i="4"/>
  <c r="BE55" i="4"/>
  <c r="AV55" i="4"/>
  <c r="AU55" i="4" s="1"/>
  <c r="AQ55" i="4"/>
  <c r="AM55" i="4"/>
  <c r="AJ55" i="4"/>
  <c r="Y55" i="4"/>
  <c r="X55" i="4"/>
  <c r="M55" i="4"/>
  <c r="L55" i="4"/>
  <c r="K55" i="4"/>
  <c r="J55" i="4"/>
  <c r="I55" i="4"/>
  <c r="H55" i="4"/>
  <c r="G55" i="4"/>
  <c r="F55" i="4"/>
  <c r="C55" i="4"/>
  <c r="CU54" i="4"/>
  <c r="CT54" i="4" s="1"/>
  <c r="CM54" i="4"/>
  <c r="CL54" i="4"/>
  <c r="CK54" i="4"/>
  <c r="CJ54" i="4"/>
  <c r="CE54" i="4"/>
  <c r="CB54" i="4"/>
  <c r="BP54" i="4"/>
  <c r="BO54" i="4"/>
  <c r="BF54" i="4"/>
  <c r="BE54" i="4"/>
  <c r="AV54" i="4"/>
  <c r="AU54" i="4"/>
  <c r="AQ54" i="4"/>
  <c r="AM54" i="4"/>
  <c r="Y54" i="4"/>
  <c r="X54" i="4" s="1"/>
  <c r="M54" i="4"/>
  <c r="L54" i="4" s="1"/>
  <c r="K54" i="4"/>
  <c r="J54" i="4"/>
  <c r="I54" i="4"/>
  <c r="H54" i="4"/>
  <c r="CU53" i="4"/>
  <c r="CT53" i="4" s="1"/>
  <c r="CO53" i="4"/>
  <c r="CN53" i="4" s="1"/>
  <c r="CM53" i="4"/>
  <c r="CK53" i="4"/>
  <c r="CJ53" i="4"/>
  <c r="CE53" i="4"/>
  <c r="CB53" i="4"/>
  <c r="BY53" i="4"/>
  <c r="BP53" i="4"/>
  <c r="BO53" i="4"/>
  <c r="BF53" i="4"/>
  <c r="BE53" i="4"/>
  <c r="AV53" i="4"/>
  <c r="AU53" i="4"/>
  <c r="AQ53" i="4"/>
  <c r="AM53" i="4"/>
  <c r="AJ53" i="4"/>
  <c r="Y53" i="4"/>
  <c r="X53" i="4" s="1"/>
  <c r="M53" i="4"/>
  <c r="L53" i="4" s="1"/>
  <c r="K53" i="4"/>
  <c r="J53" i="4"/>
  <c r="I53" i="4"/>
  <c r="G53" i="4" s="1"/>
  <c r="F53" i="4" s="1"/>
  <c r="H53" i="4"/>
  <c r="C53" i="4"/>
  <c r="CO52" i="4"/>
  <c r="CE52" i="4"/>
  <c r="CB52" i="4"/>
  <c r="BP52" i="4"/>
  <c r="BO52" i="4" s="1"/>
  <c r="BF52" i="4"/>
  <c r="BE52" i="4" s="1"/>
  <c r="AV52" i="4"/>
  <c r="AU52" i="4"/>
  <c r="AQ52" i="4"/>
  <c r="AM52" i="4"/>
  <c r="Y52" i="4"/>
  <c r="X52" i="4"/>
  <c r="M52" i="4"/>
  <c r="L52" i="4" s="1"/>
  <c r="K52" i="4"/>
  <c r="J52" i="4"/>
  <c r="I52" i="4"/>
  <c r="H52" i="4"/>
  <c r="CE51" i="4"/>
  <c r="CB51" i="4"/>
  <c r="BP51" i="4"/>
  <c r="BO51" i="4" s="1"/>
  <c r="BF51" i="4"/>
  <c r="BE51" i="4" s="1"/>
  <c r="AV51" i="4"/>
  <c r="AU51" i="4"/>
  <c r="AQ51" i="4"/>
  <c r="AM51" i="4"/>
  <c r="AJ51" i="4"/>
  <c r="Y51" i="4"/>
  <c r="X51" i="4"/>
  <c r="M51" i="4"/>
  <c r="L51" i="4" s="1"/>
  <c r="K51" i="4"/>
  <c r="J51" i="4"/>
  <c r="I51" i="4"/>
  <c r="H51" i="4"/>
  <c r="C51" i="4"/>
  <c r="CU50" i="4"/>
  <c r="CT50" i="4" s="1"/>
  <c r="CM50" i="4"/>
  <c r="CL50" i="4"/>
  <c r="CK50" i="4"/>
  <c r="CJ50" i="4"/>
  <c r="CE50" i="4"/>
  <c r="CB50" i="4"/>
  <c r="BP50" i="4"/>
  <c r="BO50" i="4" s="1"/>
  <c r="BF50" i="4"/>
  <c r="BE50" i="4"/>
  <c r="AV50" i="4"/>
  <c r="AU50" i="4" s="1"/>
  <c r="AQ50" i="4"/>
  <c r="AM50" i="4"/>
  <c r="Y50" i="4"/>
  <c r="X50" i="4"/>
  <c r="M50" i="4"/>
  <c r="L50" i="4" s="1"/>
  <c r="K50" i="4"/>
  <c r="J50" i="4"/>
  <c r="I50" i="4"/>
  <c r="G50" i="4" s="1"/>
  <c r="F50" i="4" s="1"/>
  <c r="H50" i="4"/>
  <c r="C50" i="4"/>
  <c r="CU49" i="4"/>
  <c r="CU84" i="4" s="1"/>
  <c r="CO49" i="4"/>
  <c r="CO84" i="4" s="1"/>
  <c r="CM49" i="4"/>
  <c r="CK49" i="4"/>
  <c r="CK84" i="4" s="1"/>
  <c r="CJ49" i="4"/>
  <c r="CE49" i="4"/>
  <c r="CB49" i="4"/>
  <c r="CB84" i="4" s="1"/>
  <c r="BP49" i="4"/>
  <c r="BP84" i="4" s="1"/>
  <c r="BO49" i="4"/>
  <c r="BO84" i="4" s="1"/>
  <c r="BF49" i="4"/>
  <c r="AV49" i="4"/>
  <c r="AV84" i="4" s="1"/>
  <c r="AQ49" i="4"/>
  <c r="AQ84" i="4" s="1"/>
  <c r="AM49" i="4"/>
  <c r="AL84" i="4"/>
  <c r="Y49" i="4"/>
  <c r="Y84" i="4" s="1"/>
  <c r="X49" i="4"/>
  <c r="X84" i="4" s="1"/>
  <c r="M49" i="4"/>
  <c r="M84" i="4" s="1"/>
  <c r="L49" i="4"/>
  <c r="K49" i="4"/>
  <c r="J49" i="4"/>
  <c r="J84" i="4" s="1"/>
  <c r="I49" i="4"/>
  <c r="I84" i="4" s="1"/>
  <c r="H49" i="4"/>
  <c r="C49" i="4"/>
  <c r="CE48" i="4"/>
  <c r="CB48" i="4"/>
  <c r="BY48" i="4"/>
  <c r="BP48" i="4"/>
  <c r="BO48" i="4"/>
  <c r="BF48" i="4"/>
  <c r="BE48" i="4"/>
  <c r="AV48" i="4"/>
  <c r="AU48" i="4"/>
  <c r="AQ48" i="4"/>
  <c r="AM48" i="4"/>
  <c r="AJ48" i="4"/>
  <c r="Y48" i="4"/>
  <c r="X48" i="4" s="1"/>
  <c r="M48" i="4"/>
  <c r="L48" i="4" s="1"/>
  <c r="K48" i="4"/>
  <c r="J48" i="4"/>
  <c r="I48" i="4"/>
  <c r="H48" i="4"/>
  <c r="G48" i="4"/>
  <c r="F48" i="4"/>
  <c r="C48" i="4"/>
  <c r="CM47" i="4"/>
  <c r="CM83" i="4" s="1"/>
  <c r="CK47" i="4"/>
  <c r="CK83" i="4" s="1"/>
  <c r="CE47" i="4"/>
  <c r="CE83" i="4" s="1"/>
  <c r="CB47" i="4"/>
  <c r="CB83" i="4" s="1"/>
  <c r="CA83" i="4"/>
  <c r="BP47" i="4"/>
  <c r="BF47" i="4"/>
  <c r="BF83" i="4" s="1"/>
  <c r="BE47" i="4"/>
  <c r="AV47" i="4"/>
  <c r="AQ47" i="4"/>
  <c r="AQ83" i="4" s="1"/>
  <c r="AM47" i="4"/>
  <c r="AM83" i="4" s="1"/>
  <c r="AL83" i="4"/>
  <c r="AJ47" i="4"/>
  <c r="AJ83" i="4" s="1"/>
  <c r="Y47" i="4"/>
  <c r="Y83" i="4" s="1"/>
  <c r="X47" i="4"/>
  <c r="X83" i="4" s="1"/>
  <c r="M47" i="4"/>
  <c r="M83" i="4" s="1"/>
  <c r="L47" i="4"/>
  <c r="L83" i="4" s="1"/>
  <c r="K47" i="4"/>
  <c r="J47" i="4"/>
  <c r="J83" i="4" s="1"/>
  <c r="I47" i="4"/>
  <c r="I83" i="4" s="1"/>
  <c r="H47" i="4"/>
  <c r="H83" i="4" s="1"/>
  <c r="C47" i="4"/>
  <c r="CU46" i="4"/>
  <c r="CT46" i="4" s="1"/>
  <c r="CM46" i="4"/>
  <c r="CL46" i="4"/>
  <c r="CK46" i="4"/>
  <c r="CJ46" i="4"/>
  <c r="CE46" i="4"/>
  <c r="CB46" i="4"/>
  <c r="BP46" i="4"/>
  <c r="BO46" i="4"/>
  <c r="BF46" i="4"/>
  <c r="BE46" i="4" s="1"/>
  <c r="AV46" i="4"/>
  <c r="AU46" i="4"/>
  <c r="AQ46" i="4"/>
  <c r="AM46" i="4"/>
  <c r="Y46" i="4"/>
  <c r="X46" i="4" s="1"/>
  <c r="M46" i="4"/>
  <c r="L46" i="4"/>
  <c r="K46" i="4"/>
  <c r="J46" i="4"/>
  <c r="I46" i="4"/>
  <c r="H46" i="4"/>
  <c r="G46" i="4"/>
  <c r="F46" i="4" s="1"/>
  <c r="CU45" i="4"/>
  <c r="CT45" i="4"/>
  <c r="CO45" i="4"/>
  <c r="CM45" i="4"/>
  <c r="CL45" i="4"/>
  <c r="CK45" i="4"/>
  <c r="CJ45" i="4"/>
  <c r="CE45" i="4"/>
  <c r="CB45" i="4"/>
  <c r="BY45" i="4"/>
  <c r="BP45" i="4"/>
  <c r="BO45" i="4"/>
  <c r="BF45" i="4"/>
  <c r="BE45" i="4"/>
  <c r="AV45" i="4"/>
  <c r="AU45" i="4"/>
  <c r="AQ45" i="4"/>
  <c r="AM45" i="4"/>
  <c r="AJ45" i="4"/>
  <c r="Y45" i="4"/>
  <c r="X45" i="4" s="1"/>
  <c r="M45" i="4"/>
  <c r="L45" i="4"/>
  <c r="K45" i="4"/>
  <c r="J45" i="4"/>
  <c r="I45" i="4"/>
  <c r="H45" i="4"/>
  <c r="G45" i="4" s="1"/>
  <c r="F45" i="4" s="1"/>
  <c r="C45" i="4"/>
  <c r="CJ44" i="4"/>
  <c r="CE44" i="4"/>
  <c r="CB44" i="4"/>
  <c r="BP44" i="4"/>
  <c r="BO44" i="4"/>
  <c r="BF44" i="4"/>
  <c r="BE44" i="4" s="1"/>
  <c r="AV44" i="4"/>
  <c r="AU44" i="4" s="1"/>
  <c r="AQ44" i="4"/>
  <c r="AM44" i="4"/>
  <c r="AJ44" i="4"/>
  <c r="Y44" i="4"/>
  <c r="X44" i="4"/>
  <c r="M44" i="4"/>
  <c r="L44" i="4"/>
  <c r="K44" i="4"/>
  <c r="J44" i="4"/>
  <c r="F44" i="4" s="1"/>
  <c r="I44" i="4"/>
  <c r="H44" i="4"/>
  <c r="G44" i="4" s="1"/>
  <c r="C44" i="4"/>
  <c r="CM43" i="4"/>
  <c r="CK43" i="4"/>
  <c r="CE43" i="4"/>
  <c r="CB43" i="4"/>
  <c r="BP43" i="4"/>
  <c r="BO43" i="4"/>
  <c r="BF43" i="4"/>
  <c r="BE43" i="4"/>
  <c r="AV43" i="4"/>
  <c r="AU43" i="4"/>
  <c r="AQ43" i="4"/>
  <c r="AM43" i="4"/>
  <c r="Y43" i="4"/>
  <c r="X43" i="4" s="1"/>
  <c r="M43" i="4"/>
  <c r="L43" i="4" s="1"/>
  <c r="K43" i="4"/>
  <c r="J43" i="4"/>
  <c r="I43" i="4"/>
  <c r="H43" i="4"/>
  <c r="G43" i="4"/>
  <c r="F43" i="4"/>
  <c r="CU42" i="4"/>
  <c r="CT42" i="4" s="1"/>
  <c r="CO42" i="4"/>
  <c r="CN42" i="4" s="1"/>
  <c r="CM42" i="4"/>
  <c r="CL42" i="4"/>
  <c r="CK42" i="4"/>
  <c r="CJ42" i="4"/>
  <c r="CE42" i="4"/>
  <c r="CB42" i="4"/>
  <c r="BY42" i="4"/>
  <c r="BP42" i="4"/>
  <c r="BO42" i="4"/>
  <c r="BF42" i="4"/>
  <c r="BE42" i="4"/>
  <c r="AV42" i="4"/>
  <c r="AU42" i="4"/>
  <c r="AQ42" i="4"/>
  <c r="AM42" i="4"/>
  <c r="AJ42" i="4"/>
  <c r="Y42" i="4"/>
  <c r="X42" i="4" s="1"/>
  <c r="M42" i="4"/>
  <c r="L42" i="4" s="1"/>
  <c r="K42" i="4"/>
  <c r="J42" i="4"/>
  <c r="I42" i="4"/>
  <c r="H42" i="4"/>
  <c r="G42" i="4"/>
  <c r="F42" i="4"/>
  <c r="C42" i="4"/>
  <c r="CO41" i="4"/>
  <c r="CM41" i="4"/>
  <c r="CJ41" i="4"/>
  <c r="CE41" i="4"/>
  <c r="CB41" i="4"/>
  <c r="BP41" i="4"/>
  <c r="BO41" i="4" s="1"/>
  <c r="BF41" i="4"/>
  <c r="BE41" i="4"/>
  <c r="AV41" i="4"/>
  <c r="AU41" i="4" s="1"/>
  <c r="AQ41" i="4"/>
  <c r="AM41" i="4"/>
  <c r="Y41" i="4"/>
  <c r="X41" i="4"/>
  <c r="M41" i="4"/>
  <c r="L41" i="4"/>
  <c r="K41" i="4"/>
  <c r="J41" i="4"/>
  <c r="I41" i="4"/>
  <c r="AL41" i="4" s="1"/>
  <c r="H41" i="4"/>
  <c r="C41" i="4"/>
  <c r="CU40" i="4"/>
  <c r="CK40" i="4"/>
  <c r="CJ40" i="4"/>
  <c r="CE40" i="4"/>
  <c r="CB40" i="4"/>
  <c r="BP40" i="4"/>
  <c r="BO40" i="4"/>
  <c r="BF40" i="4"/>
  <c r="BE40" i="4" s="1"/>
  <c r="AV40" i="4"/>
  <c r="AU40" i="4"/>
  <c r="AQ40" i="4"/>
  <c r="AM40" i="4"/>
  <c r="AJ40" i="4"/>
  <c r="Y40" i="4"/>
  <c r="X40" i="4" s="1"/>
  <c r="M40" i="4"/>
  <c r="L40" i="4"/>
  <c r="K40" i="4"/>
  <c r="J40" i="4"/>
  <c r="I40" i="4"/>
  <c r="H40" i="4"/>
  <c r="G40" i="4"/>
  <c r="F40" i="4" s="1"/>
  <c r="C40" i="4"/>
  <c r="CM39" i="4"/>
  <c r="CE39" i="4"/>
  <c r="CB39" i="4"/>
  <c r="BP39" i="4"/>
  <c r="BO39" i="4" s="1"/>
  <c r="BF39" i="4"/>
  <c r="BE39" i="4" s="1"/>
  <c r="AV39" i="4"/>
  <c r="AU39" i="4"/>
  <c r="AQ39" i="4"/>
  <c r="AM39" i="4"/>
  <c r="AJ39" i="4"/>
  <c r="Y39" i="4"/>
  <c r="X39" i="4"/>
  <c r="M39" i="4"/>
  <c r="L39" i="4" s="1"/>
  <c r="K39" i="4"/>
  <c r="J39" i="4"/>
  <c r="I39" i="4"/>
  <c r="H39" i="4"/>
  <c r="C39" i="4"/>
  <c r="CU38" i="4"/>
  <c r="CT38" i="4" s="1"/>
  <c r="CO38" i="4"/>
  <c r="CN38" i="4" s="1"/>
  <c r="CM38" i="4"/>
  <c r="CL38" i="4"/>
  <c r="CK38" i="4"/>
  <c r="CE38" i="4"/>
  <c r="CB38" i="4"/>
  <c r="BY38" i="4"/>
  <c r="BP38" i="4"/>
  <c r="BO38" i="4"/>
  <c r="BF38" i="4"/>
  <c r="BE38" i="4"/>
  <c r="AV38" i="4"/>
  <c r="AU38" i="4"/>
  <c r="AQ38" i="4"/>
  <c r="AM38" i="4"/>
  <c r="AJ38" i="4"/>
  <c r="Y38" i="4"/>
  <c r="X38" i="4"/>
  <c r="M38" i="4"/>
  <c r="L38" i="4" s="1"/>
  <c r="K38" i="4"/>
  <c r="J38" i="4"/>
  <c r="I38" i="4"/>
  <c r="H38" i="4"/>
  <c r="C38" i="4"/>
  <c r="CU37" i="4"/>
  <c r="CT37" i="4" s="1"/>
  <c r="CO37" i="4"/>
  <c r="CM37" i="4"/>
  <c r="CL37" i="4"/>
  <c r="CK37" i="4"/>
  <c r="CJ37" i="4"/>
  <c r="CE37" i="4"/>
  <c r="CB37" i="4"/>
  <c r="BP37" i="4"/>
  <c r="BO37" i="4" s="1"/>
  <c r="BF37" i="4"/>
  <c r="BE37" i="4" s="1"/>
  <c r="AV37" i="4"/>
  <c r="AU37" i="4" s="1"/>
  <c r="AQ37" i="4"/>
  <c r="AM37" i="4"/>
  <c r="Y37" i="4"/>
  <c r="X37" i="4" s="1"/>
  <c r="M37" i="4"/>
  <c r="L37" i="4"/>
  <c r="K37" i="4"/>
  <c r="J37" i="4"/>
  <c r="I37" i="4"/>
  <c r="H37" i="4"/>
  <c r="G37" i="4"/>
  <c r="F37" i="4" s="1"/>
  <c r="CE36" i="4"/>
  <c r="CB36" i="4"/>
  <c r="BP36" i="4"/>
  <c r="BO36" i="4" s="1"/>
  <c r="BF36" i="4"/>
  <c r="BE36" i="4"/>
  <c r="AV36" i="4"/>
  <c r="AU36" i="4" s="1"/>
  <c r="AQ36" i="4"/>
  <c r="AM36" i="4"/>
  <c r="AJ36" i="4"/>
  <c r="Y36" i="4"/>
  <c r="X36" i="4"/>
  <c r="M36" i="4"/>
  <c r="L36" i="4"/>
  <c r="K36" i="4"/>
  <c r="J36" i="4"/>
  <c r="I36" i="4"/>
  <c r="H36" i="4"/>
  <c r="G36" i="4" s="1"/>
  <c r="F36" i="4" s="1"/>
  <c r="C36" i="4"/>
  <c r="CE35" i="4"/>
  <c r="CB35" i="4"/>
  <c r="CB82" i="4" s="1"/>
  <c r="CA82" i="4"/>
  <c r="BP35" i="4"/>
  <c r="BO35" i="4"/>
  <c r="BO82" i="4" s="1"/>
  <c r="BF35" i="4"/>
  <c r="BF82" i="4" s="1"/>
  <c r="AV35" i="4"/>
  <c r="AU35" i="4"/>
  <c r="AU82" i="4" s="1"/>
  <c r="AQ35" i="4"/>
  <c r="AQ82" i="4" s="1"/>
  <c r="AM35" i="4"/>
  <c r="AM82" i="4" s="1"/>
  <c r="AL82" i="4"/>
  <c r="AK82" i="4"/>
  <c r="AJ35" i="4"/>
  <c r="AJ82" i="4" s="1"/>
  <c r="Y35" i="4"/>
  <c r="M35" i="4"/>
  <c r="M82" i="4" s="1"/>
  <c r="L35" i="4"/>
  <c r="L82" i="4" s="1"/>
  <c r="K35" i="4"/>
  <c r="K82" i="4" s="1"/>
  <c r="J35" i="4"/>
  <c r="J82" i="4" s="1"/>
  <c r="I35" i="4"/>
  <c r="H35" i="4"/>
  <c r="H82" i="4" s="1"/>
  <c r="G35" i="4"/>
  <c r="C35" i="4"/>
  <c r="CU34" i="4"/>
  <c r="CT34" i="4"/>
  <c r="CO34" i="4"/>
  <c r="CN34" i="4" s="1"/>
  <c r="CM34" i="4"/>
  <c r="CL34" i="4"/>
  <c r="CE34" i="4"/>
  <c r="CB34" i="4"/>
  <c r="BP34" i="4"/>
  <c r="BO34" i="4" s="1"/>
  <c r="BF34" i="4"/>
  <c r="BE34" i="4" s="1"/>
  <c r="AV34" i="4"/>
  <c r="AU34" i="4"/>
  <c r="AQ34" i="4"/>
  <c r="AM34" i="4"/>
  <c r="Y34" i="4"/>
  <c r="X34" i="4"/>
  <c r="M34" i="4"/>
  <c r="L34" i="4" s="1"/>
  <c r="K34" i="4"/>
  <c r="J34" i="4"/>
  <c r="I34" i="4"/>
  <c r="H34" i="4"/>
  <c r="CU33" i="4"/>
  <c r="CT33" i="4" s="1"/>
  <c r="CO33" i="4"/>
  <c r="CN33" i="4"/>
  <c r="CM33" i="4"/>
  <c r="CK33" i="4"/>
  <c r="CI33" i="4" s="1"/>
  <c r="CJ33" i="4"/>
  <c r="CE33" i="4"/>
  <c r="CB33" i="4"/>
  <c r="BY33" i="4"/>
  <c r="BP33" i="4"/>
  <c r="BO33" i="4"/>
  <c r="BF33" i="4"/>
  <c r="BE33" i="4" s="1"/>
  <c r="AV33" i="4"/>
  <c r="AU33" i="4" s="1"/>
  <c r="AQ33" i="4"/>
  <c r="AM33" i="4"/>
  <c r="AJ33" i="4"/>
  <c r="Y33" i="4"/>
  <c r="X33" i="4"/>
  <c r="M33" i="4"/>
  <c r="L33" i="4"/>
  <c r="K33" i="4"/>
  <c r="J33" i="4"/>
  <c r="F33" i="4" s="1"/>
  <c r="I33" i="4"/>
  <c r="H33" i="4"/>
  <c r="G33" i="4" s="1"/>
  <c r="C33" i="4"/>
  <c r="CJ32" i="4"/>
  <c r="CE32" i="4"/>
  <c r="CB32" i="4"/>
  <c r="BP32" i="4"/>
  <c r="BO32" i="4"/>
  <c r="BF32" i="4"/>
  <c r="BE32" i="4"/>
  <c r="AV32" i="4"/>
  <c r="AU32" i="4"/>
  <c r="AQ32" i="4"/>
  <c r="AM32" i="4"/>
  <c r="AJ32" i="4"/>
  <c r="Y32" i="4"/>
  <c r="X32" i="4" s="1"/>
  <c r="M32" i="4"/>
  <c r="L32" i="4" s="1"/>
  <c r="K32" i="4"/>
  <c r="J32" i="4"/>
  <c r="I32" i="4"/>
  <c r="H32" i="4"/>
  <c r="G32" i="4"/>
  <c r="F32" i="4"/>
  <c r="C32" i="4"/>
  <c r="CL31" i="4"/>
  <c r="CJ31" i="4"/>
  <c r="CE31" i="4"/>
  <c r="CB31" i="4"/>
  <c r="BP31" i="4"/>
  <c r="BO31" i="4" s="1"/>
  <c r="BF31" i="4"/>
  <c r="BE31" i="4"/>
  <c r="AV31" i="4"/>
  <c r="AU31" i="4" s="1"/>
  <c r="AQ31" i="4"/>
  <c r="AM31" i="4"/>
  <c r="AJ31" i="4"/>
  <c r="Y31" i="4"/>
  <c r="X31" i="4"/>
  <c r="M31" i="4"/>
  <c r="L31" i="4"/>
  <c r="K31" i="4"/>
  <c r="J31" i="4"/>
  <c r="I31" i="4"/>
  <c r="H31" i="4"/>
  <c r="G31" i="4" s="1"/>
  <c r="F31" i="4" s="1"/>
  <c r="C31" i="4"/>
  <c r="CU30" i="4"/>
  <c r="CT30" i="4" s="1"/>
  <c r="CO30" i="4"/>
  <c r="CN30" i="4" s="1"/>
  <c r="CM30" i="4"/>
  <c r="CJ30" i="4"/>
  <c r="CE30" i="4"/>
  <c r="CB30" i="4"/>
  <c r="BP30" i="4"/>
  <c r="BO30" i="4"/>
  <c r="BF30" i="4"/>
  <c r="BE30" i="4" s="1"/>
  <c r="AV30" i="4"/>
  <c r="AU30" i="4"/>
  <c r="AQ30" i="4"/>
  <c r="AM30" i="4"/>
  <c r="Y30" i="4"/>
  <c r="X30" i="4" s="1"/>
  <c r="M30" i="4"/>
  <c r="L30" i="4"/>
  <c r="K30" i="4"/>
  <c r="J30" i="4"/>
  <c r="I30" i="4"/>
  <c r="H30" i="4"/>
  <c r="G30" i="4"/>
  <c r="F30" i="4" s="1"/>
  <c r="CU29" i="4"/>
  <c r="CU81" i="4" s="1"/>
  <c r="CO29" i="4"/>
  <c r="CM29" i="4"/>
  <c r="CM81" i="4" s="1"/>
  <c r="CL29" i="4"/>
  <c r="CL81" i="4" s="1"/>
  <c r="CK29" i="4"/>
  <c r="CK81" i="4" s="1"/>
  <c r="CJ29" i="4"/>
  <c r="CJ81" i="4" s="1"/>
  <c r="CE29" i="4"/>
  <c r="CE81" i="4" s="1"/>
  <c r="CB29" i="4"/>
  <c r="CB81" i="4" s="1"/>
  <c r="CA81" i="4"/>
  <c r="BZ81" i="4"/>
  <c r="BP29" i="4"/>
  <c r="BO29" i="4"/>
  <c r="BO81" i="4" s="1"/>
  <c r="BF29" i="4"/>
  <c r="BF81" i="4" s="1"/>
  <c r="BE29" i="4"/>
  <c r="BE81" i="4" s="1"/>
  <c r="AV29" i="4"/>
  <c r="AV81" i="4" s="1"/>
  <c r="AU29" i="4"/>
  <c r="AU81" i="4" s="1"/>
  <c r="AQ29" i="4"/>
  <c r="AQ81" i="4" s="1"/>
  <c r="AM29" i="4"/>
  <c r="AM81" i="4" s="1"/>
  <c r="AL81" i="4"/>
  <c r="AJ29" i="4"/>
  <c r="AJ81" i="4" s="1"/>
  <c r="Y29" i="4"/>
  <c r="X29" i="4" s="1"/>
  <c r="X81" i="4" s="1"/>
  <c r="M29" i="4"/>
  <c r="M81" i="4" s="1"/>
  <c r="L29" i="4"/>
  <c r="L81" i="4" s="1"/>
  <c r="K29" i="4"/>
  <c r="K81" i="4" s="1"/>
  <c r="J29" i="4"/>
  <c r="J81" i="4" s="1"/>
  <c r="I29" i="4"/>
  <c r="H29" i="4"/>
  <c r="H81" i="4" s="1"/>
  <c r="C29" i="4"/>
  <c r="CU28" i="4"/>
  <c r="CE28" i="4"/>
  <c r="CB28" i="4"/>
  <c r="BP28" i="4"/>
  <c r="BO28" i="4"/>
  <c r="BF28" i="4"/>
  <c r="BE28" i="4" s="1"/>
  <c r="AV28" i="4"/>
  <c r="AU28" i="4" s="1"/>
  <c r="AQ28" i="4"/>
  <c r="AM28" i="4"/>
  <c r="Y28" i="4"/>
  <c r="X28" i="4"/>
  <c r="M28" i="4"/>
  <c r="L28" i="4"/>
  <c r="K28" i="4"/>
  <c r="J28" i="4"/>
  <c r="F28" i="4" s="1"/>
  <c r="I28" i="4"/>
  <c r="H28" i="4"/>
  <c r="G28" i="4" s="1"/>
  <c r="CL27" i="4"/>
  <c r="CL80" i="4" s="1"/>
  <c r="CE27" i="4"/>
  <c r="CB27" i="4"/>
  <c r="CB80" i="4" s="1"/>
  <c r="CA80" i="4"/>
  <c r="BP27" i="4"/>
  <c r="BP80" i="4" s="1"/>
  <c r="BO27" i="4"/>
  <c r="BO80" i="4" s="1"/>
  <c r="BF27" i="4"/>
  <c r="AV27" i="4"/>
  <c r="AV80" i="4" s="1"/>
  <c r="AU27" i="4"/>
  <c r="AU80" i="4" s="1"/>
  <c r="AQ27" i="4"/>
  <c r="AQ80" i="4" s="1"/>
  <c r="AM27" i="4"/>
  <c r="AL80" i="4"/>
  <c r="AJ27" i="4"/>
  <c r="AJ80" i="4" s="1"/>
  <c r="Y27" i="4"/>
  <c r="Y80" i="4" s="1"/>
  <c r="X27" i="4"/>
  <c r="X80" i="4" s="1"/>
  <c r="M27" i="4"/>
  <c r="M80" i="4" s="1"/>
  <c r="L27" i="4"/>
  <c r="K27" i="4"/>
  <c r="J27" i="4"/>
  <c r="J80" i="4" s="1"/>
  <c r="I27" i="4"/>
  <c r="I80" i="4" s="1"/>
  <c r="H27" i="4"/>
  <c r="C27" i="4"/>
  <c r="CU26" i="4"/>
  <c r="CO26" i="4"/>
  <c r="CN26" i="4" s="1"/>
  <c r="CM26" i="4"/>
  <c r="CK26" i="4"/>
  <c r="CJ26" i="4"/>
  <c r="CI26" i="4" s="1"/>
  <c r="CE26" i="4"/>
  <c r="CB26" i="4"/>
  <c r="BP26" i="4"/>
  <c r="BO26" i="4"/>
  <c r="BF26" i="4"/>
  <c r="BE26" i="4"/>
  <c r="AV26" i="4"/>
  <c r="AU26" i="4"/>
  <c r="AQ26" i="4"/>
  <c r="AM26" i="4"/>
  <c r="Y26" i="4"/>
  <c r="X26" i="4"/>
  <c r="M26" i="4"/>
  <c r="L26" i="4" s="1"/>
  <c r="K26" i="4"/>
  <c r="J26" i="4"/>
  <c r="I26" i="4"/>
  <c r="H26" i="4"/>
  <c r="G26" i="4"/>
  <c r="F26" i="4" s="1"/>
  <c r="CU25" i="4"/>
  <c r="CT25" i="4" s="1"/>
  <c r="CO25" i="4"/>
  <c r="CM25" i="4"/>
  <c r="CL25" i="4"/>
  <c r="CK25" i="4"/>
  <c r="CJ25" i="4"/>
  <c r="CE25" i="4"/>
  <c r="CB25" i="4"/>
  <c r="BY25" i="4"/>
  <c r="BP25" i="4"/>
  <c r="BO25" i="4"/>
  <c r="BF25" i="4"/>
  <c r="BE25" i="4"/>
  <c r="AV25" i="4"/>
  <c r="AU25" i="4"/>
  <c r="AQ25" i="4"/>
  <c r="AM25" i="4"/>
  <c r="AJ25" i="4"/>
  <c r="Y25" i="4"/>
  <c r="X25" i="4"/>
  <c r="M25" i="4"/>
  <c r="L25" i="4" s="1"/>
  <c r="K25" i="4"/>
  <c r="J25" i="4"/>
  <c r="I25" i="4"/>
  <c r="H25" i="4"/>
  <c r="G25" i="4"/>
  <c r="F25" i="4" s="1"/>
  <c r="C25" i="4"/>
  <c r="CU24" i="4"/>
  <c r="CL24" i="4"/>
  <c r="CJ24" i="4"/>
  <c r="CE24" i="4"/>
  <c r="CB24" i="4"/>
  <c r="BP24" i="4"/>
  <c r="BO24" i="4" s="1"/>
  <c r="BF24" i="4"/>
  <c r="BE24" i="4"/>
  <c r="AV24" i="4"/>
  <c r="AU24" i="4" s="1"/>
  <c r="AQ24" i="4"/>
  <c r="AM24" i="4"/>
  <c r="Y24" i="4"/>
  <c r="X24" i="4"/>
  <c r="M24" i="4"/>
  <c r="L24" i="4"/>
  <c r="K24" i="4"/>
  <c r="J24" i="4"/>
  <c r="I24" i="4"/>
  <c r="H24" i="4"/>
  <c r="G24" i="4"/>
  <c r="F24" i="4"/>
  <c r="CL23" i="4"/>
  <c r="CE23" i="4"/>
  <c r="CB23" i="4"/>
  <c r="BP23" i="4"/>
  <c r="BO23" i="4" s="1"/>
  <c r="BF23" i="4"/>
  <c r="BE23" i="4"/>
  <c r="AV23" i="4"/>
  <c r="AU23" i="4" s="1"/>
  <c r="AQ23" i="4"/>
  <c r="AM23" i="4"/>
  <c r="AJ23" i="4"/>
  <c r="Y23" i="4"/>
  <c r="X23" i="4"/>
  <c r="M23" i="4"/>
  <c r="L23" i="4"/>
  <c r="K23" i="4"/>
  <c r="J23" i="4"/>
  <c r="I23" i="4"/>
  <c r="H23" i="4"/>
  <c r="G23" i="4"/>
  <c r="F23" i="4"/>
  <c r="C23" i="4"/>
  <c r="CU22" i="4"/>
  <c r="CM22" i="4"/>
  <c r="CL22" i="4"/>
  <c r="CK22" i="4"/>
  <c r="CJ22" i="4"/>
  <c r="CE22" i="4"/>
  <c r="CB22" i="4"/>
  <c r="BY22" i="4"/>
  <c r="BP22" i="4"/>
  <c r="BO22" i="4"/>
  <c r="BF22" i="4"/>
  <c r="BE22" i="4"/>
  <c r="AV22" i="4"/>
  <c r="AU22" i="4"/>
  <c r="AQ22" i="4"/>
  <c r="AM22" i="4"/>
  <c r="AJ22" i="4"/>
  <c r="Y22" i="4"/>
  <c r="X22" i="4" s="1"/>
  <c r="M22" i="4"/>
  <c r="L22" i="4" s="1"/>
  <c r="K22" i="4"/>
  <c r="J22" i="4"/>
  <c r="I22" i="4"/>
  <c r="G22" i="4" s="1"/>
  <c r="F22" i="4" s="1"/>
  <c r="H22" i="4"/>
  <c r="C22" i="4"/>
  <c r="CU21" i="4"/>
  <c r="CU79" i="4" s="1"/>
  <c r="CO21" i="4"/>
  <c r="CM21" i="4"/>
  <c r="CM79" i="4" s="1"/>
  <c r="CK21" i="4"/>
  <c r="CK79" i="4" s="1"/>
  <c r="CJ21" i="4"/>
  <c r="CJ79" i="4" s="1"/>
  <c r="CI21" i="4"/>
  <c r="CI79" i="4" s="1"/>
  <c r="CE21" i="4"/>
  <c r="CE79" i="4" s="1"/>
  <c r="CB21" i="4"/>
  <c r="CB79" i="4" s="1"/>
  <c r="CB76" i="4" s="1"/>
  <c r="CA79" i="4"/>
  <c r="BP21" i="4"/>
  <c r="BP79" i="4" s="1"/>
  <c r="BO21" i="4"/>
  <c r="BO79" i="4" s="1"/>
  <c r="BF21" i="4"/>
  <c r="AV21" i="4"/>
  <c r="AV79" i="4" s="1"/>
  <c r="AU21" i="4"/>
  <c r="AU79" i="4" s="1"/>
  <c r="AQ21" i="4"/>
  <c r="AQ79" i="4" s="1"/>
  <c r="AM21" i="4"/>
  <c r="AM79" i="4" s="1"/>
  <c r="AL79" i="4"/>
  <c r="AJ21" i="4"/>
  <c r="AJ79" i="4" s="1"/>
  <c r="Y21" i="4"/>
  <c r="X21" i="4"/>
  <c r="X79" i="4" s="1"/>
  <c r="M21" i="4"/>
  <c r="M79" i="4" s="1"/>
  <c r="L21" i="4"/>
  <c r="L79" i="4" s="1"/>
  <c r="K21" i="4"/>
  <c r="J21" i="4"/>
  <c r="J79" i="4" s="1"/>
  <c r="I21" i="4"/>
  <c r="I79" i="4" s="1"/>
  <c r="H21" i="4"/>
  <c r="C21" i="4"/>
  <c r="CK20" i="4"/>
  <c r="CE20" i="4"/>
  <c r="CB20" i="4"/>
  <c r="BP20" i="4"/>
  <c r="BO20" i="4"/>
  <c r="BF20" i="4"/>
  <c r="BE20" i="4"/>
  <c r="AV20" i="4"/>
  <c r="AU20" i="4"/>
  <c r="AQ20" i="4"/>
  <c r="AM20" i="4"/>
  <c r="AJ20" i="4"/>
  <c r="Y20" i="4"/>
  <c r="X20" i="4"/>
  <c r="M20" i="4"/>
  <c r="L20" i="4" s="1"/>
  <c r="K20" i="4"/>
  <c r="J20" i="4"/>
  <c r="I20" i="4"/>
  <c r="H20" i="4"/>
  <c r="G20" i="4"/>
  <c r="F20" i="4" s="1"/>
  <c r="C20" i="4"/>
  <c r="CE19" i="4"/>
  <c r="CB19" i="4"/>
  <c r="BP19" i="4"/>
  <c r="BO19" i="4" s="1"/>
  <c r="BF19" i="4"/>
  <c r="BE19" i="4"/>
  <c r="AV19" i="4"/>
  <c r="AU19" i="4" s="1"/>
  <c r="AQ19" i="4"/>
  <c r="AM19" i="4"/>
  <c r="AJ19" i="4"/>
  <c r="Y19" i="4"/>
  <c r="X19" i="4"/>
  <c r="M19" i="4"/>
  <c r="L19" i="4"/>
  <c r="K19" i="4"/>
  <c r="J19" i="4"/>
  <c r="I19" i="4"/>
  <c r="H19" i="4"/>
  <c r="G19" i="4"/>
  <c r="F19" i="4"/>
  <c r="C19" i="4"/>
  <c r="CU18" i="4"/>
  <c r="CT18" i="4" s="1"/>
  <c r="CM18" i="4"/>
  <c r="CJ18" i="4"/>
  <c r="CE18" i="4"/>
  <c r="CB18" i="4"/>
  <c r="BP18" i="4"/>
  <c r="BO18" i="4"/>
  <c r="BF18" i="4"/>
  <c r="BE18" i="4"/>
  <c r="AV18" i="4"/>
  <c r="AU18" i="4"/>
  <c r="AQ18" i="4"/>
  <c r="AM18" i="4"/>
  <c r="AJ18" i="4"/>
  <c r="Y18" i="4"/>
  <c r="X18" i="4" s="1"/>
  <c r="M18" i="4"/>
  <c r="L18" i="4"/>
  <c r="K18" i="4"/>
  <c r="J18" i="4"/>
  <c r="I18" i="4"/>
  <c r="H18" i="4"/>
  <c r="G18" i="4" s="1"/>
  <c r="F18" i="4" s="1"/>
  <c r="C18" i="4"/>
  <c r="CU17" i="4"/>
  <c r="CT17" i="4" s="1"/>
  <c r="CO17" i="4"/>
  <c r="CM17" i="4"/>
  <c r="CK17" i="4"/>
  <c r="CI17" i="4" s="1"/>
  <c r="CJ17" i="4"/>
  <c r="CE17" i="4"/>
  <c r="CB17" i="4"/>
  <c r="BP17" i="4"/>
  <c r="BO17" i="4"/>
  <c r="BF17" i="4"/>
  <c r="BE17" i="4" s="1"/>
  <c r="AV17" i="4"/>
  <c r="AU17" i="4" s="1"/>
  <c r="AQ17" i="4"/>
  <c r="AM17" i="4"/>
  <c r="AJ17" i="4"/>
  <c r="Y17" i="4"/>
  <c r="X17" i="4"/>
  <c r="M17" i="4"/>
  <c r="L17" i="4"/>
  <c r="K17" i="4"/>
  <c r="J17" i="4"/>
  <c r="F17" i="4" s="1"/>
  <c r="I17" i="4"/>
  <c r="H17" i="4"/>
  <c r="G17" i="4" s="1"/>
  <c r="C17" i="4"/>
  <c r="CK16" i="4"/>
  <c r="CK78" i="4" s="1"/>
  <c r="CE16" i="4"/>
  <c r="CE78" i="4" s="1"/>
  <c r="CB16" i="4"/>
  <c r="CB78" i="4" s="1"/>
  <c r="BZ78" i="4"/>
  <c r="BP16" i="4"/>
  <c r="BP78" i="4" s="1"/>
  <c r="BO16" i="4"/>
  <c r="BO78" i="4" s="1"/>
  <c r="BF16" i="4"/>
  <c r="BF78" i="4" s="1"/>
  <c r="BE16" i="4"/>
  <c r="BE78" i="4" s="1"/>
  <c r="AV16" i="4"/>
  <c r="AV78" i="4" s="1"/>
  <c r="AU16" i="4"/>
  <c r="AU78" i="4" s="1"/>
  <c r="AQ16" i="4"/>
  <c r="AM16" i="4"/>
  <c r="AL78" i="4"/>
  <c r="Y16" i="4"/>
  <c r="Y78" i="4" s="1"/>
  <c r="M16" i="4"/>
  <c r="K16" i="4"/>
  <c r="J16" i="4"/>
  <c r="J78" i="4" s="1"/>
  <c r="I16" i="4"/>
  <c r="I78" i="4" s="1"/>
  <c r="H16" i="4"/>
  <c r="H78" i="4" s="1"/>
  <c r="G16" i="4"/>
  <c r="G78" i="4" s="1"/>
  <c r="F16" i="4"/>
  <c r="F78" i="4" s="1"/>
  <c r="C16" i="4"/>
  <c r="CM15" i="4"/>
  <c r="CK15" i="4"/>
  <c r="CE15" i="4"/>
  <c r="CB15" i="4"/>
  <c r="BP15" i="4"/>
  <c r="BO15" i="4" s="1"/>
  <c r="BF15" i="4"/>
  <c r="BE15" i="4"/>
  <c r="AV15" i="4"/>
  <c r="AU15" i="4" s="1"/>
  <c r="AQ15" i="4"/>
  <c r="AM15" i="4"/>
  <c r="AJ15" i="4"/>
  <c r="Y15" i="4"/>
  <c r="X15" i="4"/>
  <c r="M15" i="4"/>
  <c r="L15" i="4"/>
  <c r="K15" i="4"/>
  <c r="J15" i="4"/>
  <c r="I15" i="4"/>
  <c r="H15" i="4"/>
  <c r="G15" i="4" s="1"/>
  <c r="F15" i="4" s="1"/>
  <c r="C15" i="4"/>
  <c r="CU14" i="4"/>
  <c r="CT14" i="4" s="1"/>
  <c r="CM14" i="4"/>
  <c r="CL14" i="4"/>
  <c r="CK14" i="4"/>
  <c r="CJ14" i="4"/>
  <c r="CE14" i="4"/>
  <c r="CB14" i="4"/>
  <c r="BY14" i="4"/>
  <c r="BP14" i="4"/>
  <c r="BO14" i="4"/>
  <c r="BF14" i="4"/>
  <c r="BE14" i="4" s="1"/>
  <c r="AV14" i="4"/>
  <c r="AU14" i="4"/>
  <c r="AQ14" i="4"/>
  <c r="AM14" i="4"/>
  <c r="AJ14" i="4"/>
  <c r="Y14" i="4"/>
  <c r="X14" i="4" s="1"/>
  <c r="M14" i="4"/>
  <c r="L14" i="4"/>
  <c r="K14" i="4"/>
  <c r="K11" i="4" s="1"/>
  <c r="J14" i="4"/>
  <c r="I14" i="4"/>
  <c r="H14" i="4"/>
  <c r="G14" i="4"/>
  <c r="F14" i="4" s="1"/>
  <c r="C14" i="4"/>
  <c r="CU13" i="4"/>
  <c r="CT13" i="4"/>
  <c r="CO13" i="4"/>
  <c r="CN13" i="4"/>
  <c r="CM13" i="4"/>
  <c r="CK13" i="4"/>
  <c r="CJ13" i="4"/>
  <c r="CE13" i="4"/>
  <c r="CB13" i="4"/>
  <c r="BP13" i="4"/>
  <c r="BO13" i="4" s="1"/>
  <c r="BF13" i="4"/>
  <c r="BE13" i="4" s="1"/>
  <c r="AV13" i="4"/>
  <c r="AU13" i="4"/>
  <c r="AQ13" i="4"/>
  <c r="AM13" i="4"/>
  <c r="AL11" i="4"/>
  <c r="AJ13" i="4"/>
  <c r="Y13" i="4"/>
  <c r="X13" i="4"/>
  <c r="M13" i="4"/>
  <c r="L13" i="4" s="1"/>
  <c r="K13" i="4"/>
  <c r="J13" i="4"/>
  <c r="I13" i="4"/>
  <c r="H13" i="4"/>
  <c r="C13" i="4"/>
  <c r="CU12" i="4"/>
  <c r="CT12" i="4" s="1"/>
  <c r="CO12" i="4"/>
  <c r="CO77" i="4" s="1"/>
  <c r="CM12" i="4"/>
  <c r="CM77" i="4" s="1"/>
  <c r="CL12" i="4"/>
  <c r="CL77" i="4" s="1"/>
  <c r="CK12" i="4"/>
  <c r="CK77" i="4" s="1"/>
  <c r="CJ12" i="4"/>
  <c r="CJ77" i="4" s="1"/>
  <c r="CE12" i="4"/>
  <c r="CE77" i="4" s="1"/>
  <c r="CB12" i="4"/>
  <c r="CB77" i="4" s="1"/>
  <c r="CA77" i="4"/>
  <c r="BZ77" i="4"/>
  <c r="BP12" i="4"/>
  <c r="BO12" i="4"/>
  <c r="BF12" i="4"/>
  <c r="BF77" i="4" s="1"/>
  <c r="BE12" i="4"/>
  <c r="BE77" i="4" s="1"/>
  <c r="AV12" i="4"/>
  <c r="AU12" i="4"/>
  <c r="AU77" i="4" s="1"/>
  <c r="AQ12" i="4"/>
  <c r="AM12" i="4"/>
  <c r="AM77" i="4" s="1"/>
  <c r="AL77" i="4"/>
  <c r="AJ12" i="4"/>
  <c r="Y12" i="4"/>
  <c r="Y77" i="4" s="1"/>
  <c r="X12" i="4"/>
  <c r="X77" i="4" s="1"/>
  <c r="M12" i="4"/>
  <c r="K12" i="4"/>
  <c r="K77" i="4" s="1"/>
  <c r="K76" i="4" s="1"/>
  <c r="J12" i="4"/>
  <c r="J77" i="4" s="1"/>
  <c r="J76" i="4" s="1"/>
  <c r="I12" i="4"/>
  <c r="I77" i="4" s="1"/>
  <c r="I76" i="4" s="1"/>
  <c r="H12" i="4"/>
  <c r="C12" i="4"/>
  <c r="DB11" i="4"/>
  <c r="DA11" i="4"/>
  <c r="CZ11" i="4"/>
  <c r="CY11" i="4"/>
  <c r="CQ11" i="4"/>
  <c r="CP11" i="4"/>
  <c r="CG11" i="4"/>
  <c r="CF11" i="4"/>
  <c r="CD11" i="4"/>
  <c r="CC11" i="4"/>
  <c r="CB11" i="4"/>
  <c r="BX11" i="4"/>
  <c r="BU11" i="4"/>
  <c r="BS11" i="4"/>
  <c r="BQ11" i="4"/>
  <c r="BN11" i="4"/>
  <c r="BM11" i="4"/>
  <c r="BL11" i="4"/>
  <c r="BK11" i="4"/>
  <c r="BJ11" i="4"/>
  <c r="BI11" i="4"/>
  <c r="BH11" i="4"/>
  <c r="BG11" i="4"/>
  <c r="BD11" i="4"/>
  <c r="BC11" i="4"/>
  <c r="BB11" i="4"/>
  <c r="BA11" i="4"/>
  <c r="AZ11" i="4"/>
  <c r="AY11" i="4"/>
  <c r="AX11" i="4"/>
  <c r="AW11" i="4"/>
  <c r="AT11" i="4"/>
  <c r="AS11" i="4"/>
  <c r="AR11" i="4"/>
  <c r="AQ11" i="4"/>
  <c r="AP11" i="4"/>
  <c r="AO11" i="4"/>
  <c r="AN11" i="4"/>
  <c r="AM11" i="4"/>
  <c r="AI11" i="4"/>
  <c r="AF11" i="4"/>
  <c r="AD11" i="4"/>
  <c r="AB11" i="4"/>
  <c r="Z11" i="4"/>
  <c r="W11" i="4"/>
  <c r="U11" i="4"/>
  <c r="S11" i="4"/>
  <c r="R11" i="4"/>
  <c r="Q11" i="4"/>
  <c r="P11" i="4"/>
  <c r="O11" i="4"/>
  <c r="N11" i="4"/>
  <c r="E11" i="4"/>
  <c r="C11" i="4" s="1"/>
  <c r="D11" i="4"/>
  <c r="E9" i="4"/>
  <c r="D9" i="4"/>
  <c r="C9" i="4" s="1"/>
  <c r="E85" i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U85" i="1"/>
  <c r="V85" i="1"/>
  <c r="W85" i="1"/>
  <c r="X85" i="1"/>
  <c r="Y85" i="1"/>
  <c r="Z85" i="1"/>
  <c r="AA85" i="1"/>
  <c r="AB85" i="1"/>
  <c r="AC85" i="1"/>
  <c r="AD85" i="1"/>
  <c r="AE85" i="1"/>
  <c r="AF85" i="1"/>
  <c r="AG85" i="1"/>
  <c r="AH85" i="1"/>
  <c r="AI85" i="1"/>
  <c r="AJ85" i="1"/>
  <c r="AK85" i="1"/>
  <c r="AL85" i="1"/>
  <c r="AM85" i="1"/>
  <c r="AN85" i="1"/>
  <c r="AO85" i="1"/>
  <c r="AP85" i="1"/>
  <c r="AQ85" i="1"/>
  <c r="AR85" i="1"/>
  <c r="AS85" i="1"/>
  <c r="AT85" i="1"/>
  <c r="AU85" i="1"/>
  <c r="AV85" i="1"/>
  <c r="AW85" i="1"/>
  <c r="AX85" i="1"/>
  <c r="AY85" i="1"/>
  <c r="AZ85" i="1"/>
  <c r="BA85" i="1"/>
  <c r="BB85" i="1"/>
  <c r="BC85" i="1"/>
  <c r="BD85" i="1"/>
  <c r="BE85" i="1"/>
  <c r="BF85" i="1"/>
  <c r="BG85" i="1"/>
  <c r="BH85" i="1"/>
  <c r="BI85" i="1"/>
  <c r="BJ85" i="1"/>
  <c r="BK85" i="1"/>
  <c r="BL85" i="1"/>
  <c r="BM85" i="1"/>
  <c r="BN85" i="1"/>
  <c r="BO85" i="1"/>
  <c r="BP85" i="1"/>
  <c r="BQ85" i="1"/>
  <c r="BR85" i="1"/>
  <c r="BS85" i="1"/>
  <c r="BT85" i="1"/>
  <c r="BU85" i="1"/>
  <c r="BV85" i="1"/>
  <c r="BV76" i="1" s="1"/>
  <c r="BW85" i="1"/>
  <c r="BX85" i="1"/>
  <c r="BY85" i="1"/>
  <c r="BZ85" i="1"/>
  <c r="CA85" i="1"/>
  <c r="CB85" i="1"/>
  <c r="CC85" i="1"/>
  <c r="CD85" i="1"/>
  <c r="CE85" i="1"/>
  <c r="CF85" i="1"/>
  <c r="CG85" i="1"/>
  <c r="CH85" i="1"/>
  <c r="CI85" i="1"/>
  <c r="CJ85" i="1"/>
  <c r="CK85" i="1"/>
  <c r="CL85" i="1"/>
  <c r="CM85" i="1"/>
  <c r="CN85" i="1"/>
  <c r="CO85" i="1"/>
  <c r="CP85" i="1"/>
  <c r="CQ85" i="1"/>
  <c r="CR85" i="1"/>
  <c r="CS85" i="1"/>
  <c r="CT85" i="1"/>
  <c r="CU85" i="1"/>
  <c r="CV85" i="1"/>
  <c r="CW85" i="1"/>
  <c r="CX85" i="1"/>
  <c r="D85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AD84" i="1"/>
  <c r="AE84" i="1"/>
  <c r="AF84" i="1"/>
  <c r="AG84" i="1"/>
  <c r="AH84" i="1"/>
  <c r="AI84" i="1"/>
  <c r="AJ84" i="1"/>
  <c r="AK84" i="1"/>
  <c r="AL84" i="1"/>
  <c r="AM84" i="1"/>
  <c r="AN84" i="1"/>
  <c r="AO84" i="1"/>
  <c r="AP84" i="1"/>
  <c r="AQ84" i="1"/>
  <c r="AR84" i="1"/>
  <c r="AS84" i="1"/>
  <c r="AT84" i="1"/>
  <c r="AU84" i="1"/>
  <c r="AV84" i="1"/>
  <c r="AW84" i="1"/>
  <c r="AX84" i="1"/>
  <c r="AY84" i="1"/>
  <c r="AZ84" i="1"/>
  <c r="BA84" i="1"/>
  <c r="BB84" i="1"/>
  <c r="BC84" i="1"/>
  <c r="BD84" i="1"/>
  <c r="BE84" i="1"/>
  <c r="BF84" i="1"/>
  <c r="BG84" i="1"/>
  <c r="BH84" i="1"/>
  <c r="BI84" i="1"/>
  <c r="BJ84" i="1"/>
  <c r="BK84" i="1"/>
  <c r="BL84" i="1"/>
  <c r="BM84" i="1"/>
  <c r="BN84" i="1"/>
  <c r="BO84" i="1"/>
  <c r="BP84" i="1"/>
  <c r="BQ84" i="1"/>
  <c r="BR84" i="1"/>
  <c r="BS84" i="1"/>
  <c r="BT84" i="1"/>
  <c r="BU84" i="1"/>
  <c r="BV84" i="1"/>
  <c r="BW84" i="1"/>
  <c r="BX84" i="1"/>
  <c r="BY84" i="1"/>
  <c r="BZ84" i="1"/>
  <c r="CA84" i="1"/>
  <c r="CB84" i="1"/>
  <c r="CC84" i="1"/>
  <c r="CD84" i="1"/>
  <c r="CE84" i="1"/>
  <c r="CF84" i="1"/>
  <c r="CG84" i="1"/>
  <c r="CH84" i="1"/>
  <c r="CI84" i="1"/>
  <c r="CJ84" i="1"/>
  <c r="CK84" i="1"/>
  <c r="CL84" i="1"/>
  <c r="CM84" i="1"/>
  <c r="CN84" i="1"/>
  <c r="CO84" i="1"/>
  <c r="CP84" i="1"/>
  <c r="CQ84" i="1"/>
  <c r="CR84" i="1"/>
  <c r="CS84" i="1"/>
  <c r="CT84" i="1"/>
  <c r="CU84" i="1"/>
  <c r="CV84" i="1"/>
  <c r="CW84" i="1"/>
  <c r="CX84" i="1"/>
  <c r="D84" i="1"/>
  <c r="E83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U83" i="1"/>
  <c r="V83" i="1"/>
  <c r="W83" i="1"/>
  <c r="X83" i="1"/>
  <c r="Y83" i="1"/>
  <c r="Z83" i="1"/>
  <c r="AA83" i="1"/>
  <c r="AB83" i="1"/>
  <c r="AC83" i="1"/>
  <c r="AD83" i="1"/>
  <c r="AE83" i="1"/>
  <c r="AF83" i="1"/>
  <c r="AG83" i="1"/>
  <c r="AH83" i="1"/>
  <c r="AI83" i="1"/>
  <c r="AJ83" i="1"/>
  <c r="AK83" i="1"/>
  <c r="AL83" i="1"/>
  <c r="AM83" i="1"/>
  <c r="AN83" i="1"/>
  <c r="AO83" i="1"/>
  <c r="AP83" i="1"/>
  <c r="AQ83" i="1"/>
  <c r="AR83" i="1"/>
  <c r="AS83" i="1"/>
  <c r="AT83" i="1"/>
  <c r="AU83" i="1"/>
  <c r="AV83" i="1"/>
  <c r="AW83" i="1"/>
  <c r="AX83" i="1"/>
  <c r="AY83" i="1"/>
  <c r="AZ83" i="1"/>
  <c r="BA83" i="1"/>
  <c r="BB83" i="1"/>
  <c r="BC83" i="1"/>
  <c r="BD83" i="1"/>
  <c r="BE83" i="1"/>
  <c r="BF83" i="1"/>
  <c r="BG83" i="1"/>
  <c r="BH83" i="1"/>
  <c r="BI83" i="1"/>
  <c r="BJ83" i="1"/>
  <c r="BK83" i="1"/>
  <c r="BL83" i="1"/>
  <c r="BM83" i="1"/>
  <c r="BN83" i="1"/>
  <c r="BO83" i="1"/>
  <c r="BP83" i="1"/>
  <c r="BQ83" i="1"/>
  <c r="BR83" i="1"/>
  <c r="BS83" i="1"/>
  <c r="BT83" i="1"/>
  <c r="BU83" i="1"/>
  <c r="BV83" i="1"/>
  <c r="BW83" i="1"/>
  <c r="BX83" i="1"/>
  <c r="BY83" i="1"/>
  <c r="BZ83" i="1"/>
  <c r="CA83" i="1"/>
  <c r="CB83" i="1"/>
  <c r="CC83" i="1"/>
  <c r="CD83" i="1"/>
  <c r="CE83" i="1"/>
  <c r="CF83" i="1"/>
  <c r="CG83" i="1"/>
  <c r="CH83" i="1"/>
  <c r="CI83" i="1"/>
  <c r="CJ83" i="1"/>
  <c r="CK83" i="1"/>
  <c r="CL83" i="1"/>
  <c r="CM83" i="1"/>
  <c r="CN83" i="1"/>
  <c r="CO83" i="1"/>
  <c r="CP83" i="1"/>
  <c r="CQ83" i="1"/>
  <c r="CR83" i="1"/>
  <c r="CS83" i="1"/>
  <c r="CT83" i="1"/>
  <c r="CU83" i="1"/>
  <c r="CV83" i="1"/>
  <c r="CW83" i="1"/>
  <c r="CX83" i="1"/>
  <c r="D83" i="1"/>
  <c r="E82" i="1"/>
  <c r="F82" i="1"/>
  <c r="G82" i="1"/>
  <c r="H82" i="1"/>
  <c r="I82" i="1"/>
  <c r="J82" i="1"/>
  <c r="K82" i="1"/>
  <c r="L82" i="1"/>
  <c r="M82" i="1"/>
  <c r="N82" i="1"/>
  <c r="O82" i="1"/>
  <c r="P82" i="1"/>
  <c r="Q82" i="1"/>
  <c r="R82" i="1"/>
  <c r="S82" i="1"/>
  <c r="T82" i="1"/>
  <c r="U82" i="1"/>
  <c r="V82" i="1"/>
  <c r="W82" i="1"/>
  <c r="X82" i="1"/>
  <c r="Y82" i="1"/>
  <c r="Z82" i="1"/>
  <c r="AA82" i="1"/>
  <c r="AB82" i="1"/>
  <c r="AC82" i="1"/>
  <c r="AD82" i="1"/>
  <c r="AE82" i="1"/>
  <c r="AF82" i="1"/>
  <c r="AG82" i="1"/>
  <c r="AH82" i="1"/>
  <c r="AI82" i="1"/>
  <c r="AJ82" i="1"/>
  <c r="AK82" i="1"/>
  <c r="AL82" i="1"/>
  <c r="AM82" i="1"/>
  <c r="AN82" i="1"/>
  <c r="AO82" i="1"/>
  <c r="AP82" i="1"/>
  <c r="AQ82" i="1"/>
  <c r="AR82" i="1"/>
  <c r="AS82" i="1"/>
  <c r="AT82" i="1"/>
  <c r="AU82" i="1"/>
  <c r="AV82" i="1"/>
  <c r="AW82" i="1"/>
  <c r="AX82" i="1"/>
  <c r="AY82" i="1"/>
  <c r="AZ82" i="1"/>
  <c r="BA82" i="1"/>
  <c r="BB82" i="1"/>
  <c r="BC82" i="1"/>
  <c r="BD82" i="1"/>
  <c r="BE82" i="1"/>
  <c r="BF82" i="1"/>
  <c r="BG82" i="1"/>
  <c r="BH82" i="1"/>
  <c r="BI82" i="1"/>
  <c r="BJ82" i="1"/>
  <c r="BK82" i="1"/>
  <c r="BL82" i="1"/>
  <c r="BM82" i="1"/>
  <c r="BN82" i="1"/>
  <c r="BO82" i="1"/>
  <c r="BP82" i="1"/>
  <c r="BQ82" i="1"/>
  <c r="BR82" i="1"/>
  <c r="BS82" i="1"/>
  <c r="BT82" i="1"/>
  <c r="BU82" i="1"/>
  <c r="BV82" i="1"/>
  <c r="BW82" i="1"/>
  <c r="BX82" i="1"/>
  <c r="BY82" i="1"/>
  <c r="BZ82" i="1"/>
  <c r="CA82" i="1"/>
  <c r="CB82" i="1"/>
  <c r="CC82" i="1"/>
  <c r="CD82" i="1"/>
  <c r="CE82" i="1"/>
  <c r="CF82" i="1"/>
  <c r="CG82" i="1"/>
  <c r="CH82" i="1"/>
  <c r="CI82" i="1"/>
  <c r="CJ82" i="1"/>
  <c r="CK82" i="1"/>
  <c r="CL82" i="1"/>
  <c r="CM82" i="1"/>
  <c r="CN82" i="1"/>
  <c r="CO82" i="1"/>
  <c r="CP82" i="1"/>
  <c r="CQ82" i="1"/>
  <c r="CR82" i="1"/>
  <c r="CS82" i="1"/>
  <c r="CT82" i="1"/>
  <c r="CU82" i="1"/>
  <c r="CV82" i="1"/>
  <c r="CV76" i="1" s="1"/>
  <c r="CW82" i="1"/>
  <c r="CX82" i="1"/>
  <c r="D82" i="1"/>
  <c r="E81" i="1"/>
  <c r="F81" i="1"/>
  <c r="G81" i="1"/>
  <c r="H81" i="1"/>
  <c r="I81" i="1"/>
  <c r="J81" i="1"/>
  <c r="K81" i="1"/>
  <c r="L81" i="1"/>
  <c r="M81" i="1"/>
  <c r="N81" i="1"/>
  <c r="O81" i="1"/>
  <c r="P81" i="1"/>
  <c r="P76" i="1" s="1"/>
  <c r="Q81" i="1"/>
  <c r="R81" i="1"/>
  <c r="S81" i="1"/>
  <c r="T81" i="1"/>
  <c r="U81" i="1"/>
  <c r="V81" i="1"/>
  <c r="W81" i="1"/>
  <c r="X81" i="1"/>
  <c r="Y81" i="1"/>
  <c r="Z81" i="1"/>
  <c r="AA81" i="1"/>
  <c r="AB81" i="1"/>
  <c r="AC81" i="1"/>
  <c r="AD81" i="1"/>
  <c r="AE81" i="1"/>
  <c r="AF81" i="1"/>
  <c r="AF76" i="1" s="1"/>
  <c r="AG81" i="1"/>
  <c r="AH81" i="1"/>
  <c r="AI81" i="1"/>
  <c r="AJ81" i="1"/>
  <c r="AK81" i="1"/>
  <c r="AL81" i="1"/>
  <c r="AM81" i="1"/>
  <c r="AN81" i="1"/>
  <c r="AN76" i="1" s="1"/>
  <c r="AO81" i="1"/>
  <c r="AP81" i="1"/>
  <c r="AQ81" i="1"/>
  <c r="AR81" i="1"/>
  <c r="AS81" i="1"/>
  <c r="AT81" i="1"/>
  <c r="AU81" i="1"/>
  <c r="AV81" i="1"/>
  <c r="AW81" i="1"/>
  <c r="AX81" i="1"/>
  <c r="AY81" i="1"/>
  <c r="AZ81" i="1"/>
  <c r="BA81" i="1"/>
  <c r="BB81" i="1"/>
  <c r="BC81" i="1"/>
  <c r="BD81" i="1"/>
  <c r="BE81" i="1"/>
  <c r="BF81" i="1"/>
  <c r="BG81" i="1"/>
  <c r="BH81" i="1"/>
  <c r="BI81" i="1"/>
  <c r="BJ81" i="1"/>
  <c r="BK81" i="1"/>
  <c r="BL81" i="1"/>
  <c r="BL76" i="1" s="1"/>
  <c r="BM81" i="1"/>
  <c r="BN81" i="1"/>
  <c r="BO81" i="1"/>
  <c r="BP81" i="1"/>
  <c r="BQ81" i="1"/>
  <c r="BR81" i="1"/>
  <c r="BS81" i="1"/>
  <c r="BT81" i="1"/>
  <c r="BU81" i="1"/>
  <c r="BV81" i="1"/>
  <c r="BW81" i="1"/>
  <c r="BX81" i="1"/>
  <c r="BY81" i="1"/>
  <c r="BZ81" i="1"/>
  <c r="CA81" i="1"/>
  <c r="CB81" i="1"/>
  <c r="CC81" i="1"/>
  <c r="CD81" i="1"/>
  <c r="CE81" i="1"/>
  <c r="CF81" i="1"/>
  <c r="CG81" i="1"/>
  <c r="CH81" i="1"/>
  <c r="CI81" i="1"/>
  <c r="CJ81" i="1"/>
  <c r="CK81" i="1"/>
  <c r="CL81" i="1"/>
  <c r="CM81" i="1"/>
  <c r="CN81" i="1"/>
  <c r="CO81" i="1"/>
  <c r="CP81" i="1"/>
  <c r="CQ81" i="1"/>
  <c r="CR81" i="1"/>
  <c r="CS81" i="1"/>
  <c r="CT81" i="1"/>
  <c r="CU81" i="1"/>
  <c r="CV81" i="1"/>
  <c r="CW81" i="1"/>
  <c r="CX81" i="1"/>
  <c r="D81" i="1"/>
  <c r="E80" i="1"/>
  <c r="F80" i="1"/>
  <c r="G80" i="1"/>
  <c r="H80" i="1"/>
  <c r="I80" i="1"/>
  <c r="J80" i="1"/>
  <c r="K80" i="1"/>
  <c r="L80" i="1"/>
  <c r="M80" i="1"/>
  <c r="N80" i="1"/>
  <c r="O80" i="1"/>
  <c r="P80" i="1"/>
  <c r="Q80" i="1"/>
  <c r="R80" i="1"/>
  <c r="S80" i="1"/>
  <c r="T80" i="1"/>
  <c r="U80" i="1"/>
  <c r="V80" i="1"/>
  <c r="W80" i="1"/>
  <c r="X80" i="1"/>
  <c r="Y80" i="1"/>
  <c r="Z80" i="1"/>
  <c r="AA80" i="1"/>
  <c r="AB80" i="1"/>
  <c r="AC80" i="1"/>
  <c r="AD80" i="1"/>
  <c r="AE80" i="1"/>
  <c r="AF80" i="1"/>
  <c r="AG80" i="1"/>
  <c r="AH80" i="1"/>
  <c r="AI80" i="1"/>
  <c r="AJ80" i="1"/>
  <c r="AK80" i="1"/>
  <c r="AL80" i="1"/>
  <c r="AM80" i="1"/>
  <c r="AN80" i="1"/>
  <c r="AO80" i="1"/>
  <c r="AP80" i="1"/>
  <c r="AQ80" i="1"/>
  <c r="AR80" i="1"/>
  <c r="AS80" i="1"/>
  <c r="AT80" i="1"/>
  <c r="AU80" i="1"/>
  <c r="AV80" i="1"/>
  <c r="AW80" i="1"/>
  <c r="AX80" i="1"/>
  <c r="AY80" i="1"/>
  <c r="AZ80" i="1"/>
  <c r="BA80" i="1"/>
  <c r="BB80" i="1"/>
  <c r="BC80" i="1"/>
  <c r="BD80" i="1"/>
  <c r="BE80" i="1"/>
  <c r="BF80" i="1"/>
  <c r="BG80" i="1"/>
  <c r="BH80" i="1"/>
  <c r="BI80" i="1"/>
  <c r="BJ80" i="1"/>
  <c r="BK80" i="1"/>
  <c r="BL80" i="1"/>
  <c r="BM80" i="1"/>
  <c r="BM76" i="1" s="1"/>
  <c r="BN80" i="1"/>
  <c r="BO80" i="1"/>
  <c r="BP80" i="1"/>
  <c r="BQ80" i="1"/>
  <c r="BR80" i="1"/>
  <c r="BS80" i="1"/>
  <c r="BT80" i="1"/>
  <c r="BU80" i="1"/>
  <c r="BU76" i="1" s="1"/>
  <c r="BV80" i="1"/>
  <c r="BW80" i="1"/>
  <c r="BX80" i="1"/>
  <c r="BY80" i="1"/>
  <c r="BZ80" i="1"/>
  <c r="CA80" i="1"/>
  <c r="CB80" i="1"/>
  <c r="CC80" i="1"/>
  <c r="CD80" i="1"/>
  <c r="CE80" i="1"/>
  <c r="CF80" i="1"/>
  <c r="CG80" i="1"/>
  <c r="CH80" i="1"/>
  <c r="CI80" i="1"/>
  <c r="CJ80" i="1"/>
  <c r="CK80" i="1"/>
  <c r="CK76" i="1" s="1"/>
  <c r="CL80" i="1"/>
  <c r="CM80" i="1"/>
  <c r="CN80" i="1"/>
  <c r="CO80" i="1"/>
  <c r="CP80" i="1"/>
  <c r="CQ80" i="1"/>
  <c r="CR80" i="1"/>
  <c r="CS80" i="1"/>
  <c r="CT80" i="1"/>
  <c r="CU80" i="1"/>
  <c r="CV80" i="1"/>
  <c r="CW80" i="1"/>
  <c r="CX80" i="1"/>
  <c r="D80" i="1"/>
  <c r="E79" i="1"/>
  <c r="F79" i="1"/>
  <c r="G79" i="1"/>
  <c r="H79" i="1"/>
  <c r="I79" i="1"/>
  <c r="J79" i="1"/>
  <c r="K79" i="1"/>
  <c r="L79" i="1"/>
  <c r="M79" i="1"/>
  <c r="N79" i="1"/>
  <c r="O79" i="1"/>
  <c r="P79" i="1"/>
  <c r="Q79" i="1"/>
  <c r="R79" i="1"/>
  <c r="S79" i="1"/>
  <c r="T79" i="1"/>
  <c r="U79" i="1"/>
  <c r="V79" i="1"/>
  <c r="W79" i="1"/>
  <c r="X79" i="1"/>
  <c r="Y79" i="1"/>
  <c r="Z79" i="1"/>
  <c r="AA79" i="1"/>
  <c r="AB79" i="1"/>
  <c r="AC79" i="1"/>
  <c r="AD79" i="1"/>
  <c r="AE79" i="1"/>
  <c r="AF79" i="1"/>
  <c r="AG79" i="1"/>
  <c r="AH79" i="1"/>
  <c r="AI79" i="1"/>
  <c r="AJ79" i="1"/>
  <c r="AK79" i="1"/>
  <c r="AL79" i="1"/>
  <c r="AM79" i="1"/>
  <c r="AN79" i="1"/>
  <c r="AO79" i="1"/>
  <c r="AP79" i="1"/>
  <c r="AQ79" i="1"/>
  <c r="AR79" i="1"/>
  <c r="AS79" i="1"/>
  <c r="AT79" i="1"/>
  <c r="AU79" i="1"/>
  <c r="AV79" i="1"/>
  <c r="AW79" i="1"/>
  <c r="AX79" i="1"/>
  <c r="AY79" i="1"/>
  <c r="AZ79" i="1"/>
  <c r="BA79" i="1"/>
  <c r="BB79" i="1"/>
  <c r="BC79" i="1"/>
  <c r="BD79" i="1"/>
  <c r="BE79" i="1"/>
  <c r="BF79" i="1"/>
  <c r="BG79" i="1"/>
  <c r="BH79" i="1"/>
  <c r="BI79" i="1"/>
  <c r="BJ79" i="1"/>
  <c r="BK79" i="1"/>
  <c r="BL79" i="1"/>
  <c r="BM79" i="1"/>
  <c r="BN79" i="1"/>
  <c r="BO79" i="1"/>
  <c r="BP79" i="1"/>
  <c r="BQ79" i="1"/>
  <c r="BR79" i="1"/>
  <c r="BS79" i="1"/>
  <c r="BT79" i="1"/>
  <c r="BU79" i="1"/>
  <c r="BV79" i="1"/>
  <c r="BW79" i="1"/>
  <c r="BX79" i="1"/>
  <c r="BY79" i="1"/>
  <c r="BZ79" i="1"/>
  <c r="CA79" i="1"/>
  <c r="CB79" i="1"/>
  <c r="CC79" i="1"/>
  <c r="CD79" i="1"/>
  <c r="CE79" i="1"/>
  <c r="CF79" i="1"/>
  <c r="CG79" i="1"/>
  <c r="CH79" i="1"/>
  <c r="CI79" i="1"/>
  <c r="CJ79" i="1"/>
  <c r="CK79" i="1"/>
  <c r="CL79" i="1"/>
  <c r="CM79" i="1"/>
  <c r="CN79" i="1"/>
  <c r="CO79" i="1"/>
  <c r="CP79" i="1"/>
  <c r="CQ79" i="1"/>
  <c r="CR79" i="1"/>
  <c r="CS79" i="1"/>
  <c r="CT79" i="1"/>
  <c r="CU79" i="1"/>
  <c r="CV79" i="1"/>
  <c r="CW79" i="1"/>
  <c r="CX79" i="1"/>
  <c r="D79" i="1"/>
  <c r="E78" i="1"/>
  <c r="F78" i="1"/>
  <c r="G78" i="1"/>
  <c r="H78" i="1"/>
  <c r="I78" i="1"/>
  <c r="J78" i="1"/>
  <c r="K78" i="1"/>
  <c r="L78" i="1"/>
  <c r="M78" i="1"/>
  <c r="N78" i="1"/>
  <c r="O78" i="1"/>
  <c r="P78" i="1"/>
  <c r="Q78" i="1"/>
  <c r="R78" i="1"/>
  <c r="S78" i="1"/>
  <c r="T78" i="1"/>
  <c r="U78" i="1"/>
  <c r="V78" i="1"/>
  <c r="W78" i="1"/>
  <c r="X78" i="1"/>
  <c r="Y78" i="1"/>
  <c r="Z78" i="1"/>
  <c r="AA78" i="1"/>
  <c r="AB78" i="1"/>
  <c r="AC78" i="1"/>
  <c r="AD78" i="1"/>
  <c r="AE78" i="1"/>
  <c r="AF78" i="1"/>
  <c r="AG78" i="1"/>
  <c r="AH78" i="1"/>
  <c r="AI78" i="1"/>
  <c r="AJ78" i="1"/>
  <c r="AK78" i="1"/>
  <c r="AL78" i="1"/>
  <c r="AM78" i="1"/>
  <c r="AN78" i="1"/>
  <c r="AO78" i="1"/>
  <c r="AP78" i="1"/>
  <c r="AQ78" i="1"/>
  <c r="AR78" i="1"/>
  <c r="AS78" i="1"/>
  <c r="AT78" i="1"/>
  <c r="AU78" i="1"/>
  <c r="AV78" i="1"/>
  <c r="AW78" i="1"/>
  <c r="AX78" i="1"/>
  <c r="AY78" i="1"/>
  <c r="AZ78" i="1"/>
  <c r="BA78" i="1"/>
  <c r="BB78" i="1"/>
  <c r="BC78" i="1"/>
  <c r="BD78" i="1"/>
  <c r="BE78" i="1"/>
  <c r="BF78" i="1"/>
  <c r="BG78" i="1"/>
  <c r="BH78" i="1"/>
  <c r="BI78" i="1"/>
  <c r="BJ78" i="1"/>
  <c r="BK78" i="1"/>
  <c r="BL78" i="1"/>
  <c r="BM78" i="1"/>
  <c r="BN78" i="1"/>
  <c r="BO78" i="1"/>
  <c r="BP78" i="1"/>
  <c r="BQ78" i="1"/>
  <c r="BR78" i="1"/>
  <c r="BS78" i="1"/>
  <c r="BT78" i="1"/>
  <c r="BU78" i="1"/>
  <c r="BV78" i="1"/>
  <c r="BW78" i="1"/>
  <c r="BX78" i="1"/>
  <c r="BY78" i="1"/>
  <c r="BZ78" i="1"/>
  <c r="CA78" i="1"/>
  <c r="CB78" i="1"/>
  <c r="CC78" i="1"/>
  <c r="CD78" i="1"/>
  <c r="CE78" i="1"/>
  <c r="CF78" i="1"/>
  <c r="CG78" i="1"/>
  <c r="CH78" i="1"/>
  <c r="CI78" i="1"/>
  <c r="CJ78" i="1"/>
  <c r="CK78" i="1"/>
  <c r="CL78" i="1"/>
  <c r="CM78" i="1"/>
  <c r="CN78" i="1"/>
  <c r="CO78" i="1"/>
  <c r="CP78" i="1"/>
  <c r="CQ78" i="1"/>
  <c r="CR78" i="1"/>
  <c r="CS78" i="1"/>
  <c r="CT78" i="1"/>
  <c r="CU78" i="1"/>
  <c r="CV78" i="1"/>
  <c r="CW78" i="1"/>
  <c r="CX78" i="1"/>
  <c r="D78" i="1"/>
  <c r="E77" i="1"/>
  <c r="F77" i="1"/>
  <c r="G77" i="1"/>
  <c r="H77" i="1"/>
  <c r="I77" i="1"/>
  <c r="J77" i="1"/>
  <c r="K77" i="1"/>
  <c r="L77" i="1"/>
  <c r="M77" i="1"/>
  <c r="N77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7" i="1"/>
  <c r="AZ77" i="1"/>
  <c r="BA77" i="1"/>
  <c r="BB77" i="1"/>
  <c r="BC77" i="1"/>
  <c r="BD77" i="1"/>
  <c r="BE77" i="1"/>
  <c r="BF77" i="1"/>
  <c r="BG77" i="1"/>
  <c r="BH77" i="1"/>
  <c r="BI77" i="1"/>
  <c r="BJ77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W77" i="1"/>
  <c r="BX77" i="1"/>
  <c r="BY77" i="1"/>
  <c r="BZ77" i="1"/>
  <c r="CA77" i="1"/>
  <c r="CB77" i="1"/>
  <c r="CC77" i="1"/>
  <c r="CD77" i="1"/>
  <c r="CE77" i="1"/>
  <c r="CF77" i="1"/>
  <c r="CG77" i="1"/>
  <c r="CH77" i="1"/>
  <c r="CI77" i="1"/>
  <c r="CJ77" i="1"/>
  <c r="CK77" i="1"/>
  <c r="CL77" i="1"/>
  <c r="CM77" i="1"/>
  <c r="CN77" i="1"/>
  <c r="CO77" i="1"/>
  <c r="CP77" i="1"/>
  <c r="CQ77" i="1"/>
  <c r="CR77" i="1"/>
  <c r="CS77" i="1"/>
  <c r="CT77" i="1"/>
  <c r="CU77" i="1"/>
  <c r="CV77" i="1"/>
  <c r="CW77" i="1"/>
  <c r="CX77" i="1"/>
  <c r="D77" i="1"/>
  <c r="CJ76" i="1"/>
  <c r="CI13" i="1"/>
  <c r="CI14" i="1"/>
  <c r="CI15" i="1"/>
  <c r="CI16" i="1"/>
  <c r="CI17" i="1"/>
  <c r="CI18" i="1"/>
  <c r="CI19" i="1"/>
  <c r="CI20" i="1"/>
  <c r="CI21" i="1"/>
  <c r="CI22" i="1"/>
  <c r="CI23" i="1"/>
  <c r="CI24" i="1"/>
  <c r="CI25" i="1"/>
  <c r="CI26" i="1"/>
  <c r="CI27" i="1"/>
  <c r="CI28" i="1"/>
  <c r="CI29" i="1"/>
  <c r="CI30" i="1"/>
  <c r="CI31" i="1"/>
  <c r="CI32" i="1"/>
  <c r="CI33" i="1"/>
  <c r="CI34" i="1"/>
  <c r="CI35" i="1"/>
  <c r="CI36" i="1"/>
  <c r="CI37" i="1"/>
  <c r="CI38" i="1"/>
  <c r="CI39" i="1"/>
  <c r="CI40" i="1"/>
  <c r="CI41" i="1"/>
  <c r="CI42" i="1"/>
  <c r="CI43" i="1"/>
  <c r="CI44" i="1"/>
  <c r="CI45" i="1"/>
  <c r="CI46" i="1"/>
  <c r="CI47" i="1"/>
  <c r="CI48" i="1"/>
  <c r="CI49" i="1"/>
  <c r="CI50" i="1"/>
  <c r="CI51" i="1"/>
  <c r="CI52" i="1"/>
  <c r="CI53" i="1"/>
  <c r="CI54" i="1"/>
  <c r="CI55" i="1"/>
  <c r="CI56" i="1"/>
  <c r="CI57" i="1"/>
  <c r="CI58" i="1"/>
  <c r="CI59" i="1"/>
  <c r="CI60" i="1"/>
  <c r="CI61" i="1"/>
  <c r="CI62" i="1"/>
  <c r="CI63" i="1"/>
  <c r="CI64" i="1"/>
  <c r="CI65" i="1"/>
  <c r="CI66" i="1"/>
  <c r="CI67" i="1"/>
  <c r="CI68" i="1"/>
  <c r="CI69" i="1"/>
  <c r="CI70" i="1"/>
  <c r="CI71" i="1"/>
  <c r="CI72" i="1"/>
  <c r="CI73" i="1"/>
  <c r="CI74" i="1"/>
  <c r="CI75" i="1"/>
  <c r="CI12" i="1"/>
  <c r="CH13" i="1"/>
  <c r="CH11" i="1" s="1"/>
  <c r="CH14" i="1"/>
  <c r="CH15" i="1"/>
  <c r="CH16" i="1"/>
  <c r="CH17" i="1"/>
  <c r="CH18" i="1"/>
  <c r="CH19" i="1"/>
  <c r="CH20" i="1"/>
  <c r="CH21" i="1"/>
  <c r="CH22" i="1"/>
  <c r="CH23" i="1"/>
  <c r="CH24" i="1"/>
  <c r="CH25" i="1"/>
  <c r="CH26" i="1"/>
  <c r="CH27" i="1"/>
  <c r="CH28" i="1"/>
  <c r="CH29" i="1"/>
  <c r="CD29" i="1" s="1"/>
  <c r="CH30" i="1"/>
  <c r="CH31" i="1"/>
  <c r="CH32" i="1"/>
  <c r="CH33" i="1"/>
  <c r="CH34" i="1"/>
  <c r="CH35" i="1"/>
  <c r="CH36" i="1"/>
  <c r="CH37" i="1"/>
  <c r="CD37" i="1" s="1"/>
  <c r="CH38" i="1"/>
  <c r="CH39" i="1"/>
  <c r="CH40" i="1"/>
  <c r="CH41" i="1"/>
  <c r="CH42" i="1"/>
  <c r="CH43" i="1"/>
  <c r="CH44" i="1"/>
  <c r="CH45" i="1"/>
  <c r="CD45" i="1" s="1"/>
  <c r="CH46" i="1"/>
  <c r="CH47" i="1"/>
  <c r="CH48" i="1"/>
  <c r="CH49" i="1"/>
  <c r="CH50" i="1"/>
  <c r="CH51" i="1"/>
  <c r="CH52" i="1"/>
  <c r="CH53" i="1"/>
  <c r="CH54" i="1"/>
  <c r="CH55" i="1"/>
  <c r="CH56" i="1"/>
  <c r="CH57" i="1"/>
  <c r="CH58" i="1"/>
  <c r="CH59" i="1"/>
  <c r="CH60" i="1"/>
  <c r="CH61" i="1"/>
  <c r="CD61" i="1" s="1"/>
  <c r="CH62" i="1"/>
  <c r="CH63" i="1"/>
  <c r="CH64" i="1"/>
  <c r="CH65" i="1"/>
  <c r="CH66" i="1"/>
  <c r="CH67" i="1"/>
  <c r="CH68" i="1"/>
  <c r="CH69" i="1"/>
  <c r="CD69" i="1" s="1"/>
  <c r="CH70" i="1"/>
  <c r="CH71" i="1"/>
  <c r="CH72" i="1"/>
  <c r="CH73" i="1"/>
  <c r="CH74" i="1"/>
  <c r="CH75" i="1"/>
  <c r="CH12" i="1"/>
  <c r="CG13" i="1"/>
  <c r="CG14" i="1"/>
  <c r="CG15" i="1"/>
  <c r="CG16" i="1"/>
  <c r="CG17" i="1"/>
  <c r="CG18" i="1"/>
  <c r="CG19" i="1"/>
  <c r="CG20" i="1"/>
  <c r="CG21" i="1"/>
  <c r="CG22" i="1"/>
  <c r="CG23" i="1"/>
  <c r="CG24" i="1"/>
  <c r="CG25" i="1"/>
  <c r="CG26" i="1"/>
  <c r="CG27" i="1"/>
  <c r="CG28" i="1"/>
  <c r="CG29" i="1"/>
  <c r="CG30" i="1"/>
  <c r="CG31" i="1"/>
  <c r="CG32" i="1"/>
  <c r="CG33" i="1"/>
  <c r="CG34" i="1"/>
  <c r="CG35" i="1"/>
  <c r="CG36" i="1"/>
  <c r="CG37" i="1"/>
  <c r="CG38" i="1"/>
  <c r="CG39" i="1"/>
  <c r="CG40" i="1"/>
  <c r="CG41" i="1"/>
  <c r="CG42" i="1"/>
  <c r="CG43" i="1"/>
  <c r="CG44" i="1"/>
  <c r="CG45" i="1"/>
  <c r="CG46" i="1"/>
  <c r="CG47" i="1"/>
  <c r="CG48" i="1"/>
  <c r="CG49" i="1"/>
  <c r="CG50" i="1"/>
  <c r="CG51" i="1"/>
  <c r="CG52" i="1"/>
  <c r="CG53" i="1"/>
  <c r="CG54" i="1"/>
  <c r="CG55" i="1"/>
  <c r="CG56" i="1"/>
  <c r="CG57" i="1"/>
  <c r="CG58" i="1"/>
  <c r="CG59" i="1"/>
  <c r="CG60" i="1"/>
  <c r="CG61" i="1"/>
  <c r="CG62" i="1"/>
  <c r="CG63" i="1"/>
  <c r="CG64" i="1"/>
  <c r="CG65" i="1"/>
  <c r="CG66" i="1"/>
  <c r="CG67" i="1"/>
  <c r="CG68" i="1"/>
  <c r="CG69" i="1"/>
  <c r="CG70" i="1"/>
  <c r="CG71" i="1"/>
  <c r="CG72" i="1"/>
  <c r="CG73" i="1"/>
  <c r="CG74" i="1"/>
  <c r="CG75" i="1"/>
  <c r="CG12" i="1"/>
  <c r="CF13" i="1"/>
  <c r="CF14" i="1"/>
  <c r="CF11" i="1" s="1"/>
  <c r="CF15" i="1"/>
  <c r="CF16" i="1"/>
  <c r="CF17" i="1"/>
  <c r="CF18" i="1"/>
  <c r="CF19" i="1"/>
  <c r="CF20" i="1"/>
  <c r="CF21" i="1"/>
  <c r="CF22" i="1"/>
  <c r="CF23" i="1"/>
  <c r="CF24" i="1"/>
  <c r="CF25" i="1"/>
  <c r="CF26" i="1"/>
  <c r="CF27" i="1"/>
  <c r="CF28" i="1"/>
  <c r="CF29" i="1"/>
  <c r="CF30" i="1"/>
  <c r="CF31" i="1"/>
  <c r="CF32" i="1"/>
  <c r="CF33" i="1"/>
  <c r="CF34" i="1"/>
  <c r="CF35" i="1"/>
  <c r="CF36" i="1"/>
  <c r="CF37" i="1"/>
  <c r="CF38" i="1"/>
  <c r="CF39" i="1"/>
  <c r="CF40" i="1"/>
  <c r="CF41" i="1"/>
  <c r="CF42" i="1"/>
  <c r="CF43" i="1"/>
  <c r="CF44" i="1"/>
  <c r="CF45" i="1"/>
  <c r="CF46" i="1"/>
  <c r="CF47" i="1"/>
  <c r="CF48" i="1"/>
  <c r="CF49" i="1"/>
  <c r="CF50" i="1"/>
  <c r="CF51" i="1"/>
  <c r="CF52" i="1"/>
  <c r="CF53" i="1"/>
  <c r="CF54" i="1"/>
  <c r="CF55" i="1"/>
  <c r="CF56" i="1"/>
  <c r="CF57" i="1"/>
  <c r="CF58" i="1"/>
  <c r="CF59" i="1"/>
  <c r="CF60" i="1"/>
  <c r="CF61" i="1"/>
  <c r="CF62" i="1"/>
  <c r="CF63" i="1"/>
  <c r="CF64" i="1"/>
  <c r="CF65" i="1"/>
  <c r="CF66" i="1"/>
  <c r="CF67" i="1"/>
  <c r="CF68" i="1"/>
  <c r="CF69" i="1"/>
  <c r="CF70" i="1"/>
  <c r="CF71" i="1"/>
  <c r="CF72" i="1"/>
  <c r="CF73" i="1"/>
  <c r="CF74" i="1"/>
  <c r="CF75" i="1"/>
  <c r="CF12" i="1"/>
  <c r="CD21" i="1"/>
  <c r="CD53" i="1"/>
  <c r="CE13" i="1"/>
  <c r="CE14" i="1"/>
  <c r="CD14" i="1" s="1"/>
  <c r="CE15" i="1"/>
  <c r="CE16" i="1"/>
  <c r="CE17" i="1"/>
  <c r="CD17" i="1" s="1"/>
  <c r="CE18" i="1"/>
  <c r="CD18" i="1" s="1"/>
  <c r="CE19" i="1"/>
  <c r="CE20" i="1"/>
  <c r="CE21" i="1"/>
  <c r="CE22" i="1"/>
  <c r="CD22" i="1" s="1"/>
  <c r="CE23" i="1"/>
  <c r="CE24" i="1"/>
  <c r="CE25" i="1"/>
  <c r="CD25" i="1" s="1"/>
  <c r="CE26" i="1"/>
  <c r="CD26" i="1" s="1"/>
  <c r="CE27" i="1"/>
  <c r="CE28" i="1"/>
  <c r="CE29" i="1"/>
  <c r="CE30" i="1"/>
  <c r="CD30" i="1" s="1"/>
  <c r="CE31" i="1"/>
  <c r="CE32" i="1"/>
  <c r="CE33" i="1"/>
  <c r="CD33" i="1" s="1"/>
  <c r="CE34" i="1"/>
  <c r="CD34" i="1" s="1"/>
  <c r="CE35" i="1"/>
  <c r="CE36" i="1"/>
  <c r="CE37" i="1"/>
  <c r="CE38" i="1"/>
  <c r="CD38" i="1" s="1"/>
  <c r="CE39" i="1"/>
  <c r="CE40" i="1"/>
  <c r="CE41" i="1"/>
  <c r="CD41" i="1" s="1"/>
  <c r="CE42" i="1"/>
  <c r="CD42" i="1" s="1"/>
  <c r="CE43" i="1"/>
  <c r="CE44" i="1"/>
  <c r="CE45" i="1"/>
  <c r="CE46" i="1"/>
  <c r="CD46" i="1" s="1"/>
  <c r="CE47" i="1"/>
  <c r="CE48" i="1"/>
  <c r="CE49" i="1"/>
  <c r="CD49" i="1" s="1"/>
  <c r="CE50" i="1"/>
  <c r="CD50" i="1" s="1"/>
  <c r="CE51" i="1"/>
  <c r="CE52" i="1"/>
  <c r="CE53" i="1"/>
  <c r="CE54" i="1"/>
  <c r="CD54" i="1" s="1"/>
  <c r="CE55" i="1"/>
  <c r="CE56" i="1"/>
  <c r="CE57" i="1"/>
  <c r="CD57" i="1" s="1"/>
  <c r="CE58" i="1"/>
  <c r="CD58" i="1" s="1"/>
  <c r="CE59" i="1"/>
  <c r="CE60" i="1"/>
  <c r="CE61" i="1"/>
  <c r="CE62" i="1"/>
  <c r="CD62" i="1" s="1"/>
  <c r="CE63" i="1"/>
  <c r="CE64" i="1"/>
  <c r="CE65" i="1"/>
  <c r="CD65" i="1" s="1"/>
  <c r="CE66" i="1"/>
  <c r="CD66" i="1" s="1"/>
  <c r="CE67" i="1"/>
  <c r="CE68" i="1"/>
  <c r="CE69" i="1"/>
  <c r="CE70" i="1"/>
  <c r="CD70" i="1" s="1"/>
  <c r="CE71" i="1"/>
  <c r="CE72" i="1"/>
  <c r="CE73" i="1"/>
  <c r="CD73" i="1" s="1"/>
  <c r="CE74" i="1"/>
  <c r="CD74" i="1" s="1"/>
  <c r="CE75" i="1"/>
  <c r="CE12" i="1"/>
  <c r="CD12" i="1" s="1"/>
  <c r="CU11" i="1"/>
  <c r="CP13" i="1"/>
  <c r="CP14" i="1"/>
  <c r="CP15" i="1"/>
  <c r="CP16" i="1"/>
  <c r="CP17" i="1"/>
  <c r="CP18" i="1"/>
  <c r="CP19" i="1"/>
  <c r="CP20" i="1"/>
  <c r="CP21" i="1"/>
  <c r="CP22" i="1"/>
  <c r="CP23" i="1"/>
  <c r="CP24" i="1"/>
  <c r="CP25" i="1"/>
  <c r="CP26" i="1"/>
  <c r="CP27" i="1"/>
  <c r="CP28" i="1"/>
  <c r="CP29" i="1"/>
  <c r="CP30" i="1"/>
  <c r="CP31" i="1"/>
  <c r="CP32" i="1"/>
  <c r="CP33" i="1"/>
  <c r="CP34" i="1"/>
  <c r="CP35" i="1"/>
  <c r="CP36" i="1"/>
  <c r="CP37" i="1"/>
  <c r="CP38" i="1"/>
  <c r="CP39" i="1"/>
  <c r="CP40" i="1"/>
  <c r="CP41" i="1"/>
  <c r="CP42" i="1"/>
  <c r="CP43" i="1"/>
  <c r="CP44" i="1"/>
  <c r="CP45" i="1"/>
  <c r="CP46" i="1"/>
  <c r="CP47" i="1"/>
  <c r="CP48" i="1"/>
  <c r="CP49" i="1"/>
  <c r="CP50" i="1"/>
  <c r="CP51" i="1"/>
  <c r="CP52" i="1"/>
  <c r="CP53" i="1"/>
  <c r="CP54" i="1"/>
  <c r="CP55" i="1"/>
  <c r="CP56" i="1"/>
  <c r="CP57" i="1"/>
  <c r="CP58" i="1"/>
  <c r="CP59" i="1"/>
  <c r="CP60" i="1"/>
  <c r="CP61" i="1"/>
  <c r="CP62" i="1"/>
  <c r="CP63" i="1"/>
  <c r="CP64" i="1"/>
  <c r="CP65" i="1"/>
  <c r="CP66" i="1"/>
  <c r="CP67" i="1"/>
  <c r="CP68" i="1"/>
  <c r="CP69" i="1"/>
  <c r="CP70" i="1"/>
  <c r="CP71" i="1"/>
  <c r="CP72" i="1"/>
  <c r="CP73" i="1"/>
  <c r="CP74" i="1"/>
  <c r="CP75" i="1"/>
  <c r="CO76" i="1"/>
  <c r="CQ13" i="1"/>
  <c r="CQ14" i="1"/>
  <c r="CQ11" i="1" s="1"/>
  <c r="CQ15" i="1"/>
  <c r="CQ16" i="1"/>
  <c r="CQ17" i="1"/>
  <c r="CQ18" i="1"/>
  <c r="CQ19" i="1"/>
  <c r="CQ20" i="1"/>
  <c r="CQ21" i="1"/>
  <c r="CQ22" i="1"/>
  <c r="CQ23" i="1"/>
  <c r="CQ24" i="1"/>
  <c r="CQ25" i="1"/>
  <c r="CQ26" i="1"/>
  <c r="CQ27" i="1"/>
  <c r="CQ28" i="1"/>
  <c r="CQ29" i="1"/>
  <c r="CQ30" i="1"/>
  <c r="CQ31" i="1"/>
  <c r="CQ32" i="1"/>
  <c r="CQ33" i="1"/>
  <c r="CQ34" i="1"/>
  <c r="CQ35" i="1"/>
  <c r="CQ36" i="1"/>
  <c r="CQ37" i="1"/>
  <c r="CQ38" i="1"/>
  <c r="CQ39" i="1"/>
  <c r="CQ40" i="1"/>
  <c r="CQ41" i="1"/>
  <c r="CQ42" i="1"/>
  <c r="CQ43" i="1"/>
  <c r="CQ44" i="1"/>
  <c r="CQ45" i="1"/>
  <c r="CQ46" i="1"/>
  <c r="CQ47" i="1"/>
  <c r="CQ48" i="1"/>
  <c r="CQ49" i="1"/>
  <c r="CQ50" i="1"/>
  <c r="CQ51" i="1"/>
  <c r="CQ52" i="1"/>
  <c r="CQ53" i="1"/>
  <c r="CQ54" i="1"/>
  <c r="CQ55" i="1"/>
  <c r="CQ56" i="1"/>
  <c r="CQ57" i="1"/>
  <c r="CQ58" i="1"/>
  <c r="CQ59" i="1"/>
  <c r="CQ60" i="1"/>
  <c r="CQ61" i="1"/>
  <c r="CQ62" i="1"/>
  <c r="CQ63" i="1"/>
  <c r="CQ64" i="1"/>
  <c r="CQ65" i="1"/>
  <c r="CQ66" i="1"/>
  <c r="CQ67" i="1"/>
  <c r="CQ68" i="1"/>
  <c r="CQ69" i="1"/>
  <c r="CQ70" i="1"/>
  <c r="CQ71" i="1"/>
  <c r="CQ72" i="1"/>
  <c r="CQ73" i="1"/>
  <c r="CQ74" i="1"/>
  <c r="CQ75" i="1"/>
  <c r="CQ12" i="1"/>
  <c r="CP12" i="1"/>
  <c r="CO11" i="1"/>
  <c r="CI11" i="1"/>
  <c r="CJ11" i="1"/>
  <c r="CJ13" i="1"/>
  <c r="CJ14" i="1"/>
  <c r="CJ15" i="1"/>
  <c r="CJ16" i="1"/>
  <c r="CJ17" i="1"/>
  <c r="CJ18" i="1"/>
  <c r="CJ19" i="1"/>
  <c r="CJ20" i="1"/>
  <c r="CJ21" i="1"/>
  <c r="CJ22" i="1"/>
  <c r="CJ23" i="1"/>
  <c r="CJ24" i="1"/>
  <c r="CJ25" i="1"/>
  <c r="CJ26" i="1"/>
  <c r="CJ27" i="1"/>
  <c r="CJ28" i="1"/>
  <c r="CJ29" i="1"/>
  <c r="CJ30" i="1"/>
  <c r="CJ31" i="1"/>
  <c r="CJ32" i="1"/>
  <c r="CJ33" i="1"/>
  <c r="CJ34" i="1"/>
  <c r="CJ35" i="1"/>
  <c r="CJ36" i="1"/>
  <c r="CJ37" i="1"/>
  <c r="CJ38" i="1"/>
  <c r="CJ39" i="1"/>
  <c r="CJ40" i="1"/>
  <c r="CJ41" i="1"/>
  <c r="CJ42" i="1"/>
  <c r="CJ43" i="1"/>
  <c r="CJ44" i="1"/>
  <c r="CJ45" i="1"/>
  <c r="CJ46" i="1"/>
  <c r="CJ47" i="1"/>
  <c r="CJ48" i="1"/>
  <c r="CJ49" i="1"/>
  <c r="CJ50" i="1"/>
  <c r="CJ51" i="1"/>
  <c r="CJ52" i="1"/>
  <c r="CJ53" i="1"/>
  <c r="CJ54" i="1"/>
  <c r="CJ55" i="1"/>
  <c r="CJ56" i="1"/>
  <c r="CJ57" i="1"/>
  <c r="CJ58" i="1"/>
  <c r="CJ59" i="1"/>
  <c r="CJ60" i="1"/>
  <c r="CJ61" i="1"/>
  <c r="CJ62" i="1"/>
  <c r="CJ63" i="1"/>
  <c r="CJ64" i="1"/>
  <c r="CJ65" i="1"/>
  <c r="CJ66" i="1"/>
  <c r="CJ67" i="1"/>
  <c r="CJ68" i="1"/>
  <c r="CJ69" i="1"/>
  <c r="CJ70" i="1"/>
  <c r="CJ71" i="1"/>
  <c r="CJ72" i="1"/>
  <c r="CJ73" i="1"/>
  <c r="CJ74" i="1"/>
  <c r="CJ75" i="1"/>
  <c r="CJ12" i="1"/>
  <c r="CK13" i="1"/>
  <c r="CK11" i="1" s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47" i="1"/>
  <c r="CK48" i="1"/>
  <c r="CK49" i="1"/>
  <c r="CK50" i="1"/>
  <c r="CK51" i="1"/>
  <c r="CK52" i="1"/>
  <c r="CK53" i="1"/>
  <c r="CK54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12" i="1"/>
  <c r="BU12" i="1"/>
  <c r="BW13" i="1"/>
  <c r="BW14" i="1"/>
  <c r="BW15" i="1"/>
  <c r="BW16" i="1"/>
  <c r="BW17" i="1"/>
  <c r="BW18" i="1"/>
  <c r="BW19" i="1"/>
  <c r="BW20" i="1"/>
  <c r="BW21" i="1"/>
  <c r="BW22" i="1"/>
  <c r="BW23" i="1"/>
  <c r="BW24" i="1"/>
  <c r="BW25" i="1"/>
  <c r="BW26" i="1"/>
  <c r="BW27" i="1"/>
  <c r="BW28" i="1"/>
  <c r="BW29" i="1"/>
  <c r="BW30" i="1"/>
  <c r="BW31" i="1"/>
  <c r="BW32" i="1"/>
  <c r="BW33" i="1"/>
  <c r="BW34" i="1"/>
  <c r="BW35" i="1"/>
  <c r="BW36" i="1"/>
  <c r="BW37" i="1"/>
  <c r="BW38" i="1"/>
  <c r="BW39" i="1"/>
  <c r="BW40" i="1"/>
  <c r="BW41" i="1"/>
  <c r="BW42" i="1"/>
  <c r="BW43" i="1"/>
  <c r="BW44" i="1"/>
  <c r="BW45" i="1"/>
  <c r="BW46" i="1"/>
  <c r="BW47" i="1"/>
  <c r="BW48" i="1"/>
  <c r="BW49" i="1"/>
  <c r="BW50" i="1"/>
  <c r="BW51" i="1"/>
  <c r="BW52" i="1"/>
  <c r="BW53" i="1"/>
  <c r="BW54" i="1"/>
  <c r="BW55" i="1"/>
  <c r="BW56" i="1"/>
  <c r="BW57" i="1"/>
  <c r="BW58" i="1"/>
  <c r="BW59" i="1"/>
  <c r="BW60" i="1"/>
  <c r="BW61" i="1"/>
  <c r="BW62" i="1"/>
  <c r="BW63" i="1"/>
  <c r="BW64" i="1"/>
  <c r="BW65" i="1"/>
  <c r="BW66" i="1"/>
  <c r="BW67" i="1"/>
  <c r="BW68" i="1"/>
  <c r="BW69" i="1"/>
  <c r="BW70" i="1"/>
  <c r="BW71" i="1"/>
  <c r="BW72" i="1"/>
  <c r="BW73" i="1"/>
  <c r="BW74" i="1"/>
  <c r="BW75" i="1"/>
  <c r="BW12" i="1"/>
  <c r="BV13" i="1"/>
  <c r="BU13" i="1" s="1"/>
  <c r="BV14" i="1"/>
  <c r="BU14" i="1" s="1"/>
  <c r="BV15" i="1"/>
  <c r="BU15" i="1" s="1"/>
  <c r="BV16" i="1"/>
  <c r="BV17" i="1"/>
  <c r="BU17" i="1" s="1"/>
  <c r="BV18" i="1"/>
  <c r="BU18" i="1" s="1"/>
  <c r="BV19" i="1"/>
  <c r="BU19" i="1" s="1"/>
  <c r="BV20" i="1"/>
  <c r="BV21" i="1"/>
  <c r="BU21" i="1" s="1"/>
  <c r="BV22" i="1"/>
  <c r="BU22" i="1" s="1"/>
  <c r="BV23" i="1"/>
  <c r="BU23" i="1" s="1"/>
  <c r="BV24" i="1"/>
  <c r="BV25" i="1"/>
  <c r="BU25" i="1" s="1"/>
  <c r="BV26" i="1"/>
  <c r="BU26" i="1" s="1"/>
  <c r="BV27" i="1"/>
  <c r="BU27" i="1" s="1"/>
  <c r="BV28" i="1"/>
  <c r="BV29" i="1"/>
  <c r="BU29" i="1" s="1"/>
  <c r="BV30" i="1"/>
  <c r="BU30" i="1" s="1"/>
  <c r="BV31" i="1"/>
  <c r="BU31" i="1" s="1"/>
  <c r="BV32" i="1"/>
  <c r="BV33" i="1"/>
  <c r="BU33" i="1" s="1"/>
  <c r="BV34" i="1"/>
  <c r="BU34" i="1" s="1"/>
  <c r="BV35" i="1"/>
  <c r="BU35" i="1" s="1"/>
  <c r="BV36" i="1"/>
  <c r="BV37" i="1"/>
  <c r="BU37" i="1" s="1"/>
  <c r="BV38" i="1"/>
  <c r="BU38" i="1" s="1"/>
  <c r="BV39" i="1"/>
  <c r="BU39" i="1" s="1"/>
  <c r="BV40" i="1"/>
  <c r="BV41" i="1"/>
  <c r="BU41" i="1" s="1"/>
  <c r="BV42" i="1"/>
  <c r="BU42" i="1" s="1"/>
  <c r="BV43" i="1"/>
  <c r="BU43" i="1" s="1"/>
  <c r="BV44" i="1"/>
  <c r="BV45" i="1"/>
  <c r="BU45" i="1" s="1"/>
  <c r="BV46" i="1"/>
  <c r="BU46" i="1" s="1"/>
  <c r="BV47" i="1"/>
  <c r="BU47" i="1" s="1"/>
  <c r="BV48" i="1"/>
  <c r="BV49" i="1"/>
  <c r="BU49" i="1" s="1"/>
  <c r="BV50" i="1"/>
  <c r="BU50" i="1" s="1"/>
  <c r="BV51" i="1"/>
  <c r="BU51" i="1" s="1"/>
  <c r="BV52" i="1"/>
  <c r="BV53" i="1"/>
  <c r="BU53" i="1" s="1"/>
  <c r="BV54" i="1"/>
  <c r="BU54" i="1" s="1"/>
  <c r="BV55" i="1"/>
  <c r="BU55" i="1" s="1"/>
  <c r="BV56" i="1"/>
  <c r="BV57" i="1"/>
  <c r="BU57" i="1" s="1"/>
  <c r="BV58" i="1"/>
  <c r="BU58" i="1" s="1"/>
  <c r="BV59" i="1"/>
  <c r="BU59" i="1" s="1"/>
  <c r="BV60" i="1"/>
  <c r="BV61" i="1"/>
  <c r="BU61" i="1" s="1"/>
  <c r="BV62" i="1"/>
  <c r="BU62" i="1" s="1"/>
  <c r="BV63" i="1"/>
  <c r="BU63" i="1" s="1"/>
  <c r="BV64" i="1"/>
  <c r="BV65" i="1"/>
  <c r="BU65" i="1" s="1"/>
  <c r="BV66" i="1"/>
  <c r="BU66" i="1" s="1"/>
  <c r="BV67" i="1"/>
  <c r="BU67" i="1" s="1"/>
  <c r="BV68" i="1"/>
  <c r="BV69" i="1"/>
  <c r="BU69" i="1" s="1"/>
  <c r="BV70" i="1"/>
  <c r="BU70" i="1" s="1"/>
  <c r="BV71" i="1"/>
  <c r="BU71" i="1" s="1"/>
  <c r="BV72" i="1"/>
  <c r="BV73" i="1"/>
  <c r="BU73" i="1" s="1"/>
  <c r="BV74" i="1"/>
  <c r="BU74" i="1" s="1"/>
  <c r="BV75" i="1"/>
  <c r="BU75" i="1" s="1"/>
  <c r="BV12" i="1"/>
  <c r="CA13" i="1"/>
  <c r="CA14" i="1"/>
  <c r="CA15" i="1"/>
  <c r="CA16" i="1"/>
  <c r="CA17" i="1"/>
  <c r="CA18" i="1"/>
  <c r="CA19" i="1"/>
  <c r="CA20" i="1"/>
  <c r="CA21" i="1"/>
  <c r="CA22" i="1"/>
  <c r="CA23" i="1"/>
  <c r="CA24" i="1"/>
  <c r="CA25" i="1"/>
  <c r="CA26" i="1"/>
  <c r="CA27" i="1"/>
  <c r="CA28" i="1"/>
  <c r="CA29" i="1"/>
  <c r="CA30" i="1"/>
  <c r="CA31" i="1"/>
  <c r="CA32" i="1"/>
  <c r="CA33" i="1"/>
  <c r="CA34" i="1"/>
  <c r="CA35" i="1"/>
  <c r="CA36" i="1"/>
  <c r="CA37" i="1"/>
  <c r="CA38" i="1"/>
  <c r="CA39" i="1"/>
  <c r="CA40" i="1"/>
  <c r="CA41" i="1"/>
  <c r="CA42" i="1"/>
  <c r="CA43" i="1"/>
  <c r="CA44" i="1"/>
  <c r="CA45" i="1"/>
  <c r="CA46" i="1"/>
  <c r="CA47" i="1"/>
  <c r="CA48" i="1"/>
  <c r="CA49" i="1"/>
  <c r="CA50" i="1"/>
  <c r="CA51" i="1"/>
  <c r="CA52" i="1"/>
  <c r="CA53" i="1"/>
  <c r="CA54" i="1"/>
  <c r="CA55" i="1"/>
  <c r="CA56" i="1"/>
  <c r="CA57" i="1"/>
  <c r="CA58" i="1"/>
  <c r="CA59" i="1"/>
  <c r="CA60" i="1"/>
  <c r="CA61" i="1"/>
  <c r="CA62" i="1"/>
  <c r="CA63" i="1"/>
  <c r="CA64" i="1"/>
  <c r="CA65" i="1"/>
  <c r="CA66" i="1"/>
  <c r="CA67" i="1"/>
  <c r="CA68" i="1"/>
  <c r="CA69" i="1"/>
  <c r="CA70" i="1"/>
  <c r="CA71" i="1"/>
  <c r="CA72" i="1"/>
  <c r="CA73" i="1"/>
  <c r="CA74" i="1"/>
  <c r="CA75" i="1"/>
  <c r="CA12" i="1"/>
  <c r="BX13" i="1"/>
  <c r="BX14" i="1"/>
  <c r="BX15" i="1"/>
  <c r="BX16" i="1"/>
  <c r="BX17" i="1"/>
  <c r="BX18" i="1"/>
  <c r="BX19" i="1"/>
  <c r="BX20" i="1"/>
  <c r="BX21" i="1"/>
  <c r="BX22" i="1"/>
  <c r="BX23" i="1"/>
  <c r="BX24" i="1"/>
  <c r="BX25" i="1"/>
  <c r="BX26" i="1"/>
  <c r="BX27" i="1"/>
  <c r="BX28" i="1"/>
  <c r="BX29" i="1"/>
  <c r="BX30" i="1"/>
  <c r="BX31" i="1"/>
  <c r="BX32" i="1"/>
  <c r="BX33" i="1"/>
  <c r="BX34" i="1"/>
  <c r="BX35" i="1"/>
  <c r="BX36" i="1"/>
  <c r="BX37" i="1"/>
  <c r="BX38" i="1"/>
  <c r="BX39" i="1"/>
  <c r="BX40" i="1"/>
  <c r="BX41" i="1"/>
  <c r="BX42" i="1"/>
  <c r="BX43" i="1"/>
  <c r="BX44" i="1"/>
  <c r="BX45" i="1"/>
  <c r="BX46" i="1"/>
  <c r="BX47" i="1"/>
  <c r="BX48" i="1"/>
  <c r="BX49" i="1"/>
  <c r="BX50" i="1"/>
  <c r="BX51" i="1"/>
  <c r="BX52" i="1"/>
  <c r="BX53" i="1"/>
  <c r="BX54" i="1"/>
  <c r="BX55" i="1"/>
  <c r="BX56" i="1"/>
  <c r="BX57" i="1"/>
  <c r="BX58" i="1"/>
  <c r="BX59" i="1"/>
  <c r="BX60" i="1"/>
  <c r="BX61" i="1"/>
  <c r="BX62" i="1"/>
  <c r="BX63" i="1"/>
  <c r="BX64" i="1"/>
  <c r="BX65" i="1"/>
  <c r="BX66" i="1"/>
  <c r="BX67" i="1"/>
  <c r="BX68" i="1"/>
  <c r="BX69" i="1"/>
  <c r="BX70" i="1"/>
  <c r="BX71" i="1"/>
  <c r="BX72" i="1"/>
  <c r="BX73" i="1"/>
  <c r="BX74" i="1"/>
  <c r="BX75" i="1"/>
  <c r="BX12" i="1"/>
  <c r="BL13" i="1"/>
  <c r="BK13" i="1" s="1"/>
  <c r="BL14" i="1"/>
  <c r="BK14" i="1" s="1"/>
  <c r="BL15" i="1"/>
  <c r="BK15" i="1" s="1"/>
  <c r="BL16" i="1"/>
  <c r="BK16" i="1" s="1"/>
  <c r="BL17" i="1"/>
  <c r="BK17" i="1" s="1"/>
  <c r="BL18" i="1"/>
  <c r="BK18" i="1" s="1"/>
  <c r="BL19" i="1"/>
  <c r="BL20" i="1"/>
  <c r="BK20" i="1" s="1"/>
  <c r="BL21" i="1"/>
  <c r="BK21" i="1" s="1"/>
  <c r="BL22" i="1"/>
  <c r="BK22" i="1" s="1"/>
  <c r="BL23" i="1"/>
  <c r="BK23" i="1" s="1"/>
  <c r="BL24" i="1"/>
  <c r="BK24" i="1" s="1"/>
  <c r="BL25" i="1"/>
  <c r="BK25" i="1" s="1"/>
  <c r="BL26" i="1"/>
  <c r="BK26" i="1" s="1"/>
  <c r="BL27" i="1"/>
  <c r="BK27" i="1" s="1"/>
  <c r="BL28" i="1"/>
  <c r="BK28" i="1" s="1"/>
  <c r="BL29" i="1"/>
  <c r="BK29" i="1" s="1"/>
  <c r="BL30" i="1"/>
  <c r="BK30" i="1" s="1"/>
  <c r="BL31" i="1"/>
  <c r="BK31" i="1" s="1"/>
  <c r="BL32" i="1"/>
  <c r="BK32" i="1" s="1"/>
  <c r="BL33" i="1"/>
  <c r="BK33" i="1" s="1"/>
  <c r="BL34" i="1"/>
  <c r="BK34" i="1" s="1"/>
  <c r="BL35" i="1"/>
  <c r="BK35" i="1" s="1"/>
  <c r="BL36" i="1"/>
  <c r="BK36" i="1" s="1"/>
  <c r="BL37" i="1"/>
  <c r="BK37" i="1" s="1"/>
  <c r="BL38" i="1"/>
  <c r="BK38" i="1" s="1"/>
  <c r="BL39" i="1"/>
  <c r="BK39" i="1" s="1"/>
  <c r="BL40" i="1"/>
  <c r="BK40" i="1" s="1"/>
  <c r="BL41" i="1"/>
  <c r="BK41" i="1" s="1"/>
  <c r="BL42" i="1"/>
  <c r="BK42" i="1" s="1"/>
  <c r="BL43" i="1"/>
  <c r="BK43" i="1" s="1"/>
  <c r="BL44" i="1"/>
  <c r="BK44" i="1" s="1"/>
  <c r="BL45" i="1"/>
  <c r="BK45" i="1" s="1"/>
  <c r="BL46" i="1"/>
  <c r="BK46" i="1" s="1"/>
  <c r="BL47" i="1"/>
  <c r="BK47" i="1" s="1"/>
  <c r="BL48" i="1"/>
  <c r="BK48" i="1" s="1"/>
  <c r="BL49" i="1"/>
  <c r="BK49" i="1" s="1"/>
  <c r="BL50" i="1"/>
  <c r="BK50" i="1" s="1"/>
  <c r="BL51" i="1"/>
  <c r="BK51" i="1" s="1"/>
  <c r="BL52" i="1"/>
  <c r="BK52" i="1" s="1"/>
  <c r="BL53" i="1"/>
  <c r="BK53" i="1" s="1"/>
  <c r="BL54" i="1"/>
  <c r="BK54" i="1" s="1"/>
  <c r="BL55" i="1"/>
  <c r="BK55" i="1" s="1"/>
  <c r="BL56" i="1"/>
  <c r="BK56" i="1" s="1"/>
  <c r="BL57" i="1"/>
  <c r="BK57" i="1" s="1"/>
  <c r="BL58" i="1"/>
  <c r="BK58" i="1" s="1"/>
  <c r="BL59" i="1"/>
  <c r="BK59" i="1" s="1"/>
  <c r="BL60" i="1"/>
  <c r="BK60" i="1" s="1"/>
  <c r="BL61" i="1"/>
  <c r="BK61" i="1" s="1"/>
  <c r="BL62" i="1"/>
  <c r="BK62" i="1" s="1"/>
  <c r="BL63" i="1"/>
  <c r="BK63" i="1" s="1"/>
  <c r="BL64" i="1"/>
  <c r="BK64" i="1" s="1"/>
  <c r="BL65" i="1"/>
  <c r="BK65" i="1" s="1"/>
  <c r="BL66" i="1"/>
  <c r="BK66" i="1" s="1"/>
  <c r="BL67" i="1"/>
  <c r="BK67" i="1" s="1"/>
  <c r="BL68" i="1"/>
  <c r="BK68" i="1" s="1"/>
  <c r="BL69" i="1"/>
  <c r="BK69" i="1" s="1"/>
  <c r="BL70" i="1"/>
  <c r="BK70" i="1" s="1"/>
  <c r="BL71" i="1"/>
  <c r="BK71" i="1" s="1"/>
  <c r="BL72" i="1"/>
  <c r="BK72" i="1" s="1"/>
  <c r="BL73" i="1"/>
  <c r="BK73" i="1" s="1"/>
  <c r="BL74" i="1"/>
  <c r="BK74" i="1" s="1"/>
  <c r="BL75" i="1"/>
  <c r="BK75" i="1" s="1"/>
  <c r="BL12" i="1"/>
  <c r="BK12" i="1"/>
  <c r="H76" i="1"/>
  <c r="AV76" i="1"/>
  <c r="BA13" i="1"/>
  <c r="BA14" i="1"/>
  <c r="BA15" i="1"/>
  <c r="BA16" i="1"/>
  <c r="BA17" i="1"/>
  <c r="BA18" i="1"/>
  <c r="BA19" i="1"/>
  <c r="BA20" i="1"/>
  <c r="BA21" i="1"/>
  <c r="BA22" i="1"/>
  <c r="BA23" i="1"/>
  <c r="BA24" i="1"/>
  <c r="BA25" i="1"/>
  <c r="BA26" i="1"/>
  <c r="BA27" i="1"/>
  <c r="BA28" i="1"/>
  <c r="BA29" i="1"/>
  <c r="BA30" i="1"/>
  <c r="BA31" i="1"/>
  <c r="BA32" i="1"/>
  <c r="BA33" i="1"/>
  <c r="BA34" i="1"/>
  <c r="BA35" i="1"/>
  <c r="BA36" i="1"/>
  <c r="BA37" i="1"/>
  <c r="BA38" i="1"/>
  <c r="BA39" i="1"/>
  <c r="BA40" i="1"/>
  <c r="BA41" i="1"/>
  <c r="BA42" i="1"/>
  <c r="BA43" i="1"/>
  <c r="BA44" i="1"/>
  <c r="BA45" i="1"/>
  <c r="BA46" i="1"/>
  <c r="BA47" i="1"/>
  <c r="BA48" i="1"/>
  <c r="BA49" i="1"/>
  <c r="BA50" i="1"/>
  <c r="BA51" i="1"/>
  <c r="BA52" i="1"/>
  <c r="BA53" i="1"/>
  <c r="BA54" i="1"/>
  <c r="BA55" i="1"/>
  <c r="BA56" i="1"/>
  <c r="BA57" i="1"/>
  <c r="BA58" i="1"/>
  <c r="BA59" i="1"/>
  <c r="BA60" i="1"/>
  <c r="BA61" i="1"/>
  <c r="BA62" i="1"/>
  <c r="BA63" i="1"/>
  <c r="BA64" i="1"/>
  <c r="BA65" i="1"/>
  <c r="BA66" i="1"/>
  <c r="BA67" i="1"/>
  <c r="BA68" i="1"/>
  <c r="BA69" i="1"/>
  <c r="BA70" i="1"/>
  <c r="BA71" i="1"/>
  <c r="BA72" i="1"/>
  <c r="BA73" i="1"/>
  <c r="BA74" i="1"/>
  <c r="BA75" i="1"/>
  <c r="BA12" i="1"/>
  <c r="BB13" i="1"/>
  <c r="BB11" i="1" s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B34" i="1"/>
  <c r="BB35" i="1"/>
  <c r="BB36" i="1"/>
  <c r="BB37" i="1"/>
  <c r="BB38" i="1"/>
  <c r="BB39" i="1"/>
  <c r="BB40" i="1"/>
  <c r="BB41" i="1"/>
  <c r="BB42" i="1"/>
  <c r="BB43" i="1"/>
  <c r="BB44" i="1"/>
  <c r="BB45" i="1"/>
  <c r="BB46" i="1"/>
  <c r="BB47" i="1"/>
  <c r="BB48" i="1"/>
  <c r="BB49" i="1"/>
  <c r="BB50" i="1"/>
  <c r="BB51" i="1"/>
  <c r="BB52" i="1"/>
  <c r="BB53" i="1"/>
  <c r="BB54" i="1"/>
  <c r="BB55" i="1"/>
  <c r="BB56" i="1"/>
  <c r="BB57" i="1"/>
  <c r="BB58" i="1"/>
  <c r="BB59" i="1"/>
  <c r="BB60" i="1"/>
  <c r="BB61" i="1"/>
  <c r="BB62" i="1"/>
  <c r="BB63" i="1"/>
  <c r="BB64" i="1"/>
  <c r="BB65" i="1"/>
  <c r="BB66" i="1"/>
  <c r="BB67" i="1"/>
  <c r="BB68" i="1"/>
  <c r="BB69" i="1"/>
  <c r="BB70" i="1"/>
  <c r="BB71" i="1"/>
  <c r="BB72" i="1"/>
  <c r="BB73" i="1"/>
  <c r="BB12" i="1"/>
  <c r="BH11" i="1"/>
  <c r="BI11" i="1"/>
  <c r="AQ12" i="1"/>
  <c r="AR13" i="1"/>
  <c r="AR14" i="1"/>
  <c r="AQ14" i="1" s="1"/>
  <c r="AR15" i="1"/>
  <c r="AQ15" i="1" s="1"/>
  <c r="AR16" i="1"/>
  <c r="AQ16" i="1" s="1"/>
  <c r="AR17" i="1"/>
  <c r="AQ17" i="1" s="1"/>
  <c r="AR18" i="1"/>
  <c r="AQ18" i="1" s="1"/>
  <c r="AR19" i="1"/>
  <c r="AQ19" i="1" s="1"/>
  <c r="AR20" i="1"/>
  <c r="AQ20" i="1" s="1"/>
  <c r="AR21" i="1"/>
  <c r="AQ21" i="1" s="1"/>
  <c r="AR22" i="1"/>
  <c r="AQ22" i="1" s="1"/>
  <c r="AR23" i="1"/>
  <c r="AQ23" i="1" s="1"/>
  <c r="AR24" i="1"/>
  <c r="AQ24" i="1" s="1"/>
  <c r="AR25" i="1"/>
  <c r="AQ25" i="1" s="1"/>
  <c r="AR26" i="1"/>
  <c r="AQ26" i="1" s="1"/>
  <c r="AR27" i="1"/>
  <c r="AQ27" i="1" s="1"/>
  <c r="AR28" i="1"/>
  <c r="AQ28" i="1" s="1"/>
  <c r="AR29" i="1"/>
  <c r="AQ29" i="1" s="1"/>
  <c r="AR30" i="1"/>
  <c r="AQ30" i="1" s="1"/>
  <c r="AR31" i="1"/>
  <c r="AQ31" i="1" s="1"/>
  <c r="AR32" i="1"/>
  <c r="AQ32" i="1" s="1"/>
  <c r="AR33" i="1"/>
  <c r="AQ33" i="1" s="1"/>
  <c r="AR34" i="1"/>
  <c r="AQ34" i="1" s="1"/>
  <c r="AR35" i="1"/>
  <c r="AQ35" i="1" s="1"/>
  <c r="AR36" i="1"/>
  <c r="AQ36" i="1" s="1"/>
  <c r="AR37" i="1"/>
  <c r="AQ37" i="1" s="1"/>
  <c r="AR38" i="1"/>
  <c r="AQ38" i="1" s="1"/>
  <c r="AR39" i="1"/>
  <c r="AQ39" i="1" s="1"/>
  <c r="AR40" i="1"/>
  <c r="AQ40" i="1" s="1"/>
  <c r="AR41" i="1"/>
  <c r="AQ41" i="1" s="1"/>
  <c r="AR42" i="1"/>
  <c r="AQ42" i="1" s="1"/>
  <c r="AR43" i="1"/>
  <c r="AQ43" i="1" s="1"/>
  <c r="AR44" i="1"/>
  <c r="AQ44" i="1" s="1"/>
  <c r="AR45" i="1"/>
  <c r="AQ45" i="1" s="1"/>
  <c r="AR46" i="1"/>
  <c r="AQ46" i="1" s="1"/>
  <c r="AR47" i="1"/>
  <c r="AQ47" i="1" s="1"/>
  <c r="AR48" i="1"/>
  <c r="AQ48" i="1" s="1"/>
  <c r="AR49" i="1"/>
  <c r="AQ49" i="1" s="1"/>
  <c r="AR50" i="1"/>
  <c r="AQ50" i="1" s="1"/>
  <c r="AR51" i="1"/>
  <c r="AQ51" i="1" s="1"/>
  <c r="AR52" i="1"/>
  <c r="AQ52" i="1" s="1"/>
  <c r="AR53" i="1"/>
  <c r="AQ53" i="1" s="1"/>
  <c r="AR54" i="1"/>
  <c r="AQ54" i="1" s="1"/>
  <c r="AR55" i="1"/>
  <c r="AQ55" i="1" s="1"/>
  <c r="AR56" i="1"/>
  <c r="AQ56" i="1" s="1"/>
  <c r="AR57" i="1"/>
  <c r="AQ57" i="1" s="1"/>
  <c r="AR58" i="1"/>
  <c r="AQ58" i="1" s="1"/>
  <c r="AR59" i="1"/>
  <c r="AQ59" i="1" s="1"/>
  <c r="AR60" i="1"/>
  <c r="AQ60" i="1" s="1"/>
  <c r="AR61" i="1"/>
  <c r="AQ61" i="1" s="1"/>
  <c r="AR62" i="1"/>
  <c r="AQ62" i="1" s="1"/>
  <c r="AR63" i="1"/>
  <c r="AQ63" i="1" s="1"/>
  <c r="AR64" i="1"/>
  <c r="AQ64" i="1" s="1"/>
  <c r="AR65" i="1"/>
  <c r="AQ65" i="1" s="1"/>
  <c r="AR66" i="1"/>
  <c r="AQ66" i="1" s="1"/>
  <c r="AR67" i="1"/>
  <c r="AQ67" i="1" s="1"/>
  <c r="AR68" i="1"/>
  <c r="AQ68" i="1" s="1"/>
  <c r="AR69" i="1"/>
  <c r="AQ69" i="1" s="1"/>
  <c r="AR70" i="1"/>
  <c r="AQ70" i="1" s="1"/>
  <c r="AR71" i="1"/>
  <c r="AQ71" i="1" s="1"/>
  <c r="AR72" i="1"/>
  <c r="AQ72" i="1" s="1"/>
  <c r="AR73" i="1"/>
  <c r="AQ73" i="1" s="1"/>
  <c r="AR74" i="1"/>
  <c r="AQ74" i="1" s="1"/>
  <c r="AR75" i="1"/>
  <c r="AQ75" i="1" s="1"/>
  <c r="AR12" i="1"/>
  <c r="AX11" i="1"/>
  <c r="AY11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3" i="1"/>
  <c r="AH64" i="1"/>
  <c r="AH65" i="1"/>
  <c r="AH66" i="1"/>
  <c r="AH67" i="1"/>
  <c r="AH68" i="1"/>
  <c r="AH69" i="1"/>
  <c r="AH70" i="1"/>
  <c r="AH71" i="1"/>
  <c r="AH72" i="1"/>
  <c r="AH73" i="1"/>
  <c r="AH74" i="1"/>
  <c r="AH75" i="1"/>
  <c r="AH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M41" i="1"/>
  <c r="AM42" i="1"/>
  <c r="AM43" i="1"/>
  <c r="AM44" i="1"/>
  <c r="AM45" i="1"/>
  <c r="AM46" i="1"/>
  <c r="AM47" i="1"/>
  <c r="AM48" i="1"/>
  <c r="AM49" i="1"/>
  <c r="AM50" i="1"/>
  <c r="AM51" i="1"/>
  <c r="AM52" i="1"/>
  <c r="AM53" i="1"/>
  <c r="AM54" i="1"/>
  <c r="AM55" i="1"/>
  <c r="AM56" i="1"/>
  <c r="AM57" i="1"/>
  <c r="AM58" i="1"/>
  <c r="AM59" i="1"/>
  <c r="AM60" i="1"/>
  <c r="AM61" i="1"/>
  <c r="AM62" i="1"/>
  <c r="AM63" i="1"/>
  <c r="AM64" i="1"/>
  <c r="AM65" i="1"/>
  <c r="AM66" i="1"/>
  <c r="AM67" i="1"/>
  <c r="AM68" i="1"/>
  <c r="AM69" i="1"/>
  <c r="AM70" i="1"/>
  <c r="AM71" i="1"/>
  <c r="AM72" i="1"/>
  <c r="AM73" i="1"/>
  <c r="AM74" i="1"/>
  <c r="AM75" i="1"/>
  <c r="AM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12" i="1"/>
  <c r="H13" i="1"/>
  <c r="G13" i="1" s="1"/>
  <c r="H14" i="1"/>
  <c r="H15" i="1"/>
  <c r="H16" i="1"/>
  <c r="H17" i="1"/>
  <c r="G17" i="1" s="1"/>
  <c r="H18" i="1"/>
  <c r="H19" i="1"/>
  <c r="H20" i="1"/>
  <c r="H21" i="1"/>
  <c r="G21" i="1" s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12" i="1"/>
  <c r="AF12" i="1"/>
  <c r="W13" i="1"/>
  <c r="W14" i="1"/>
  <c r="W15" i="1"/>
  <c r="W16" i="1"/>
  <c r="V16" i="1" s="1"/>
  <c r="W17" i="1"/>
  <c r="V17" i="1" s="1"/>
  <c r="W18" i="1"/>
  <c r="V18" i="1" s="1"/>
  <c r="W19" i="1"/>
  <c r="V19" i="1" s="1"/>
  <c r="W20" i="1"/>
  <c r="V20" i="1" s="1"/>
  <c r="W21" i="1"/>
  <c r="V21" i="1" s="1"/>
  <c r="W22" i="1"/>
  <c r="V22" i="1" s="1"/>
  <c r="W23" i="1"/>
  <c r="V23" i="1" s="1"/>
  <c r="W24" i="1"/>
  <c r="V24" i="1" s="1"/>
  <c r="W25" i="1"/>
  <c r="V25" i="1" s="1"/>
  <c r="W26" i="1"/>
  <c r="V26" i="1" s="1"/>
  <c r="W27" i="1"/>
  <c r="W28" i="1"/>
  <c r="V28" i="1" s="1"/>
  <c r="W29" i="1"/>
  <c r="V29" i="1" s="1"/>
  <c r="W30" i="1"/>
  <c r="V30" i="1" s="1"/>
  <c r="W31" i="1"/>
  <c r="V31" i="1" s="1"/>
  <c r="W32" i="1"/>
  <c r="V32" i="1" s="1"/>
  <c r="W33" i="1"/>
  <c r="V33" i="1" s="1"/>
  <c r="W34" i="1"/>
  <c r="V34" i="1" s="1"/>
  <c r="W35" i="1"/>
  <c r="V35" i="1" s="1"/>
  <c r="W36" i="1"/>
  <c r="V36" i="1" s="1"/>
  <c r="W37" i="1"/>
  <c r="V37" i="1" s="1"/>
  <c r="W38" i="1"/>
  <c r="V38" i="1" s="1"/>
  <c r="W39" i="1"/>
  <c r="V39" i="1" s="1"/>
  <c r="W40" i="1"/>
  <c r="V40" i="1" s="1"/>
  <c r="W41" i="1"/>
  <c r="V41" i="1" s="1"/>
  <c r="W42" i="1"/>
  <c r="V42" i="1" s="1"/>
  <c r="W43" i="1"/>
  <c r="V43" i="1" s="1"/>
  <c r="W44" i="1"/>
  <c r="V44" i="1" s="1"/>
  <c r="W45" i="1"/>
  <c r="V45" i="1" s="1"/>
  <c r="W46" i="1"/>
  <c r="V46" i="1" s="1"/>
  <c r="W47" i="1"/>
  <c r="W48" i="1"/>
  <c r="V48" i="1" s="1"/>
  <c r="W49" i="1"/>
  <c r="V49" i="1" s="1"/>
  <c r="W50" i="1"/>
  <c r="V50" i="1" s="1"/>
  <c r="W51" i="1"/>
  <c r="V51" i="1" s="1"/>
  <c r="W52" i="1"/>
  <c r="V52" i="1" s="1"/>
  <c r="W53" i="1"/>
  <c r="V53" i="1" s="1"/>
  <c r="W54" i="1"/>
  <c r="V54" i="1" s="1"/>
  <c r="W55" i="1"/>
  <c r="V55" i="1" s="1"/>
  <c r="W56" i="1"/>
  <c r="V56" i="1" s="1"/>
  <c r="W57" i="1"/>
  <c r="V57" i="1" s="1"/>
  <c r="W58" i="1"/>
  <c r="V58" i="1" s="1"/>
  <c r="W59" i="1"/>
  <c r="V59" i="1" s="1"/>
  <c r="W60" i="1"/>
  <c r="V60" i="1" s="1"/>
  <c r="W61" i="1"/>
  <c r="V61" i="1" s="1"/>
  <c r="W62" i="1"/>
  <c r="V62" i="1" s="1"/>
  <c r="W63" i="1"/>
  <c r="V63" i="1" s="1"/>
  <c r="W64" i="1"/>
  <c r="V64" i="1" s="1"/>
  <c r="W65" i="1"/>
  <c r="V65" i="1" s="1"/>
  <c r="W66" i="1"/>
  <c r="V66" i="1" s="1"/>
  <c r="W67" i="1"/>
  <c r="V67" i="1" s="1"/>
  <c r="W68" i="1"/>
  <c r="V68" i="1" s="1"/>
  <c r="W69" i="1"/>
  <c r="V69" i="1" s="1"/>
  <c r="W70" i="1"/>
  <c r="W71" i="1"/>
  <c r="V71" i="1" s="1"/>
  <c r="W72" i="1"/>
  <c r="V72" i="1" s="1"/>
  <c r="W73" i="1"/>
  <c r="V73" i="1" s="1"/>
  <c r="W74" i="1"/>
  <c r="V74" i="1" s="1"/>
  <c r="W75" i="1"/>
  <c r="V75" i="1" s="1"/>
  <c r="V13" i="1"/>
  <c r="V14" i="1"/>
  <c r="V15" i="1"/>
  <c r="V27" i="1"/>
  <c r="V47" i="1"/>
  <c r="V70" i="1"/>
  <c r="W12" i="1"/>
  <c r="V12" i="1" s="1"/>
  <c r="T11" i="1"/>
  <c r="U11" i="1"/>
  <c r="X11" i="1"/>
  <c r="Y11" i="1"/>
  <c r="Z11" i="1"/>
  <c r="AA11" i="1"/>
  <c r="AB11" i="1"/>
  <c r="AC11" i="1"/>
  <c r="AD11" i="1"/>
  <c r="AE11" i="1"/>
  <c r="L12" i="1"/>
  <c r="M13" i="1"/>
  <c r="L13" i="1" s="1"/>
  <c r="M14" i="1"/>
  <c r="L14" i="1" s="1"/>
  <c r="M15" i="1"/>
  <c r="L15" i="1" s="1"/>
  <c r="M16" i="1"/>
  <c r="L16" i="1" s="1"/>
  <c r="M17" i="1"/>
  <c r="L17" i="1" s="1"/>
  <c r="M18" i="1"/>
  <c r="L18" i="1" s="1"/>
  <c r="M19" i="1"/>
  <c r="L19" i="1" s="1"/>
  <c r="M20" i="1"/>
  <c r="L20" i="1" s="1"/>
  <c r="M21" i="1"/>
  <c r="L21" i="1" s="1"/>
  <c r="M22" i="1"/>
  <c r="L22" i="1" s="1"/>
  <c r="M23" i="1"/>
  <c r="L23" i="1" s="1"/>
  <c r="M24" i="1"/>
  <c r="L24" i="1" s="1"/>
  <c r="M25" i="1"/>
  <c r="L25" i="1" s="1"/>
  <c r="M26" i="1"/>
  <c r="L26" i="1" s="1"/>
  <c r="M27" i="1"/>
  <c r="L27" i="1" s="1"/>
  <c r="M28" i="1"/>
  <c r="L28" i="1" s="1"/>
  <c r="M29" i="1"/>
  <c r="L29" i="1" s="1"/>
  <c r="M30" i="1"/>
  <c r="L30" i="1" s="1"/>
  <c r="M31" i="1"/>
  <c r="L31" i="1" s="1"/>
  <c r="M32" i="1"/>
  <c r="L32" i="1" s="1"/>
  <c r="M33" i="1"/>
  <c r="L33" i="1" s="1"/>
  <c r="M34" i="1"/>
  <c r="L34" i="1" s="1"/>
  <c r="M35" i="1"/>
  <c r="L35" i="1" s="1"/>
  <c r="M36" i="1"/>
  <c r="L36" i="1" s="1"/>
  <c r="M37" i="1"/>
  <c r="L37" i="1" s="1"/>
  <c r="M38" i="1"/>
  <c r="L38" i="1" s="1"/>
  <c r="M39" i="1"/>
  <c r="L39" i="1" s="1"/>
  <c r="M40" i="1"/>
  <c r="L40" i="1" s="1"/>
  <c r="M41" i="1"/>
  <c r="L41" i="1" s="1"/>
  <c r="M42" i="1"/>
  <c r="L42" i="1" s="1"/>
  <c r="M43" i="1"/>
  <c r="L43" i="1" s="1"/>
  <c r="M44" i="1"/>
  <c r="L44" i="1" s="1"/>
  <c r="M45" i="1"/>
  <c r="L45" i="1" s="1"/>
  <c r="M46" i="1"/>
  <c r="L46" i="1" s="1"/>
  <c r="M47" i="1"/>
  <c r="L47" i="1" s="1"/>
  <c r="M48" i="1"/>
  <c r="L48" i="1" s="1"/>
  <c r="M49" i="1"/>
  <c r="L49" i="1" s="1"/>
  <c r="M50" i="1"/>
  <c r="L50" i="1" s="1"/>
  <c r="M51" i="1"/>
  <c r="L51" i="1" s="1"/>
  <c r="M52" i="1"/>
  <c r="L52" i="1" s="1"/>
  <c r="M53" i="1"/>
  <c r="L53" i="1" s="1"/>
  <c r="M54" i="1"/>
  <c r="L54" i="1" s="1"/>
  <c r="M55" i="1"/>
  <c r="L55" i="1" s="1"/>
  <c r="M56" i="1"/>
  <c r="L56" i="1" s="1"/>
  <c r="M57" i="1"/>
  <c r="L57" i="1" s="1"/>
  <c r="M58" i="1"/>
  <c r="L58" i="1" s="1"/>
  <c r="M59" i="1"/>
  <c r="L59" i="1" s="1"/>
  <c r="M60" i="1"/>
  <c r="L60" i="1" s="1"/>
  <c r="M61" i="1"/>
  <c r="L61" i="1" s="1"/>
  <c r="M62" i="1"/>
  <c r="L62" i="1" s="1"/>
  <c r="M63" i="1"/>
  <c r="L63" i="1" s="1"/>
  <c r="M64" i="1"/>
  <c r="L64" i="1" s="1"/>
  <c r="M65" i="1"/>
  <c r="L65" i="1" s="1"/>
  <c r="M66" i="1"/>
  <c r="L66" i="1" s="1"/>
  <c r="M67" i="1"/>
  <c r="L67" i="1" s="1"/>
  <c r="M68" i="1"/>
  <c r="L68" i="1" s="1"/>
  <c r="M69" i="1"/>
  <c r="L69" i="1" s="1"/>
  <c r="M70" i="1"/>
  <c r="L70" i="1" s="1"/>
  <c r="M71" i="1"/>
  <c r="L71" i="1" s="1"/>
  <c r="M72" i="1"/>
  <c r="L72" i="1" s="1"/>
  <c r="M73" i="1"/>
  <c r="L73" i="1" s="1"/>
  <c r="M12" i="1"/>
  <c r="BN76" i="1"/>
  <c r="G63" i="1"/>
  <c r="G12" i="1"/>
  <c r="F12" i="1" s="1"/>
  <c r="N11" i="1"/>
  <c r="O11" i="1"/>
  <c r="P11" i="1"/>
  <c r="Q11" i="1"/>
  <c r="R11" i="1"/>
  <c r="S11" i="1"/>
  <c r="AJ11" i="1"/>
  <c r="AK11" i="1"/>
  <c r="AL11" i="1"/>
  <c r="AN11" i="1"/>
  <c r="AO11" i="1"/>
  <c r="AP11" i="1"/>
  <c r="AS11" i="1"/>
  <c r="AT11" i="1"/>
  <c r="AU11" i="1"/>
  <c r="AV11" i="1"/>
  <c r="AW11" i="1"/>
  <c r="AZ11" i="1"/>
  <c r="BC11" i="1"/>
  <c r="BD11" i="1"/>
  <c r="BE11" i="1"/>
  <c r="BF11" i="1"/>
  <c r="BG11" i="1"/>
  <c r="BJ11" i="1"/>
  <c r="BM11" i="1"/>
  <c r="BN11" i="1"/>
  <c r="BO11" i="1"/>
  <c r="BP11" i="1"/>
  <c r="BQ11" i="1"/>
  <c r="BT11" i="1"/>
  <c r="BY11" i="1"/>
  <c r="BZ11" i="1"/>
  <c r="CB11" i="1"/>
  <c r="CC11" i="1"/>
  <c r="CG11" i="1"/>
  <c r="CL11" i="1"/>
  <c r="CM11" i="1"/>
  <c r="CN11" i="1"/>
  <c r="CR11" i="1"/>
  <c r="CS11" i="1"/>
  <c r="CT11" i="1"/>
  <c r="CV11" i="1"/>
  <c r="CW11" i="1"/>
  <c r="CX11" i="1"/>
  <c r="CV41" i="5" l="1"/>
  <c r="CU41" i="5" s="1"/>
  <c r="AE41" i="4"/>
  <c r="G41" i="4"/>
  <c r="F41" i="4" s="1"/>
  <c r="AK41" i="4"/>
  <c r="AJ41" i="4" s="1"/>
  <c r="BZ41" i="4"/>
  <c r="BY41" i="4" s="1"/>
  <c r="CK61" i="5"/>
  <c r="E53" i="5"/>
  <c r="G53" i="5"/>
  <c r="AA78" i="5"/>
  <c r="AE16" i="5"/>
  <c r="AE78" i="5" s="1"/>
  <c r="BG81" i="5"/>
  <c r="BF29" i="5"/>
  <c r="BF81" i="5" s="1"/>
  <c r="BU38" i="5"/>
  <c r="BS38" i="5"/>
  <c r="AE40" i="5"/>
  <c r="Z40" i="5"/>
  <c r="AG40" i="5" s="1"/>
  <c r="CK41" i="5"/>
  <c r="CP41" i="5"/>
  <c r="CQ84" i="5"/>
  <c r="CP49" i="5"/>
  <c r="CP84" i="5" s="1"/>
  <c r="CL58" i="5"/>
  <c r="CM62" i="5"/>
  <c r="BP66" i="5"/>
  <c r="BW66" i="5" s="1"/>
  <c r="BU66" i="5"/>
  <c r="BU67" i="5"/>
  <c r="BP67" i="5"/>
  <c r="BW67" i="5" s="1"/>
  <c r="CG76" i="5"/>
  <c r="CV15" i="5"/>
  <c r="CU15" i="5" s="1"/>
  <c r="AC16" i="5"/>
  <c r="AC78" i="5" s="1"/>
  <c r="CU23" i="5"/>
  <c r="BP46" i="5"/>
  <c r="BW46" i="5" s="1"/>
  <c r="BU46" i="5"/>
  <c r="BS52" i="5"/>
  <c r="BP52" i="5"/>
  <c r="BW52" i="5" s="1"/>
  <c r="CU59" i="5"/>
  <c r="BS66" i="5"/>
  <c r="BS67" i="5"/>
  <c r="BP69" i="5"/>
  <c r="BW69" i="5" s="1"/>
  <c r="BU69" i="5"/>
  <c r="CK73" i="5"/>
  <c r="CP73" i="5"/>
  <c r="AW11" i="5"/>
  <c r="AC12" i="5"/>
  <c r="AC77" i="5" s="1"/>
  <c r="AC76" i="5" s="1"/>
  <c r="AE12" i="5"/>
  <c r="AE77" i="5" s="1"/>
  <c r="AE76" i="5" s="1"/>
  <c r="AA77" i="5"/>
  <c r="AW77" i="5"/>
  <c r="AV12" i="5"/>
  <c r="BS12" i="5"/>
  <c r="BS77" i="5" s="1"/>
  <c r="BS76" i="5" s="1"/>
  <c r="AR11" i="5"/>
  <c r="BU17" i="5"/>
  <c r="CV17" i="5"/>
  <c r="CU17" i="5" s="1"/>
  <c r="CV18" i="5"/>
  <c r="CU18" i="5" s="1"/>
  <c r="BS21" i="5"/>
  <c r="BS79" i="5" s="1"/>
  <c r="BU30" i="5"/>
  <c r="CL32" i="5"/>
  <c r="CJ32" i="5" s="1"/>
  <c r="CI32" i="5" s="1"/>
  <c r="BS43" i="5"/>
  <c r="CO50" i="5"/>
  <c r="BP51" i="5"/>
  <c r="BW51" i="5" s="1"/>
  <c r="BS51" i="5"/>
  <c r="CK51" i="5"/>
  <c r="CP51" i="5"/>
  <c r="CV52" i="5"/>
  <c r="CU52" i="5" s="1"/>
  <c r="CM65" i="5"/>
  <c r="BS69" i="5"/>
  <c r="BP72" i="5"/>
  <c r="BW72" i="5" s="1"/>
  <c r="BU72" i="5"/>
  <c r="BS72" i="5"/>
  <c r="R76" i="5"/>
  <c r="BF12" i="5"/>
  <c r="BW12" i="5"/>
  <c r="BW77" i="5" s="1"/>
  <c r="BW76" i="5" s="1"/>
  <c r="CF11" i="5"/>
  <c r="BU14" i="5"/>
  <c r="Z16" i="5"/>
  <c r="Z78" i="5" s="1"/>
  <c r="CK24" i="5"/>
  <c r="CP24" i="5"/>
  <c r="CO24" i="5" s="1"/>
  <c r="CV26" i="5"/>
  <c r="CU26" i="5" s="1"/>
  <c r="AV27" i="5"/>
  <c r="AV80" i="5" s="1"/>
  <c r="BS27" i="5"/>
  <c r="BS80" i="5" s="1"/>
  <c r="BQ80" i="5"/>
  <c r="CP28" i="5"/>
  <c r="CO28" i="5" s="1"/>
  <c r="CM30" i="5"/>
  <c r="CK31" i="5"/>
  <c r="Z33" i="5"/>
  <c r="AG33" i="5" s="1"/>
  <c r="CW82" i="5"/>
  <c r="CV35" i="5"/>
  <c r="CK37" i="5"/>
  <c r="BP38" i="5"/>
  <c r="BW38" i="5" s="1"/>
  <c r="CV39" i="5"/>
  <c r="CU39" i="5" s="1"/>
  <c r="BS40" i="5"/>
  <c r="CP45" i="5"/>
  <c r="CO45" i="5" s="1"/>
  <c r="BF47" i="5"/>
  <c r="BF83" i="5" s="1"/>
  <c r="BU51" i="5"/>
  <c r="BU53" i="5"/>
  <c r="CO72" i="5"/>
  <c r="BT76" i="5"/>
  <c r="AQ76" i="5"/>
  <c r="AU76" i="5"/>
  <c r="AW85" i="5"/>
  <c r="CN53" i="5"/>
  <c r="CK70" i="5"/>
  <c r="CJ70" i="5" s="1"/>
  <c r="H72" i="5"/>
  <c r="C77" i="5"/>
  <c r="CC76" i="5"/>
  <c r="CV30" i="5"/>
  <c r="CU30" i="5" s="1"/>
  <c r="CV38" i="5"/>
  <c r="CK53" i="5"/>
  <c r="BU56" i="5"/>
  <c r="CV57" i="5"/>
  <c r="CU57" i="5" s="1"/>
  <c r="I58" i="5"/>
  <c r="BS73" i="5"/>
  <c r="AJ76" i="5"/>
  <c r="BL76" i="5"/>
  <c r="BY76" i="5"/>
  <c r="C78" i="5"/>
  <c r="AK48" i="5"/>
  <c r="AK59" i="5"/>
  <c r="CM32" i="5"/>
  <c r="AE26" i="5"/>
  <c r="AC26" i="5"/>
  <c r="U24" i="5"/>
  <c r="U25" i="5"/>
  <c r="U26" i="5"/>
  <c r="U28" i="5"/>
  <c r="CP29" i="5"/>
  <c r="CO29" i="5" s="1"/>
  <c r="CO81" i="5" s="1"/>
  <c r="U33" i="5"/>
  <c r="N35" i="5"/>
  <c r="U36" i="5"/>
  <c r="U34" i="5"/>
  <c r="U37" i="5"/>
  <c r="U38" i="5"/>
  <c r="U43" i="5"/>
  <c r="U40" i="5"/>
  <c r="U41" i="5"/>
  <c r="CO41" i="5"/>
  <c r="U42" i="5"/>
  <c r="CP40" i="5"/>
  <c r="CO40" i="5" s="1"/>
  <c r="CM38" i="5"/>
  <c r="CN37" i="5"/>
  <c r="CM33" i="5"/>
  <c r="CL24" i="5"/>
  <c r="CJ24" i="5" s="1"/>
  <c r="CI24" i="5" s="1"/>
  <c r="H26" i="5"/>
  <c r="I34" i="5"/>
  <c r="H34" i="5" s="1"/>
  <c r="I46" i="5"/>
  <c r="H46" i="5" s="1"/>
  <c r="CM54" i="5"/>
  <c r="CL56" i="5"/>
  <c r="I56" i="5"/>
  <c r="H56" i="5" s="1"/>
  <c r="CM56" i="5"/>
  <c r="CV58" i="5"/>
  <c r="CU58" i="5" s="1"/>
  <c r="CV62" i="5"/>
  <c r="CU62" i="5" s="1"/>
  <c r="CV65" i="5"/>
  <c r="CU65" i="5" s="1"/>
  <c r="CM68" i="5"/>
  <c r="CM66" i="5"/>
  <c r="CL64" i="5"/>
  <c r="I61" i="5"/>
  <c r="H61" i="5" s="1"/>
  <c r="CV61" i="5"/>
  <c r="CU61" i="5" s="1"/>
  <c r="CU53" i="5"/>
  <c r="CM47" i="5"/>
  <c r="CM83" i="5" s="1"/>
  <c r="Z47" i="5"/>
  <c r="Z83" i="5" s="1"/>
  <c r="AG47" i="5"/>
  <c r="AG83" i="5" s="1"/>
  <c r="I41" i="5"/>
  <c r="CB41" i="5"/>
  <c r="CU38" i="5"/>
  <c r="CM36" i="5"/>
  <c r="CU31" i="5"/>
  <c r="CL30" i="5"/>
  <c r="AK25" i="5"/>
  <c r="Z25" i="5"/>
  <c r="AG25" i="5" s="1"/>
  <c r="CK23" i="5"/>
  <c r="CV19" i="5"/>
  <c r="CU19" i="5" s="1"/>
  <c r="CL17" i="5"/>
  <c r="CJ17" i="5" s="1"/>
  <c r="Z17" i="5"/>
  <c r="AG17" i="5" s="1"/>
  <c r="CV13" i="5"/>
  <c r="CU13" i="5" s="1"/>
  <c r="CO68" i="5"/>
  <c r="CN63" i="5"/>
  <c r="CN85" i="5" s="1"/>
  <c r="CO57" i="5"/>
  <c r="H57" i="5"/>
  <c r="CK57" i="5"/>
  <c r="CJ57" i="5" s="1"/>
  <c r="CO32" i="5"/>
  <c r="CO33" i="5"/>
  <c r="T76" i="5"/>
  <c r="I22" i="5"/>
  <c r="H22" i="5" s="1"/>
  <c r="CL15" i="5"/>
  <c r="CP15" i="5"/>
  <c r="CO15" i="5" s="1"/>
  <c r="U44" i="5"/>
  <c r="CL72" i="5"/>
  <c r="CJ72" i="5" s="1"/>
  <c r="CI72" i="5" s="1"/>
  <c r="AL73" i="5"/>
  <c r="AK73" i="5" s="1"/>
  <c r="CA73" i="5"/>
  <c r="U31" i="5"/>
  <c r="CP42" i="5"/>
  <c r="CO42" i="5" s="1"/>
  <c r="CL42" i="5"/>
  <c r="CJ42" i="5" s="1"/>
  <c r="CK48" i="5"/>
  <c r="CJ48" i="5" s="1"/>
  <c r="CI48" i="5" s="1"/>
  <c r="U60" i="5"/>
  <c r="CK67" i="5"/>
  <c r="U14" i="5"/>
  <c r="CQ78" i="5"/>
  <c r="CP16" i="5"/>
  <c r="CP78" i="5" s="1"/>
  <c r="U18" i="5"/>
  <c r="U19" i="5"/>
  <c r="CL20" i="5"/>
  <c r="CN26" i="5"/>
  <c r="U30" i="5"/>
  <c r="AM31" i="5"/>
  <c r="CB31" i="5"/>
  <c r="N82" i="5"/>
  <c r="CM39" i="5"/>
  <c r="U50" i="5"/>
  <c r="CP53" i="5"/>
  <c r="CO53" i="5" s="1"/>
  <c r="CL53" i="5"/>
  <c r="U54" i="5"/>
  <c r="U56" i="5"/>
  <c r="U69" i="5"/>
  <c r="U70" i="5"/>
  <c r="CK71" i="5"/>
  <c r="U72" i="5"/>
  <c r="CL12" i="5"/>
  <c r="CR77" i="5"/>
  <c r="U13" i="5"/>
  <c r="CN13" i="5"/>
  <c r="N78" i="5"/>
  <c r="U16" i="5"/>
  <c r="U78" i="5" s="1"/>
  <c r="U20" i="5"/>
  <c r="CP21" i="5"/>
  <c r="CR79" i="5"/>
  <c r="U23" i="5"/>
  <c r="CN27" i="5"/>
  <c r="CN80" i="5" s="1"/>
  <c r="CL43" i="5"/>
  <c r="U57" i="5"/>
  <c r="U73" i="5"/>
  <c r="CO19" i="5"/>
  <c r="U48" i="5"/>
  <c r="CK50" i="5"/>
  <c r="CM51" i="5"/>
  <c r="CO54" i="5"/>
  <c r="U15" i="5"/>
  <c r="CP23" i="5"/>
  <c r="CL23" i="5"/>
  <c r="CJ23" i="5" s="1"/>
  <c r="CI23" i="5" s="1"/>
  <c r="CL29" i="5"/>
  <c r="CL81" i="5" s="1"/>
  <c r="CM46" i="5"/>
  <c r="CN47" i="5"/>
  <c r="CN83" i="5" s="1"/>
  <c r="CP52" i="5"/>
  <c r="CO52" i="5" s="1"/>
  <c r="CK52" i="5"/>
  <c r="U61" i="5"/>
  <c r="U66" i="5"/>
  <c r="CM73" i="5"/>
  <c r="CB15" i="5"/>
  <c r="U17" i="5"/>
  <c r="CM17" i="5"/>
  <c r="CM18" i="5"/>
  <c r="U22" i="5"/>
  <c r="CM22" i="5"/>
  <c r="U32" i="5"/>
  <c r="CM34" i="5"/>
  <c r="CM42" i="5"/>
  <c r="U45" i="5"/>
  <c r="CL50" i="5"/>
  <c r="CM55" i="5"/>
  <c r="U65" i="5"/>
  <c r="U71" i="5"/>
  <c r="CO73" i="5"/>
  <c r="CM12" i="5"/>
  <c r="CM77" i="5" s="1"/>
  <c r="CL16" i="5"/>
  <c r="CL78" i="5" s="1"/>
  <c r="CN17" i="5"/>
  <c r="CN18" i="5"/>
  <c r="CN22" i="5"/>
  <c r="CN23" i="5"/>
  <c r="N27" i="5"/>
  <c r="I28" i="5"/>
  <c r="H28" i="5" s="1"/>
  <c r="CN34" i="5"/>
  <c r="CP36" i="5"/>
  <c r="CO36" i="5" s="1"/>
  <c r="CA39" i="5"/>
  <c r="CL41" i="5"/>
  <c r="CJ41" i="5" s="1"/>
  <c r="CI41" i="5" s="1"/>
  <c r="CN43" i="5"/>
  <c r="CK45" i="5"/>
  <c r="CP46" i="5"/>
  <c r="CO46" i="5" s="1"/>
  <c r="U52" i="5"/>
  <c r="CM52" i="5"/>
  <c r="CP55" i="5"/>
  <c r="CO55" i="5" s="1"/>
  <c r="CN55" i="5"/>
  <c r="CP56" i="5"/>
  <c r="I62" i="5"/>
  <c r="H62" i="5" s="1"/>
  <c r="CP65" i="5"/>
  <c r="CO65" i="5" s="1"/>
  <c r="CL65" i="5"/>
  <c r="CM70" i="5"/>
  <c r="CN30" i="5"/>
  <c r="AK33" i="5"/>
  <c r="H41" i="5"/>
  <c r="CM43" i="5"/>
  <c r="U51" i="5"/>
  <c r="CO51" i="5"/>
  <c r="U53" i="5"/>
  <c r="CB57" i="5"/>
  <c r="CN59" i="5"/>
  <c r="U62" i="5"/>
  <c r="U68" i="5"/>
  <c r="I69" i="5"/>
  <c r="H69" i="5" s="1"/>
  <c r="CM69" i="5"/>
  <c r="CS11" i="5"/>
  <c r="CM13" i="5"/>
  <c r="CP14" i="5"/>
  <c r="CK18" i="5"/>
  <c r="CP22" i="5"/>
  <c r="CO22" i="5" s="1"/>
  <c r="CJ25" i="5"/>
  <c r="CM26" i="5"/>
  <c r="CK27" i="5"/>
  <c r="CK80" i="5" s="1"/>
  <c r="CL28" i="5"/>
  <c r="CJ28" i="5" s="1"/>
  <c r="CI28" i="5" s="1"/>
  <c r="I30" i="5"/>
  <c r="H30" i="5" s="1"/>
  <c r="I31" i="5"/>
  <c r="H31" i="5" s="1"/>
  <c r="CN31" i="5"/>
  <c r="AK39" i="5"/>
  <c r="U39" i="5"/>
  <c r="CN44" i="5"/>
  <c r="U46" i="5"/>
  <c r="CA48" i="5"/>
  <c r="CK49" i="5"/>
  <c r="CK84" i="5" s="1"/>
  <c r="CN52" i="5"/>
  <c r="CL54" i="5"/>
  <c r="U55" i="5"/>
  <c r="CA55" i="5"/>
  <c r="U58" i="5"/>
  <c r="U59" i="5"/>
  <c r="CB61" i="5"/>
  <c r="CP66" i="5"/>
  <c r="U67" i="5"/>
  <c r="CP70" i="5"/>
  <c r="CO70" i="5" s="1"/>
  <c r="CN70" i="5"/>
  <c r="CV77" i="5"/>
  <c r="CU12" i="5"/>
  <c r="CU77" i="5" s="1"/>
  <c r="AM18" i="5"/>
  <c r="CB18" i="5"/>
  <c r="CZ82" i="5"/>
  <c r="CN35" i="5"/>
  <c r="CN82" i="5" s="1"/>
  <c r="AE38" i="5"/>
  <c r="Z38" i="5"/>
  <c r="AG38" i="5" s="1"/>
  <c r="J83" i="5"/>
  <c r="AL47" i="5"/>
  <c r="AL83" i="5" s="1"/>
  <c r="CA47" i="5"/>
  <c r="CA83" i="5" s="1"/>
  <c r="I47" i="5"/>
  <c r="I83" i="5" s="1"/>
  <c r="CB50" i="5"/>
  <c r="BZ50" i="5" s="1"/>
  <c r="AM50" i="5"/>
  <c r="Z58" i="5"/>
  <c r="AM14" i="5"/>
  <c r="CB14" i="5"/>
  <c r="CB17" i="5"/>
  <c r="AM17" i="5"/>
  <c r="AK17" i="5" s="1"/>
  <c r="I19" i="5"/>
  <c r="H19" i="5" s="1"/>
  <c r="AM19" i="5"/>
  <c r="I79" i="5"/>
  <c r="H21" i="5"/>
  <c r="H79" i="5" s="1"/>
  <c r="K80" i="5"/>
  <c r="AM27" i="5"/>
  <c r="AM80" i="5" s="1"/>
  <c r="CB27" i="5"/>
  <c r="CB80" i="5" s="1"/>
  <c r="CB35" i="5"/>
  <c r="CB82" i="5" s="1"/>
  <c r="AM35" i="5"/>
  <c r="AM82" i="5" s="1"/>
  <c r="K82" i="5"/>
  <c r="CA44" i="5"/>
  <c r="AL44" i="5"/>
  <c r="AK44" i="5" s="1"/>
  <c r="I44" i="5"/>
  <c r="H44" i="5" s="1"/>
  <c r="CK44" i="5"/>
  <c r="CV44" i="5"/>
  <c r="CU44" i="5" s="1"/>
  <c r="AE60" i="5"/>
  <c r="Z60" i="5"/>
  <c r="AG60" i="5" s="1"/>
  <c r="AC60" i="5"/>
  <c r="CA15" i="5"/>
  <c r="AL15" i="5"/>
  <c r="AK15" i="5" s="1"/>
  <c r="I15" i="5"/>
  <c r="H15" i="5" s="1"/>
  <c r="CV22" i="5"/>
  <c r="CU22" i="5" s="1"/>
  <c r="CK22" i="5"/>
  <c r="CJ22" i="5" s="1"/>
  <c r="AL29" i="5"/>
  <c r="AL81" i="5" s="1"/>
  <c r="J81" i="5"/>
  <c r="CA29" i="5"/>
  <c r="CA81" i="5" s="1"/>
  <c r="Z39" i="5"/>
  <c r="AM40" i="5"/>
  <c r="CB40" i="5"/>
  <c r="BZ40" i="5" s="1"/>
  <c r="I42" i="5"/>
  <c r="H42" i="5" s="1"/>
  <c r="AL42" i="5"/>
  <c r="CA42" i="5"/>
  <c r="CV47" i="5"/>
  <c r="CV83" i="5" s="1"/>
  <c r="CW83" i="5"/>
  <c r="I18" i="5"/>
  <c r="H18" i="5" s="1"/>
  <c r="I20" i="5"/>
  <c r="H20" i="5" s="1"/>
  <c r="AL20" i="5"/>
  <c r="AM51" i="5"/>
  <c r="AK51" i="5" s="1"/>
  <c r="CB51" i="5"/>
  <c r="CA53" i="5"/>
  <c r="AL53" i="5"/>
  <c r="I53" i="5"/>
  <c r="H53" i="5" s="1"/>
  <c r="Z62" i="5"/>
  <c r="AL70" i="5"/>
  <c r="AK70" i="5" s="1"/>
  <c r="I70" i="5"/>
  <c r="H70" i="5" s="1"/>
  <c r="CA70" i="5"/>
  <c r="BZ70" i="5" s="1"/>
  <c r="L76" i="5"/>
  <c r="CA13" i="5"/>
  <c r="CB20" i="5"/>
  <c r="AM20" i="5"/>
  <c r="CA21" i="5"/>
  <c r="CA79" i="5" s="1"/>
  <c r="CA22" i="5"/>
  <c r="AL22" i="5"/>
  <c r="AK22" i="5" s="1"/>
  <c r="CA23" i="5"/>
  <c r="AL23" i="5"/>
  <c r="I24" i="5"/>
  <c r="H24" i="5" s="1"/>
  <c r="CL26" i="5"/>
  <c r="CV33" i="5"/>
  <c r="CU33" i="5" s="1"/>
  <c r="CA41" i="5"/>
  <c r="AL41" i="5"/>
  <c r="CB42" i="5"/>
  <c r="AM42" i="5"/>
  <c r="CV43" i="5"/>
  <c r="CU43" i="5" s="1"/>
  <c r="CA45" i="5"/>
  <c r="AL45" i="5"/>
  <c r="CB47" i="5"/>
  <c r="CB83" i="5" s="1"/>
  <c r="AM47" i="5"/>
  <c r="AM83" i="5" s="1"/>
  <c r="I48" i="5"/>
  <c r="H48" i="5" s="1"/>
  <c r="CB48" i="5"/>
  <c r="CV51" i="5"/>
  <c r="CU51" i="5" s="1"/>
  <c r="CL52" i="5"/>
  <c r="CB53" i="5"/>
  <c r="AM53" i="5"/>
  <c r="CA57" i="5"/>
  <c r="AL57" i="5"/>
  <c r="AK57" i="5" s="1"/>
  <c r="I60" i="5"/>
  <c r="H60" i="5" s="1"/>
  <c r="AL60" i="5"/>
  <c r="AK60" i="5" s="1"/>
  <c r="CA61" i="5"/>
  <c r="AL61" i="5"/>
  <c r="AK61" i="5" s="1"/>
  <c r="J85" i="5"/>
  <c r="AL63" i="5"/>
  <c r="I73" i="5"/>
  <c r="H73" i="5" s="1"/>
  <c r="CB73" i="5"/>
  <c r="AD76" i="5"/>
  <c r="J82" i="5"/>
  <c r="M76" i="5"/>
  <c r="I13" i="5"/>
  <c r="H13" i="5" s="1"/>
  <c r="AM13" i="5"/>
  <c r="CL13" i="5"/>
  <c r="CJ13" i="5" s="1"/>
  <c r="CV14" i="5"/>
  <c r="CU14" i="5" s="1"/>
  <c r="CJ15" i="5"/>
  <c r="CK16" i="5"/>
  <c r="CJ16" i="5" s="1"/>
  <c r="CJ78" i="5" s="1"/>
  <c r="I17" i="5"/>
  <c r="H17" i="5" s="1"/>
  <c r="CL18" i="5"/>
  <c r="Z20" i="5"/>
  <c r="AG20" i="5" s="1"/>
  <c r="K79" i="5"/>
  <c r="AM21" i="5"/>
  <c r="CB21" i="5"/>
  <c r="CB79" i="5" s="1"/>
  <c r="CB22" i="5"/>
  <c r="CB23" i="5"/>
  <c r="AM23" i="5"/>
  <c r="CV24" i="5"/>
  <c r="CU24" i="5" s="1"/>
  <c r="CA25" i="5"/>
  <c r="CV25" i="5"/>
  <c r="CU25" i="5" s="1"/>
  <c r="CM31" i="5"/>
  <c r="CV32" i="5"/>
  <c r="CU32" i="5" s="1"/>
  <c r="AE33" i="5"/>
  <c r="I35" i="5"/>
  <c r="I82" i="5" s="1"/>
  <c r="CM35" i="5"/>
  <c r="CM82" i="5" s="1"/>
  <c r="I36" i="5"/>
  <c r="H36" i="5" s="1"/>
  <c r="AL36" i="5"/>
  <c r="AK36" i="5" s="1"/>
  <c r="AC36" i="5"/>
  <c r="CM37" i="5"/>
  <c r="CV42" i="5"/>
  <c r="CU42" i="5" s="1"/>
  <c r="I43" i="5"/>
  <c r="H43" i="5" s="1"/>
  <c r="CB44" i="5"/>
  <c r="I45" i="5"/>
  <c r="H45" i="5" s="1"/>
  <c r="AM45" i="5"/>
  <c r="Z46" i="5"/>
  <c r="CV46" i="5"/>
  <c r="CU46" i="5" s="1"/>
  <c r="I51" i="5"/>
  <c r="H51" i="5" s="1"/>
  <c r="CA51" i="5"/>
  <c r="CL51" i="5"/>
  <c r="CJ51" i="5" s="1"/>
  <c r="CI51" i="5" s="1"/>
  <c r="AE52" i="5"/>
  <c r="CM53" i="5"/>
  <c r="I54" i="5"/>
  <c r="H54" i="5" s="1"/>
  <c r="CN58" i="5"/>
  <c r="Z59" i="5"/>
  <c r="AG59" i="5" s="1"/>
  <c r="CA59" i="5"/>
  <c r="CA60" i="5"/>
  <c r="BZ60" i="5" s="1"/>
  <c r="CJ61" i="5"/>
  <c r="CN62" i="5"/>
  <c r="CM63" i="5"/>
  <c r="CM85" i="5" s="1"/>
  <c r="CK65" i="5"/>
  <c r="Z66" i="5"/>
  <c r="AG66" i="5" s="1"/>
  <c r="CB66" i="5"/>
  <c r="CW78" i="5"/>
  <c r="J79" i="5"/>
  <c r="BZ73" i="5"/>
  <c r="I14" i="5"/>
  <c r="H14" i="5" s="1"/>
  <c r="AL14" i="5"/>
  <c r="M11" i="5"/>
  <c r="CM15" i="5"/>
  <c r="I16" i="5"/>
  <c r="I78" i="5" s="1"/>
  <c r="AL16" i="5"/>
  <c r="AL78" i="5" s="1"/>
  <c r="CA17" i="5"/>
  <c r="CA18" i="5"/>
  <c r="AL18" i="5"/>
  <c r="CA19" i="5"/>
  <c r="AL19" i="5"/>
  <c r="AK19" i="5" s="1"/>
  <c r="CN25" i="5"/>
  <c r="CA27" i="5"/>
  <c r="AL27" i="5"/>
  <c r="CV28" i="5"/>
  <c r="CU28" i="5" s="1"/>
  <c r="CA31" i="5"/>
  <c r="BZ31" i="5" s="1"/>
  <c r="AL31" i="5"/>
  <c r="CB32" i="5"/>
  <c r="AM32" i="5"/>
  <c r="AK32" i="5" s="1"/>
  <c r="CA33" i="5"/>
  <c r="CA35" i="5"/>
  <c r="CA82" i="5" s="1"/>
  <c r="CB36" i="5"/>
  <c r="I37" i="5"/>
  <c r="H37" i="5" s="1"/>
  <c r="CB38" i="5"/>
  <c r="AM38" i="5"/>
  <c r="AK38" i="5" s="1"/>
  <c r="CN38" i="5"/>
  <c r="I40" i="5"/>
  <c r="H40" i="5" s="1"/>
  <c r="AL40" i="5"/>
  <c r="CA49" i="5"/>
  <c r="CA84" i="5" s="1"/>
  <c r="AL49" i="5"/>
  <c r="AK49" i="5" s="1"/>
  <c r="AK84" i="5" s="1"/>
  <c r="I50" i="5"/>
  <c r="H50" i="5" s="1"/>
  <c r="AL50" i="5"/>
  <c r="I55" i="5"/>
  <c r="H55" i="5" s="1"/>
  <c r="AM55" i="5"/>
  <c r="AK55" i="5" s="1"/>
  <c r="CM57" i="5"/>
  <c r="H58" i="5"/>
  <c r="CK59" i="5"/>
  <c r="CM61" i="5"/>
  <c r="CV66" i="5"/>
  <c r="CU66" i="5" s="1"/>
  <c r="CB68" i="5"/>
  <c r="AM68" i="5"/>
  <c r="AK68" i="5" s="1"/>
  <c r="CY11" i="5"/>
  <c r="CB71" i="5"/>
  <c r="AM71" i="5"/>
  <c r="AK71" i="5" s="1"/>
  <c r="AH76" i="5"/>
  <c r="AE23" i="5"/>
  <c r="AE29" i="5"/>
  <c r="AE81" i="5" s="1"/>
  <c r="AC42" i="5"/>
  <c r="AC53" i="5"/>
  <c r="AC14" i="5"/>
  <c r="AC20" i="5"/>
  <c r="AC38" i="5"/>
  <c r="AC40" i="5"/>
  <c r="AE42" i="5"/>
  <c r="AE53" i="5"/>
  <c r="Z13" i="5"/>
  <c r="AG13" i="5" s="1"/>
  <c r="AE17" i="5"/>
  <c r="Z22" i="5"/>
  <c r="AG22" i="5" s="1"/>
  <c r="Z24" i="5"/>
  <c r="AE25" i="5"/>
  <c r="Z29" i="5"/>
  <c r="Z81" i="5" s="1"/>
  <c r="AC66" i="5"/>
  <c r="AA81" i="5"/>
  <c r="I64" i="5"/>
  <c r="H64" i="5" s="1"/>
  <c r="AL64" i="5"/>
  <c r="AK64" i="5" s="1"/>
  <c r="CA64" i="5"/>
  <c r="CB64" i="5"/>
  <c r="CP64" i="5"/>
  <c r="CO64" i="5" s="1"/>
  <c r="CJ64" i="4"/>
  <c r="CI64" i="4" s="1"/>
  <c r="CH64" i="4" s="1"/>
  <c r="AC64" i="4"/>
  <c r="X64" i="4"/>
  <c r="CS11" i="4"/>
  <c r="G64" i="4"/>
  <c r="CA64" i="4"/>
  <c r="S64" i="4"/>
  <c r="V64" i="4"/>
  <c r="F64" i="4"/>
  <c r="BZ64" i="4"/>
  <c r="BY64" i="4" s="1"/>
  <c r="AR76" i="5"/>
  <c r="BE76" i="5"/>
  <c r="W76" i="5"/>
  <c r="BC76" i="5"/>
  <c r="AT76" i="5"/>
  <c r="BH76" i="5"/>
  <c r="AZ76" i="5"/>
  <c r="BM76" i="5"/>
  <c r="AP76" i="5"/>
  <c r="U76" i="4"/>
  <c r="AY76" i="4"/>
  <c r="S76" i="4"/>
  <c r="P76" i="4"/>
  <c r="F68" i="4"/>
  <c r="CW11" i="4"/>
  <c r="AA68" i="4"/>
  <c r="CJ68" i="4"/>
  <c r="CI68" i="4" s="1"/>
  <c r="CH68" i="4" s="1"/>
  <c r="AC68" i="4"/>
  <c r="CU68" i="4"/>
  <c r="BZ68" i="4"/>
  <c r="BY68" i="4" s="1"/>
  <c r="K77" i="5"/>
  <c r="CB12" i="5"/>
  <c r="K11" i="5"/>
  <c r="K9" i="5" s="1"/>
  <c r="O77" i="5"/>
  <c r="O11" i="5"/>
  <c r="BF77" i="5"/>
  <c r="CL77" i="5"/>
  <c r="CA14" i="5"/>
  <c r="BZ14" i="5" s="1"/>
  <c r="CA16" i="5"/>
  <c r="CT78" i="5"/>
  <c r="CN16" i="5"/>
  <c r="CN78" i="5" s="1"/>
  <c r="CP79" i="5"/>
  <c r="CO21" i="5"/>
  <c r="CO79" i="5" s="1"/>
  <c r="BP24" i="5"/>
  <c r="BW24" i="5" s="1"/>
  <c r="BU24" i="5"/>
  <c r="Z26" i="5"/>
  <c r="AG26" i="5" s="1"/>
  <c r="CP26" i="5"/>
  <c r="CO26" i="5" s="1"/>
  <c r="CK26" i="5"/>
  <c r="CA80" i="5"/>
  <c r="CR80" i="5"/>
  <c r="CP27" i="5"/>
  <c r="CL27" i="5"/>
  <c r="CL80" i="5" s="1"/>
  <c r="K81" i="5"/>
  <c r="CB29" i="5"/>
  <c r="I29" i="5"/>
  <c r="AV29" i="5"/>
  <c r="AV81" i="5" s="1"/>
  <c r="AW81" i="5"/>
  <c r="CT81" i="5"/>
  <c r="CN29" i="5"/>
  <c r="CN81" i="5" s="1"/>
  <c r="BP33" i="5"/>
  <c r="BW33" i="5" s="1"/>
  <c r="BU33" i="5"/>
  <c r="AA82" i="5"/>
  <c r="Z35" i="5"/>
  <c r="AE35" i="5"/>
  <c r="AE82" i="5" s="1"/>
  <c r="CP38" i="5"/>
  <c r="CO38" i="5" s="1"/>
  <c r="CK38" i="5"/>
  <c r="CJ38" i="5" s="1"/>
  <c r="AE44" i="5"/>
  <c r="Z44" i="5"/>
  <c r="AG44" i="5" s="1"/>
  <c r="BS49" i="5"/>
  <c r="BS84" i="5" s="1"/>
  <c r="BU49" i="5"/>
  <c r="BU84" i="5" s="1"/>
  <c r="CT84" i="5"/>
  <c r="CN49" i="5"/>
  <c r="CN84" i="5" s="1"/>
  <c r="BP55" i="5"/>
  <c r="BW55" i="5" s="1"/>
  <c r="BU55" i="5"/>
  <c r="CV56" i="5"/>
  <c r="CU56" i="5" s="1"/>
  <c r="CK56" i="5"/>
  <c r="CJ56" i="5" s="1"/>
  <c r="Z57" i="5"/>
  <c r="AG57" i="5" s="1"/>
  <c r="AE57" i="5"/>
  <c r="CL59" i="5"/>
  <c r="CJ59" i="5" s="1"/>
  <c r="CI59" i="5" s="1"/>
  <c r="CP59" i="5"/>
  <c r="CO59" i="5" s="1"/>
  <c r="CV60" i="5"/>
  <c r="CU60" i="5" s="1"/>
  <c r="CK60" i="5"/>
  <c r="CJ60" i="5" s="1"/>
  <c r="CI60" i="5" s="1"/>
  <c r="Z61" i="5"/>
  <c r="AG61" i="5" s="1"/>
  <c r="AE61" i="5"/>
  <c r="N63" i="5"/>
  <c r="O85" i="5"/>
  <c r="CL63" i="5"/>
  <c r="CL85" i="5" s="1"/>
  <c r="CP63" i="5"/>
  <c r="Z65" i="5"/>
  <c r="I66" i="5"/>
  <c r="H66" i="5" s="1"/>
  <c r="CA66" i="5"/>
  <c r="CL67" i="5"/>
  <c r="CJ67" i="5" s="1"/>
  <c r="CI67" i="5" s="1"/>
  <c r="CV67" i="5"/>
  <c r="CU67" i="5" s="1"/>
  <c r="J78" i="5"/>
  <c r="BQ78" i="5"/>
  <c r="AA79" i="5"/>
  <c r="J80" i="5"/>
  <c r="BQ84" i="5"/>
  <c r="J11" i="5"/>
  <c r="J9" i="5" s="1"/>
  <c r="BG11" i="5"/>
  <c r="CZ11" i="5"/>
  <c r="AG12" i="5"/>
  <c r="AG77" i="5" s="1"/>
  <c r="AG76" i="5" s="1"/>
  <c r="CF76" i="5"/>
  <c r="CO14" i="5"/>
  <c r="AC15" i="5"/>
  <c r="BU15" i="5"/>
  <c r="K78" i="5"/>
  <c r="CB16" i="5"/>
  <c r="CB78" i="5" s="1"/>
  <c r="BS16" i="5"/>
  <c r="BS78" i="5" s="1"/>
  <c r="CU16" i="5"/>
  <c r="CU78" i="5" s="1"/>
  <c r="AC18" i="5"/>
  <c r="CB19" i="5"/>
  <c r="CA20" i="5"/>
  <c r="CJ20" i="5"/>
  <c r="CI20" i="5" s="1"/>
  <c r="AE21" i="5"/>
  <c r="AE79" i="5" s="1"/>
  <c r="CL21" i="5"/>
  <c r="CL79" i="5" s="1"/>
  <c r="CQ79" i="5"/>
  <c r="CK21" i="5"/>
  <c r="CO23" i="5"/>
  <c r="BS24" i="5"/>
  <c r="CM27" i="5"/>
  <c r="CM80" i="5" s="1"/>
  <c r="CS80" i="5"/>
  <c r="BP28" i="5"/>
  <c r="BW28" i="5" s="1"/>
  <c r="BU28" i="5"/>
  <c r="AM81" i="5"/>
  <c r="CQ81" i="5"/>
  <c r="CK29" i="5"/>
  <c r="Z30" i="5"/>
  <c r="CP30" i="5"/>
  <c r="CO30" i="5" s="1"/>
  <c r="CK30" i="5"/>
  <c r="CP31" i="5"/>
  <c r="CO31" i="5" s="1"/>
  <c r="CL31" i="5"/>
  <c r="BU32" i="5"/>
  <c r="BS32" i="5"/>
  <c r="CB33" i="5"/>
  <c r="I33" i="5"/>
  <c r="H33" i="5" s="1"/>
  <c r="BS33" i="5"/>
  <c r="AC35" i="5"/>
  <c r="AC82" i="5" s="1"/>
  <c r="BG82" i="5"/>
  <c r="BF35" i="5"/>
  <c r="BF82" i="5" s="1"/>
  <c r="BP39" i="5"/>
  <c r="BW39" i="5" s="1"/>
  <c r="BU39" i="5"/>
  <c r="BS39" i="5"/>
  <c r="AC44" i="5"/>
  <c r="Z45" i="5"/>
  <c r="AG45" i="5" s="1"/>
  <c r="AE45" i="5"/>
  <c r="AC45" i="5"/>
  <c r="CB45" i="5"/>
  <c r="CV45" i="5"/>
  <c r="CU45" i="5" s="1"/>
  <c r="CL45" i="5"/>
  <c r="CK46" i="5"/>
  <c r="CJ46" i="5" s="1"/>
  <c r="CI46" i="5" s="1"/>
  <c r="CL47" i="5"/>
  <c r="CL83" i="5" s="1"/>
  <c r="AE48" i="5"/>
  <c r="Z48" i="5"/>
  <c r="AG48" i="5" s="1"/>
  <c r="O84" i="5"/>
  <c r="N49" i="5"/>
  <c r="BS55" i="5"/>
  <c r="AC57" i="5"/>
  <c r="BS57" i="5"/>
  <c r="BP57" i="5"/>
  <c r="BW57" i="5" s="1"/>
  <c r="BP58" i="5"/>
  <c r="BW58" i="5" s="1"/>
  <c r="BU58" i="5"/>
  <c r="BS58" i="5"/>
  <c r="I59" i="5"/>
  <c r="H59" i="5" s="1"/>
  <c r="CB59" i="5"/>
  <c r="AC61" i="5"/>
  <c r="BS61" i="5"/>
  <c r="BP61" i="5"/>
  <c r="BW61" i="5" s="1"/>
  <c r="BP62" i="5"/>
  <c r="BW62" i="5" s="1"/>
  <c r="BU62" i="5"/>
  <c r="BS62" i="5"/>
  <c r="I63" i="5"/>
  <c r="CB63" i="5"/>
  <c r="CK64" i="5"/>
  <c r="CJ64" i="5" s="1"/>
  <c r="I68" i="5"/>
  <c r="H68" i="5" s="1"/>
  <c r="CA68" i="5"/>
  <c r="Z71" i="5"/>
  <c r="AG71" i="5" s="1"/>
  <c r="AC71" i="5"/>
  <c r="AE71" i="5"/>
  <c r="BS71" i="5"/>
  <c r="BU71" i="5"/>
  <c r="BP71" i="5"/>
  <c r="BW71" i="5" s="1"/>
  <c r="CL71" i="5"/>
  <c r="CJ71" i="5" s="1"/>
  <c r="CI71" i="5" s="1"/>
  <c r="CP71" i="5"/>
  <c r="CO71" i="5" s="1"/>
  <c r="CV73" i="5"/>
  <c r="CU73" i="5" s="1"/>
  <c r="CL73" i="5"/>
  <c r="Q76" i="5"/>
  <c r="CW77" i="5"/>
  <c r="L11" i="5"/>
  <c r="AA11" i="5"/>
  <c r="AC11" i="5" s="1"/>
  <c r="CC11" i="5"/>
  <c r="CQ11" i="5"/>
  <c r="AL77" i="5"/>
  <c r="AK12" i="5"/>
  <c r="CX77" i="5"/>
  <c r="CX11" i="5"/>
  <c r="BS13" i="5"/>
  <c r="CB13" i="5"/>
  <c r="CP13" i="5"/>
  <c r="CO13" i="5" s="1"/>
  <c r="CK14" i="5"/>
  <c r="CJ14" i="5" s="1"/>
  <c r="CI14" i="5" s="1"/>
  <c r="AE15" i="5"/>
  <c r="AG16" i="5"/>
  <c r="AG78" i="5" s="1"/>
  <c r="CM16" i="5"/>
  <c r="CM78" i="5" s="1"/>
  <c r="AC19" i="5"/>
  <c r="BU19" i="5"/>
  <c r="CL19" i="5"/>
  <c r="CJ19" i="5" s="1"/>
  <c r="CI19" i="5" s="1"/>
  <c r="BS20" i="5"/>
  <c r="O79" i="5"/>
  <c r="N21" i="5"/>
  <c r="BZ21" i="5"/>
  <c r="BZ79" i="5" s="1"/>
  <c r="CM21" i="5"/>
  <c r="CM79" i="5" s="1"/>
  <c r="CV21" i="5"/>
  <c r="AC22" i="5"/>
  <c r="BP25" i="5"/>
  <c r="BW25" i="5" s="1"/>
  <c r="BU25" i="5"/>
  <c r="AA80" i="5"/>
  <c r="Z27" i="5"/>
  <c r="AE27" i="5"/>
  <c r="AE80" i="5" s="1"/>
  <c r="BS28" i="5"/>
  <c r="I32" i="5"/>
  <c r="H32" i="5" s="1"/>
  <c r="CA32" i="5"/>
  <c r="BZ32" i="5" s="1"/>
  <c r="Z34" i="5"/>
  <c r="CP34" i="5"/>
  <c r="CO34" i="5" s="1"/>
  <c r="CK34" i="5"/>
  <c r="CJ34" i="5" s="1"/>
  <c r="BP35" i="5"/>
  <c r="BU35" i="5"/>
  <c r="BU82" i="5" s="1"/>
  <c r="BS35" i="5"/>
  <c r="BS82" i="5" s="1"/>
  <c r="CV82" i="5"/>
  <c r="CU35" i="5"/>
  <c r="CU82" i="5" s="1"/>
  <c r="CL37" i="5"/>
  <c r="CJ37" i="5" s="1"/>
  <c r="CL39" i="5"/>
  <c r="CJ39" i="5" s="1"/>
  <c r="CP39" i="5"/>
  <c r="CO39" i="5" s="1"/>
  <c r="CV40" i="5"/>
  <c r="CU40" i="5" s="1"/>
  <c r="CK40" i="5"/>
  <c r="CJ40" i="5" s="1"/>
  <c r="CI40" i="5" s="1"/>
  <c r="BU42" i="5"/>
  <c r="BP42" i="5"/>
  <c r="BW42" i="5" s="1"/>
  <c r="CK43" i="5"/>
  <c r="CP43" i="5"/>
  <c r="CO43" i="5" s="1"/>
  <c r="AC48" i="5"/>
  <c r="K84" i="5"/>
  <c r="I49" i="5"/>
  <c r="AA84" i="5"/>
  <c r="Z49" i="5"/>
  <c r="AE49" i="5"/>
  <c r="AE84" i="5" s="1"/>
  <c r="AC49" i="5"/>
  <c r="AC84" i="5" s="1"/>
  <c r="CB49" i="5"/>
  <c r="CV49" i="5"/>
  <c r="CL49" i="5"/>
  <c r="BU50" i="5"/>
  <c r="BS50" i="5"/>
  <c r="BU57" i="5"/>
  <c r="CP58" i="5"/>
  <c r="CO58" i="5" s="1"/>
  <c r="CK58" i="5"/>
  <c r="CJ58" i="5" s="1"/>
  <c r="CI58" i="5" s="1"/>
  <c r="BU61" i="5"/>
  <c r="CP62" i="5"/>
  <c r="CO62" i="5" s="1"/>
  <c r="CK62" i="5"/>
  <c r="CJ62" i="5" s="1"/>
  <c r="CI62" i="5" s="1"/>
  <c r="BG85" i="5"/>
  <c r="BF63" i="5"/>
  <c r="BF85" i="5" s="1"/>
  <c r="BU68" i="5"/>
  <c r="BP68" i="5"/>
  <c r="BW68" i="5" s="1"/>
  <c r="CV69" i="5"/>
  <c r="CU69" i="5" s="1"/>
  <c r="CL69" i="5"/>
  <c r="CJ69" i="5" s="1"/>
  <c r="D76" i="5"/>
  <c r="AN77" i="5"/>
  <c r="AN76" i="5" s="1"/>
  <c r="AV77" i="5"/>
  <c r="AV76" i="5" s="1"/>
  <c r="BD76" i="5"/>
  <c r="CY76" i="5"/>
  <c r="BQ82" i="5"/>
  <c r="CZ83" i="5"/>
  <c r="BQ11" i="5"/>
  <c r="BS11" i="5" s="1"/>
  <c r="CR11" i="5"/>
  <c r="CW11" i="5"/>
  <c r="J77" i="5"/>
  <c r="I12" i="5"/>
  <c r="N12" i="5"/>
  <c r="BQ77" i="5"/>
  <c r="BU12" i="5"/>
  <c r="BU77" i="5" s="1"/>
  <c r="BU76" i="5" s="1"/>
  <c r="CA12" i="5"/>
  <c r="CK12" i="5"/>
  <c r="CP12" i="5"/>
  <c r="CT77" i="5"/>
  <c r="CN12" i="5"/>
  <c r="CT11" i="5"/>
  <c r="AE13" i="5"/>
  <c r="BU13" i="5"/>
  <c r="BP15" i="5"/>
  <c r="BW15" i="5" s="1"/>
  <c r="AV16" i="5"/>
  <c r="AV78" i="5" s="1"/>
  <c r="BP16" i="5"/>
  <c r="CO16" i="5"/>
  <c r="CO78" i="5" s="1"/>
  <c r="BS17" i="5"/>
  <c r="CP17" i="5"/>
  <c r="CO17" i="5" s="1"/>
  <c r="Z18" i="5"/>
  <c r="AG18" i="5" s="1"/>
  <c r="CP18" i="5"/>
  <c r="CO18" i="5" s="1"/>
  <c r="AE19" i="5"/>
  <c r="CV20" i="5"/>
  <c r="CU20" i="5" s="1"/>
  <c r="Z21" i="5"/>
  <c r="BQ79" i="5"/>
  <c r="BP21" i="5"/>
  <c r="CN21" i="5"/>
  <c r="CN79" i="5" s="1"/>
  <c r="I23" i="5"/>
  <c r="H23" i="5" s="1"/>
  <c r="AC23" i="5"/>
  <c r="BU23" i="5"/>
  <c r="CB25" i="5"/>
  <c r="I25" i="5"/>
  <c r="H25" i="5" s="1"/>
  <c r="BS25" i="5"/>
  <c r="CP25" i="5"/>
  <c r="CO25" i="5" s="1"/>
  <c r="I27" i="5"/>
  <c r="AC27" i="5"/>
  <c r="AC80" i="5" s="1"/>
  <c r="BG80" i="5"/>
  <c r="BF27" i="5"/>
  <c r="BF80" i="5" s="1"/>
  <c r="BW27" i="5"/>
  <c r="BW80" i="5" s="1"/>
  <c r="CV27" i="5"/>
  <c r="O81" i="5"/>
  <c r="N29" i="5"/>
  <c r="BP29" i="5"/>
  <c r="BU29" i="5"/>
  <c r="BU81" i="5" s="1"/>
  <c r="CM29" i="5"/>
  <c r="CM81" i="5" s="1"/>
  <c r="CX81" i="5"/>
  <c r="CV29" i="5"/>
  <c r="Z31" i="5"/>
  <c r="AG31" i="5" s="1"/>
  <c r="AE31" i="5"/>
  <c r="CL33" i="5"/>
  <c r="CJ33" i="5" s="1"/>
  <c r="CL35" i="5"/>
  <c r="CL82" i="5" s="1"/>
  <c r="CP35" i="5"/>
  <c r="CA36" i="5"/>
  <c r="CV36" i="5"/>
  <c r="CU36" i="5" s="1"/>
  <c r="CK36" i="5"/>
  <c r="CJ36" i="5" s="1"/>
  <c r="BU37" i="5"/>
  <c r="BS37" i="5"/>
  <c r="I39" i="5"/>
  <c r="H39" i="5" s="1"/>
  <c r="CB39" i="5"/>
  <c r="BS41" i="5"/>
  <c r="BP41" i="5"/>
  <c r="BW41" i="5" s="1"/>
  <c r="BS42" i="5"/>
  <c r="CJ44" i="5"/>
  <c r="CI44" i="5" s="1"/>
  <c r="BS45" i="5"/>
  <c r="BU45" i="5"/>
  <c r="O83" i="5"/>
  <c r="N47" i="5"/>
  <c r="CQ83" i="5"/>
  <c r="CK47" i="5"/>
  <c r="CP47" i="5"/>
  <c r="CV48" i="5"/>
  <c r="CU48" i="5" s="1"/>
  <c r="BP49" i="5"/>
  <c r="CS84" i="5"/>
  <c r="CM49" i="5"/>
  <c r="CM84" i="5" s="1"/>
  <c r="AC51" i="5"/>
  <c r="Z51" i="5"/>
  <c r="AG51" i="5" s="1"/>
  <c r="I52" i="5"/>
  <c r="H52" i="5" s="1"/>
  <c r="CJ53" i="5"/>
  <c r="BP54" i="5"/>
  <c r="BW54" i="5" s="1"/>
  <c r="BU54" i="5"/>
  <c r="CV54" i="5"/>
  <c r="CU54" i="5" s="1"/>
  <c r="CK54" i="5"/>
  <c r="CB55" i="5"/>
  <c r="CV55" i="5"/>
  <c r="CU55" i="5" s="1"/>
  <c r="CL55" i="5"/>
  <c r="CJ55" i="5" s="1"/>
  <c r="CO56" i="5"/>
  <c r="BP59" i="5"/>
  <c r="BW59" i="5" s="1"/>
  <c r="BU59" i="5"/>
  <c r="BS59" i="5"/>
  <c r="CO60" i="5"/>
  <c r="AG63" i="5"/>
  <c r="AG85" i="5" s="1"/>
  <c r="BP63" i="5"/>
  <c r="BU63" i="5"/>
  <c r="BU85" i="5" s="1"/>
  <c r="BS63" i="5"/>
  <c r="BS85" i="5" s="1"/>
  <c r="CV85" i="5"/>
  <c r="CU63" i="5"/>
  <c r="CU85" i="5" s="1"/>
  <c r="BS68" i="5"/>
  <c r="CP69" i="5"/>
  <c r="CO69" i="5" s="1"/>
  <c r="AE70" i="5"/>
  <c r="AC70" i="5"/>
  <c r="AF76" i="5"/>
  <c r="AO76" i="5"/>
  <c r="AS76" i="5"/>
  <c r="BA76" i="5"/>
  <c r="BX76" i="5"/>
  <c r="DA76" i="5"/>
  <c r="BK76" i="5"/>
  <c r="AW79" i="5"/>
  <c r="CH76" i="5"/>
  <c r="BV76" i="5"/>
  <c r="BQ81" i="5"/>
  <c r="CP81" i="5"/>
  <c r="K85" i="5"/>
  <c r="BQ85" i="5"/>
  <c r="CR85" i="5"/>
  <c r="BQ83" i="5"/>
  <c r="BP47" i="5"/>
  <c r="AA85" i="5"/>
  <c r="AC63" i="5"/>
  <c r="AC85" i="5" s="1"/>
  <c r="CN65" i="5"/>
  <c r="CO66" i="5"/>
  <c r="AC72" i="5"/>
  <c r="Z72" i="5"/>
  <c r="AG72" i="5" s="1"/>
  <c r="AB76" i="5"/>
  <c r="BO76" i="5"/>
  <c r="CD76" i="5"/>
  <c r="AX76" i="5"/>
  <c r="BB76" i="5"/>
  <c r="CQ82" i="5"/>
  <c r="CK35" i="5"/>
  <c r="I38" i="5"/>
  <c r="H38" i="5" s="1"/>
  <c r="CA38" i="5"/>
  <c r="CP44" i="5"/>
  <c r="CO44" i="5" s="1"/>
  <c r="BS46" i="5"/>
  <c r="AA83" i="5"/>
  <c r="AC47" i="5"/>
  <c r="AC83" i="5" s="1"/>
  <c r="BS47" i="5"/>
  <c r="BS83" i="5" s="1"/>
  <c r="CP48" i="5"/>
  <c r="CO48" i="5" s="1"/>
  <c r="BG84" i="5"/>
  <c r="BF49" i="5"/>
  <c r="BF84" i="5" s="1"/>
  <c r="CV50" i="5"/>
  <c r="CU50" i="5" s="1"/>
  <c r="AC52" i="5"/>
  <c r="BU52" i="5"/>
  <c r="AE59" i="5"/>
  <c r="AE63" i="5"/>
  <c r="AE85" i="5" s="1"/>
  <c r="CQ85" i="5"/>
  <c r="CK63" i="5"/>
  <c r="CM64" i="5"/>
  <c r="CK66" i="5"/>
  <c r="CJ66" i="5" s="1"/>
  <c r="CI66" i="5" s="1"/>
  <c r="CJ68" i="5"/>
  <c r="AE69" i="5"/>
  <c r="Z69" i="5"/>
  <c r="AG69" i="5" s="1"/>
  <c r="CA71" i="5"/>
  <c r="I71" i="5"/>
  <c r="H71" i="5" s="1"/>
  <c r="CV71" i="5"/>
  <c r="CU71" i="5" s="1"/>
  <c r="AE72" i="5"/>
  <c r="AC73" i="5"/>
  <c r="Z73" i="5"/>
  <c r="AG73" i="5" s="1"/>
  <c r="AY76" i="5"/>
  <c r="BI76" i="5"/>
  <c r="P76" i="5"/>
  <c r="DB76" i="5"/>
  <c r="F76" i="5"/>
  <c r="S76" i="5"/>
  <c r="Y76" i="5"/>
  <c r="C83" i="5"/>
  <c r="AW83" i="5"/>
  <c r="J84" i="5"/>
  <c r="CV64" i="5"/>
  <c r="CU64" i="5" s="1"/>
  <c r="I67" i="5"/>
  <c r="H67" i="5" s="1"/>
  <c r="CV68" i="5"/>
  <c r="CU68" i="5" s="1"/>
  <c r="CV72" i="5"/>
  <c r="CU72" i="5" s="1"/>
  <c r="BJ76" i="5"/>
  <c r="BN76" i="5"/>
  <c r="BR76" i="5"/>
  <c r="BY59" i="4"/>
  <c r="BY51" i="4"/>
  <c r="BY39" i="4"/>
  <c r="BY19" i="4"/>
  <c r="BY18" i="4"/>
  <c r="CS78" i="4"/>
  <c r="CN68" i="4"/>
  <c r="CN60" i="4"/>
  <c r="CN56" i="4"/>
  <c r="CN48" i="4"/>
  <c r="CN44" i="4"/>
  <c r="CN40" i="4"/>
  <c r="CN36" i="4"/>
  <c r="CN32" i="4"/>
  <c r="CN24" i="4"/>
  <c r="CN20" i="4"/>
  <c r="CN52" i="4"/>
  <c r="CS76" i="4"/>
  <c r="CH17" i="4"/>
  <c r="CR11" i="4"/>
  <c r="CL21" i="4"/>
  <c r="CL79" i="4" s="1"/>
  <c r="CN73" i="4"/>
  <c r="CN25" i="4"/>
  <c r="CN37" i="4"/>
  <c r="CN41" i="4"/>
  <c r="CN45" i="4"/>
  <c r="CR84" i="4"/>
  <c r="CR76" i="4" s="1"/>
  <c r="CN17" i="4"/>
  <c r="CN21" i="4"/>
  <c r="CN79" i="4" s="1"/>
  <c r="CQ76" i="4"/>
  <c r="CI18" i="4"/>
  <c r="CH18" i="4" s="1"/>
  <c r="CK27" i="4"/>
  <c r="CK80" i="4" s="1"/>
  <c r="CO31" i="4"/>
  <c r="CN31" i="4" s="1"/>
  <c r="CI25" i="4"/>
  <c r="CI37" i="4"/>
  <c r="CH37" i="4" s="1"/>
  <c r="CI46" i="4"/>
  <c r="CI49" i="4"/>
  <c r="CI84" i="4" s="1"/>
  <c r="CN49" i="4"/>
  <c r="CN84" i="4" s="1"/>
  <c r="CI54" i="4"/>
  <c r="CI58" i="4"/>
  <c r="CO63" i="4"/>
  <c r="CO70" i="4"/>
  <c r="CN70" i="4" s="1"/>
  <c r="CO58" i="4"/>
  <c r="CN58" i="4" s="1"/>
  <c r="CO18" i="4"/>
  <c r="CN18" i="4" s="1"/>
  <c r="CO71" i="4"/>
  <c r="CN71" i="4" s="1"/>
  <c r="CO67" i="4"/>
  <c r="CN67" i="4" s="1"/>
  <c r="CO59" i="4"/>
  <c r="CN59" i="4" s="1"/>
  <c r="CO55" i="4"/>
  <c r="CN55" i="4" s="1"/>
  <c r="CO43" i="4"/>
  <c r="CN43" i="4" s="1"/>
  <c r="CO27" i="4"/>
  <c r="CO19" i="4"/>
  <c r="CN19" i="4" s="1"/>
  <c r="CN12" i="4"/>
  <c r="CN77" i="4" s="1"/>
  <c r="CO80" i="4"/>
  <c r="CN27" i="4"/>
  <c r="CN80" i="4" s="1"/>
  <c r="CJ16" i="4"/>
  <c r="CJ78" i="4" s="1"/>
  <c r="CO16" i="4"/>
  <c r="CO28" i="4"/>
  <c r="CN28" i="4" s="1"/>
  <c r="CJ48" i="4"/>
  <c r="CJ56" i="4"/>
  <c r="CJ60" i="4"/>
  <c r="CO72" i="4"/>
  <c r="CN72" i="4" s="1"/>
  <c r="CJ20" i="4"/>
  <c r="CI20" i="4" s="1"/>
  <c r="CH20" i="4" s="1"/>
  <c r="CI22" i="4"/>
  <c r="CH22" i="4" s="1"/>
  <c r="CJ27" i="4"/>
  <c r="CJ80" i="4" s="1"/>
  <c r="CO35" i="4"/>
  <c r="CN35" i="4" s="1"/>
  <c r="CN82" i="4" s="1"/>
  <c r="CJ36" i="4"/>
  <c r="CJ43" i="4"/>
  <c r="CI45" i="4"/>
  <c r="CH45" i="4" s="1"/>
  <c r="CO51" i="4"/>
  <c r="CN51" i="4" s="1"/>
  <c r="CI57" i="4"/>
  <c r="CH57" i="4" s="1"/>
  <c r="CO64" i="4"/>
  <c r="CN64" i="4" s="1"/>
  <c r="CO79" i="4"/>
  <c r="CI28" i="4"/>
  <c r="CH28" i="4" s="1"/>
  <c r="CJ63" i="4"/>
  <c r="CJ85" i="4" s="1"/>
  <c r="CJ70" i="4"/>
  <c r="CI70" i="4" s="1"/>
  <c r="CH70" i="4" s="1"/>
  <c r="CI12" i="4"/>
  <c r="CH12" i="4" s="1"/>
  <c r="CH77" i="4" s="1"/>
  <c r="CH25" i="4"/>
  <c r="CH33" i="4"/>
  <c r="CM27" i="4"/>
  <c r="CM80" i="4" s="1"/>
  <c r="CM76" i="4" s="1"/>
  <c r="CH54" i="4"/>
  <c r="CY85" i="4"/>
  <c r="CT24" i="4"/>
  <c r="CH46" i="4"/>
  <c r="CY76" i="4"/>
  <c r="CH26" i="4"/>
  <c r="CT64" i="4"/>
  <c r="CH65" i="4"/>
  <c r="CX78" i="4"/>
  <c r="CT28" i="4"/>
  <c r="CT40" i="4"/>
  <c r="CH49" i="4"/>
  <c r="CH84" i="4" s="1"/>
  <c r="CT67" i="4"/>
  <c r="CT72" i="4"/>
  <c r="CT68" i="4"/>
  <c r="CT60" i="4"/>
  <c r="CT56" i="4"/>
  <c r="CT52" i="4"/>
  <c r="CT48" i="4"/>
  <c r="CT44" i="4"/>
  <c r="CT36" i="4"/>
  <c r="CT32" i="4"/>
  <c r="CT20" i="4"/>
  <c r="CX76" i="4"/>
  <c r="CT26" i="4"/>
  <c r="CH58" i="4"/>
  <c r="CL63" i="4"/>
  <c r="CL85" i="4" s="1"/>
  <c r="CL76" i="4" s="1"/>
  <c r="CH69" i="4"/>
  <c r="CT59" i="4"/>
  <c r="CT55" i="4"/>
  <c r="CT39" i="4"/>
  <c r="CX11" i="4"/>
  <c r="CU16" i="4"/>
  <c r="CU78" i="4" s="1"/>
  <c r="CK32" i="4"/>
  <c r="CK44" i="4"/>
  <c r="CI44" i="4" s="1"/>
  <c r="CH44" i="4" s="1"/>
  <c r="CK48" i="4"/>
  <c r="CI48" i="4" s="1"/>
  <c r="CH48" i="4" s="1"/>
  <c r="CK52" i="4"/>
  <c r="CI52" i="4" s="1"/>
  <c r="CH52" i="4" s="1"/>
  <c r="CI14" i="4"/>
  <c r="CH14" i="4" s="1"/>
  <c r="CI24" i="4"/>
  <c r="CH24" i="4" s="1"/>
  <c r="CK35" i="4"/>
  <c r="CK82" i="4" s="1"/>
  <c r="CK76" i="4" s="1"/>
  <c r="CK39" i="4"/>
  <c r="CI42" i="4"/>
  <c r="CH42" i="4" s="1"/>
  <c r="CK56" i="4"/>
  <c r="CK60" i="4"/>
  <c r="CI60" i="4" s="1"/>
  <c r="CH60" i="4" s="1"/>
  <c r="CI13" i="4"/>
  <c r="CH13" i="4" s="1"/>
  <c r="CI30" i="4"/>
  <c r="CH30" i="4" s="1"/>
  <c r="CI34" i="4"/>
  <c r="CH34" i="4" s="1"/>
  <c r="CK36" i="4"/>
  <c r="CI36" i="4" s="1"/>
  <c r="CH36" i="4" s="1"/>
  <c r="CI38" i="4"/>
  <c r="CH38" i="4" s="1"/>
  <c r="CI40" i="4"/>
  <c r="CH40" i="4" s="1"/>
  <c r="CI43" i="4"/>
  <c r="CH43" i="4" s="1"/>
  <c r="CI51" i="4"/>
  <c r="CI61" i="4"/>
  <c r="CH61" i="4" s="1"/>
  <c r="CI66" i="4"/>
  <c r="CH66" i="4" s="1"/>
  <c r="CI72" i="4"/>
  <c r="CH72" i="4" s="1"/>
  <c r="CU71" i="4"/>
  <c r="CT71" i="4" s="1"/>
  <c r="CU63" i="4"/>
  <c r="CT63" i="4" s="1"/>
  <c r="CT85" i="4" s="1"/>
  <c r="CI59" i="4"/>
  <c r="CH59" i="4" s="1"/>
  <c r="CI55" i="4"/>
  <c r="CH55" i="4" s="1"/>
  <c r="CU51" i="4"/>
  <c r="CT51" i="4" s="1"/>
  <c r="CU43" i="4"/>
  <c r="CT43" i="4" s="1"/>
  <c r="CI39" i="4"/>
  <c r="CH39" i="4" s="1"/>
  <c r="CU31" i="4"/>
  <c r="CT31" i="4" s="1"/>
  <c r="CI23" i="4"/>
  <c r="CH23" i="4" s="1"/>
  <c r="CU19" i="4"/>
  <c r="CT19" i="4" s="1"/>
  <c r="CU15" i="4"/>
  <c r="CT15" i="4" s="1"/>
  <c r="CJ19" i="4"/>
  <c r="CI19" i="4" s="1"/>
  <c r="CH19" i="4" s="1"/>
  <c r="CI29" i="4"/>
  <c r="CI81" i="4" s="1"/>
  <c r="CJ35" i="4"/>
  <c r="CU47" i="4"/>
  <c r="CT49" i="4"/>
  <c r="CT84" i="4" s="1"/>
  <c r="CI50" i="4"/>
  <c r="CH50" i="4" s="1"/>
  <c r="CI53" i="4"/>
  <c r="CH53" i="4" s="1"/>
  <c r="CI67" i="4"/>
  <c r="CH67" i="4" s="1"/>
  <c r="CJ71" i="4"/>
  <c r="CI71" i="4" s="1"/>
  <c r="CH71" i="4" s="1"/>
  <c r="CU23" i="4"/>
  <c r="CT23" i="4" s="1"/>
  <c r="CT29" i="4"/>
  <c r="CT81" i="4" s="1"/>
  <c r="CJ47" i="4"/>
  <c r="CI47" i="4" s="1"/>
  <c r="CV76" i="4"/>
  <c r="CV11" i="4"/>
  <c r="CU27" i="4"/>
  <c r="CT27" i="4" s="1"/>
  <c r="CT80" i="4" s="1"/>
  <c r="CH51" i="4"/>
  <c r="CI73" i="4"/>
  <c r="CH73" i="4" s="1"/>
  <c r="BV16" i="4"/>
  <c r="BV78" i="4" s="1"/>
  <c r="BT77" i="4"/>
  <c r="BT76" i="4" s="1"/>
  <c r="AC76" i="4"/>
  <c r="G38" i="4"/>
  <c r="F38" i="4" s="1"/>
  <c r="BO11" i="4"/>
  <c r="BV11" i="4" s="1"/>
  <c r="BO76" i="4"/>
  <c r="CE76" i="4"/>
  <c r="AM76" i="4"/>
  <c r="CT77" i="4"/>
  <c r="BF79" i="4"/>
  <c r="BE21" i="4"/>
  <c r="BE79" i="4" s="1"/>
  <c r="BE76" i="4" s="1"/>
  <c r="BF80" i="4"/>
  <c r="BE27" i="4"/>
  <c r="BE80" i="4" s="1"/>
  <c r="G82" i="4"/>
  <c r="F35" i="4"/>
  <c r="F82" i="4" s="1"/>
  <c r="BP83" i="4"/>
  <c r="BP76" i="4" s="1"/>
  <c r="BO47" i="4"/>
  <c r="BO83" i="4" s="1"/>
  <c r="BZ84" i="4"/>
  <c r="BY49" i="4"/>
  <c r="BY84" i="4" s="1"/>
  <c r="CU77" i="4"/>
  <c r="CU80" i="4"/>
  <c r="J11" i="4"/>
  <c r="Y11" i="4"/>
  <c r="AC11" i="4" s="1"/>
  <c r="CM11" i="4"/>
  <c r="BY13" i="4"/>
  <c r="BZ11" i="4"/>
  <c r="AK78" i="4"/>
  <c r="AJ16" i="4"/>
  <c r="AJ78" i="4" s="1"/>
  <c r="H79" i="4"/>
  <c r="G21" i="4"/>
  <c r="H80" i="4"/>
  <c r="G27" i="4"/>
  <c r="CO81" i="4"/>
  <c r="CN29" i="4"/>
  <c r="CN81" i="4" s="1"/>
  <c r="AV83" i="4"/>
  <c r="AU47" i="4"/>
  <c r="AU83" i="4" s="1"/>
  <c r="AU76" i="4" s="1"/>
  <c r="BF84" i="4"/>
  <c r="BE49" i="4"/>
  <c r="BE84" i="4" s="1"/>
  <c r="H76" i="4"/>
  <c r="BH76" i="4"/>
  <c r="BL76" i="4"/>
  <c r="AK11" i="4"/>
  <c r="BF11" i="4"/>
  <c r="G12" i="4"/>
  <c r="AJ77" i="4"/>
  <c r="L16" i="4"/>
  <c r="L78" i="4" s="1"/>
  <c r="M78" i="4"/>
  <c r="BY29" i="4"/>
  <c r="BY81" i="4" s="1"/>
  <c r="H84" i="4"/>
  <c r="G49" i="4"/>
  <c r="AJ49" i="4"/>
  <c r="AJ84" i="4" s="1"/>
  <c r="BC76" i="4"/>
  <c r="AQ76" i="4"/>
  <c r="AK81" i="4"/>
  <c r="CO82" i="4"/>
  <c r="CJ84" i="4"/>
  <c r="M11" i="4"/>
  <c r="CA11" i="4"/>
  <c r="CE11" i="4"/>
  <c r="M77" i="4"/>
  <c r="L12" i="4"/>
  <c r="AL76" i="4"/>
  <c r="AV77" i="4"/>
  <c r="AV11" i="4"/>
  <c r="BP11" i="4"/>
  <c r="BT11" i="4" s="1"/>
  <c r="G13" i="4"/>
  <c r="F13" i="4" s="1"/>
  <c r="H11" i="4"/>
  <c r="CI15" i="4"/>
  <c r="CH15" i="4" s="1"/>
  <c r="X16" i="4"/>
  <c r="BY16" i="4"/>
  <c r="BY78" i="4" s="1"/>
  <c r="BZ79" i="4"/>
  <c r="BY21" i="4"/>
  <c r="BY79" i="4" s="1"/>
  <c r="CH21" i="4"/>
  <c r="CH79" i="4" s="1"/>
  <c r="CT21" i="4"/>
  <c r="CT79" i="4" s="1"/>
  <c r="BZ80" i="4"/>
  <c r="BY27" i="4"/>
  <c r="BY80" i="4" s="1"/>
  <c r="G29" i="4"/>
  <c r="CH29" i="4"/>
  <c r="CH81" i="4" s="1"/>
  <c r="CI31" i="4"/>
  <c r="CH31" i="4" s="1"/>
  <c r="G34" i="4"/>
  <c r="F34" i="4" s="1"/>
  <c r="Y82" i="4"/>
  <c r="Y76" i="4" s="1"/>
  <c r="X35" i="4"/>
  <c r="X82" i="4" s="1"/>
  <c r="BE35" i="4"/>
  <c r="BE82" i="4" s="1"/>
  <c r="BY35" i="4"/>
  <c r="BY82" i="4" s="1"/>
  <c r="CT35" i="4"/>
  <c r="CT82" i="4" s="1"/>
  <c r="G39" i="4"/>
  <c r="F39" i="4" s="1"/>
  <c r="CI41" i="4"/>
  <c r="CH41" i="4" s="1"/>
  <c r="G47" i="4"/>
  <c r="CJ83" i="4"/>
  <c r="CN47" i="4"/>
  <c r="CN83" i="4" s="1"/>
  <c r="AU49" i="4"/>
  <c r="AU84" i="4" s="1"/>
  <c r="G51" i="4"/>
  <c r="F51" i="4" s="1"/>
  <c r="G52" i="4"/>
  <c r="F52" i="4" s="1"/>
  <c r="G54" i="4"/>
  <c r="F54" i="4" s="1"/>
  <c r="CA85" i="4"/>
  <c r="CA76" i="4" s="1"/>
  <c r="BY63" i="4"/>
  <c r="BY85" i="4" s="1"/>
  <c r="G71" i="4"/>
  <c r="F71" i="4" s="1"/>
  <c r="AR76" i="4"/>
  <c r="AK85" i="4"/>
  <c r="AA76" i="4"/>
  <c r="AE76" i="4"/>
  <c r="BQ76" i="4"/>
  <c r="BU76" i="4"/>
  <c r="CW76" i="4"/>
  <c r="DA76" i="4"/>
  <c r="E76" i="4"/>
  <c r="C76" i="4" s="1"/>
  <c r="BZ76" i="4"/>
  <c r="AJ50" i="4"/>
  <c r="CI62" i="4"/>
  <c r="CH62" i="4" s="1"/>
  <c r="G65" i="4"/>
  <c r="F65" i="4" s="1"/>
  <c r="AJ70" i="4"/>
  <c r="Q76" i="4"/>
  <c r="W76" i="4"/>
  <c r="AO76" i="4"/>
  <c r="AS76" i="4"/>
  <c r="AW76" i="4"/>
  <c r="BA76" i="4"/>
  <c r="M85" i="4"/>
  <c r="CX76" i="1"/>
  <c r="CL76" i="1"/>
  <c r="CH76" i="1"/>
  <c r="BR76" i="1"/>
  <c r="BF76" i="1"/>
  <c r="CT76" i="1"/>
  <c r="CP76" i="1"/>
  <c r="BZ76" i="1"/>
  <c r="BO76" i="1"/>
  <c r="X76" i="1"/>
  <c r="CR76" i="1"/>
  <c r="CF76" i="1"/>
  <c r="BP76" i="1"/>
  <c r="BH76" i="1"/>
  <c r="AZ76" i="1"/>
  <c r="AR76" i="1"/>
  <c r="AJ76" i="1"/>
  <c r="AB76" i="1"/>
  <c r="T76" i="1"/>
  <c r="L76" i="1"/>
  <c r="CW76" i="1"/>
  <c r="CS76" i="1"/>
  <c r="CG76" i="1"/>
  <c r="CC76" i="1"/>
  <c r="BY76" i="1"/>
  <c r="BQ76" i="1"/>
  <c r="BI76" i="1"/>
  <c r="BE76" i="1"/>
  <c r="BA76" i="1"/>
  <c r="AW76" i="1"/>
  <c r="AS76" i="1"/>
  <c r="AO76" i="1"/>
  <c r="AK76" i="1"/>
  <c r="AG76" i="1"/>
  <c r="AC76" i="1"/>
  <c r="Y76" i="1"/>
  <c r="U76" i="1"/>
  <c r="Q76" i="1"/>
  <c r="M76" i="1"/>
  <c r="I76" i="1"/>
  <c r="CU76" i="1"/>
  <c r="CQ76" i="1"/>
  <c r="CN76" i="1"/>
  <c r="CB76" i="1"/>
  <c r="BX76" i="1"/>
  <c r="BT76" i="1"/>
  <c r="BD76" i="1"/>
  <c r="CI76" i="1"/>
  <c r="BK76" i="1"/>
  <c r="CM76" i="1"/>
  <c r="CA76" i="1"/>
  <c r="BW76" i="1"/>
  <c r="BS76" i="1"/>
  <c r="BG76" i="1"/>
  <c r="BC76" i="1"/>
  <c r="AY76" i="1"/>
  <c r="AU76" i="1"/>
  <c r="AQ76" i="1"/>
  <c r="AM76" i="1"/>
  <c r="AI76" i="1"/>
  <c r="AE76" i="1"/>
  <c r="AA76" i="1"/>
  <c r="W76" i="1"/>
  <c r="S76" i="1"/>
  <c r="O76" i="1"/>
  <c r="K76" i="1"/>
  <c r="G76" i="1"/>
  <c r="BJ76" i="1"/>
  <c r="BB76" i="1"/>
  <c r="AX76" i="1"/>
  <c r="AT76" i="1"/>
  <c r="AP76" i="1"/>
  <c r="AL76" i="1"/>
  <c r="AH76" i="1"/>
  <c r="AD76" i="1"/>
  <c r="Z76" i="1"/>
  <c r="V76" i="1"/>
  <c r="R76" i="1"/>
  <c r="N76" i="1"/>
  <c r="J76" i="1"/>
  <c r="F76" i="1"/>
  <c r="CD72" i="1"/>
  <c r="CD68" i="1"/>
  <c r="CD64" i="1"/>
  <c r="CD60" i="1"/>
  <c r="CD56" i="1"/>
  <c r="CD52" i="1"/>
  <c r="CD48" i="1"/>
  <c r="CD44" i="1"/>
  <c r="CD40" i="1"/>
  <c r="CD36" i="1"/>
  <c r="CD32" i="1"/>
  <c r="CD28" i="1"/>
  <c r="CD24" i="1"/>
  <c r="CD20" i="1"/>
  <c r="CD16" i="1"/>
  <c r="CD75" i="1"/>
  <c r="CD71" i="1"/>
  <c r="CD67" i="1"/>
  <c r="CD63" i="1"/>
  <c r="CD59" i="1"/>
  <c r="CD55" i="1"/>
  <c r="CD51" i="1"/>
  <c r="CD47" i="1"/>
  <c r="CD43" i="1"/>
  <c r="CD39" i="1"/>
  <c r="CD35" i="1"/>
  <c r="CD31" i="1"/>
  <c r="CD27" i="1"/>
  <c r="CD23" i="1"/>
  <c r="CD19" i="1"/>
  <c r="CD15" i="1"/>
  <c r="CD13" i="1"/>
  <c r="CD11" i="1" s="1"/>
  <c r="CE11" i="1"/>
  <c r="CP11" i="1"/>
  <c r="G55" i="1"/>
  <c r="G31" i="1"/>
  <c r="F21" i="1"/>
  <c r="AF47" i="1"/>
  <c r="BU72" i="1"/>
  <c r="BU68" i="1"/>
  <c r="BU64" i="1"/>
  <c r="BU60" i="1"/>
  <c r="BU56" i="1"/>
  <c r="BU52" i="1"/>
  <c r="BU48" i="1"/>
  <c r="BU44" i="1"/>
  <c r="BU40" i="1"/>
  <c r="BU36" i="1"/>
  <c r="BU32" i="1"/>
  <c r="BU28" i="1"/>
  <c r="BU24" i="1"/>
  <c r="BU20" i="1"/>
  <c r="BU16" i="1"/>
  <c r="BU11" i="1" s="1"/>
  <c r="L11" i="1"/>
  <c r="BW11" i="1"/>
  <c r="BV11" i="1"/>
  <c r="CA11" i="1"/>
  <c r="G70" i="1"/>
  <c r="F70" i="1" s="1"/>
  <c r="G66" i="1"/>
  <c r="G62" i="1"/>
  <c r="F62" i="1" s="1"/>
  <c r="G58" i="1"/>
  <c r="G54" i="1"/>
  <c r="F54" i="1" s="1"/>
  <c r="G50" i="1"/>
  <c r="F50" i="1" s="1"/>
  <c r="G46" i="1"/>
  <c r="F46" i="1" s="1"/>
  <c r="G42" i="1"/>
  <c r="F42" i="1" s="1"/>
  <c r="G38" i="1"/>
  <c r="F38" i="1" s="1"/>
  <c r="G34" i="1"/>
  <c r="F34" i="1" s="1"/>
  <c r="G30" i="1"/>
  <c r="F30" i="1" s="1"/>
  <c r="G26" i="1"/>
  <c r="F26" i="1" s="1"/>
  <c r="G22" i="1"/>
  <c r="F22" i="1" s="1"/>
  <c r="G18" i="1"/>
  <c r="F18" i="1" s="1"/>
  <c r="G14" i="1"/>
  <c r="F14" i="1" s="1"/>
  <c r="BL11" i="1"/>
  <c r="BK19" i="1"/>
  <c r="BK11" i="1" s="1"/>
  <c r="BX11" i="1"/>
  <c r="G71" i="1"/>
  <c r="F71" i="1" s="1"/>
  <c r="G59" i="1"/>
  <c r="F59" i="1" s="1"/>
  <c r="G51" i="1"/>
  <c r="G43" i="1"/>
  <c r="G35" i="1"/>
  <c r="F35" i="1" s="1"/>
  <c r="G19" i="1"/>
  <c r="F19" i="1" s="1"/>
  <c r="F17" i="1"/>
  <c r="F13" i="1"/>
  <c r="F66" i="1"/>
  <c r="F58" i="1"/>
  <c r="G67" i="1"/>
  <c r="F67" i="1" s="1"/>
  <c r="G47" i="1"/>
  <c r="F47" i="1" s="1"/>
  <c r="G39" i="1"/>
  <c r="G27" i="1"/>
  <c r="F27" i="1" s="1"/>
  <c r="G15" i="1"/>
  <c r="F15" i="1" s="1"/>
  <c r="J11" i="1"/>
  <c r="AR11" i="1"/>
  <c r="AQ13" i="1"/>
  <c r="AQ11" i="1" s="1"/>
  <c r="BA11" i="1"/>
  <c r="M11" i="1"/>
  <c r="G72" i="1"/>
  <c r="F72" i="1" s="1"/>
  <c r="G68" i="1"/>
  <c r="G64" i="1"/>
  <c r="F64" i="1" s="1"/>
  <c r="G60" i="1"/>
  <c r="F60" i="1" s="1"/>
  <c r="G56" i="1"/>
  <c r="F56" i="1" s="1"/>
  <c r="G52" i="1"/>
  <c r="F52" i="1" s="1"/>
  <c r="G48" i="1"/>
  <c r="F48" i="1" s="1"/>
  <c r="G44" i="1"/>
  <c r="F44" i="1" s="1"/>
  <c r="G40" i="1"/>
  <c r="F40" i="1" s="1"/>
  <c r="G36" i="1"/>
  <c r="F36" i="1" s="1"/>
  <c r="G32" i="1"/>
  <c r="F32" i="1" s="1"/>
  <c r="G28" i="1"/>
  <c r="F28" i="1" s="1"/>
  <c r="G24" i="1"/>
  <c r="F24" i="1" s="1"/>
  <c r="G20" i="1"/>
  <c r="G16" i="1"/>
  <c r="F16" i="1" s="1"/>
  <c r="G73" i="1"/>
  <c r="F73" i="1" s="1"/>
  <c r="G69" i="1"/>
  <c r="F69" i="1" s="1"/>
  <c r="G65" i="1"/>
  <c r="F65" i="1" s="1"/>
  <c r="G61" i="1"/>
  <c r="F61" i="1" s="1"/>
  <c r="G57" i="1"/>
  <c r="F57" i="1" s="1"/>
  <c r="G53" i="1"/>
  <c r="F53" i="1" s="1"/>
  <c r="G49" i="1"/>
  <c r="F49" i="1" s="1"/>
  <c r="G45" i="1"/>
  <c r="F45" i="1" s="1"/>
  <c r="G41" i="1"/>
  <c r="F41" i="1" s="1"/>
  <c r="G37" i="1"/>
  <c r="F37" i="1" s="1"/>
  <c r="G33" i="1"/>
  <c r="F33" i="1" s="1"/>
  <c r="G29" i="1"/>
  <c r="F29" i="1" s="1"/>
  <c r="G25" i="1"/>
  <c r="F25" i="1" s="1"/>
  <c r="K11" i="1"/>
  <c r="AF63" i="1"/>
  <c r="AF31" i="1"/>
  <c r="AF15" i="1"/>
  <c r="AF70" i="1"/>
  <c r="AF62" i="1"/>
  <c r="AF54" i="1"/>
  <c r="AF46" i="1"/>
  <c r="AF38" i="1"/>
  <c r="AF30" i="1"/>
  <c r="AF22" i="1"/>
  <c r="AF14" i="1"/>
  <c r="AF73" i="1"/>
  <c r="AF69" i="1"/>
  <c r="AF65" i="1"/>
  <c r="AF61" i="1"/>
  <c r="AF57" i="1"/>
  <c r="AF53" i="1"/>
  <c r="AF49" i="1"/>
  <c r="AF45" i="1"/>
  <c r="AF41" i="1"/>
  <c r="AF37" i="1"/>
  <c r="AF33" i="1"/>
  <c r="AF29" i="1"/>
  <c r="AF25" i="1"/>
  <c r="AF21" i="1"/>
  <c r="AF17" i="1"/>
  <c r="AF13" i="1"/>
  <c r="AF75" i="1"/>
  <c r="AF71" i="1"/>
  <c r="AF67" i="1"/>
  <c r="AF59" i="1"/>
  <c r="AF55" i="1"/>
  <c r="AF51" i="1"/>
  <c r="AF43" i="1"/>
  <c r="AF39" i="1"/>
  <c r="AF35" i="1"/>
  <c r="AF27" i="1"/>
  <c r="AF23" i="1"/>
  <c r="AF19" i="1"/>
  <c r="AH11" i="1"/>
  <c r="AI11" i="1"/>
  <c r="AG11" i="1"/>
  <c r="AF72" i="1"/>
  <c r="AF68" i="1"/>
  <c r="AF64" i="1"/>
  <c r="AF60" i="1"/>
  <c r="AF56" i="1"/>
  <c r="AF52" i="1"/>
  <c r="AF48" i="1"/>
  <c r="AF44" i="1"/>
  <c r="AF40" i="1"/>
  <c r="AF36" i="1"/>
  <c r="AF32" i="1"/>
  <c r="AF28" i="1"/>
  <c r="AF24" i="1"/>
  <c r="AF20" i="1"/>
  <c r="AF16" i="1"/>
  <c r="AF74" i="1"/>
  <c r="AF66" i="1"/>
  <c r="AF58" i="1"/>
  <c r="AF50" i="1"/>
  <c r="AF42" i="1"/>
  <c r="AF34" i="1"/>
  <c r="AF26" i="1"/>
  <c r="AF18" i="1"/>
  <c r="AM11" i="1"/>
  <c r="F51" i="1"/>
  <c r="F43" i="1"/>
  <c r="F68" i="1"/>
  <c r="F20" i="1"/>
  <c r="F63" i="1"/>
  <c r="F55" i="1"/>
  <c r="F39" i="1"/>
  <c r="F31" i="1"/>
  <c r="I11" i="1"/>
  <c r="G23" i="1"/>
  <c r="F23" i="1" s="1"/>
  <c r="H11" i="1"/>
  <c r="V11" i="1"/>
  <c r="W11" i="1"/>
  <c r="E76" i="1"/>
  <c r="D76" i="1"/>
  <c r="C80" i="1"/>
  <c r="C79" i="1"/>
  <c r="C78" i="1"/>
  <c r="C77" i="1"/>
  <c r="C81" i="1"/>
  <c r="C82" i="1"/>
  <c r="C83" i="1"/>
  <c r="C84" i="1"/>
  <c r="C85" i="1"/>
  <c r="K10" i="5" l="1"/>
  <c r="AK41" i="5"/>
  <c r="AL10" i="5"/>
  <c r="AL9" i="5" s="1"/>
  <c r="BZ18" i="5"/>
  <c r="CJ18" i="5"/>
  <c r="CK78" i="5"/>
  <c r="BZ13" i="5"/>
  <c r="CJ73" i="5"/>
  <c r="CI73" i="5" s="1"/>
  <c r="CJ65" i="5"/>
  <c r="CI65" i="5" s="1"/>
  <c r="AW76" i="5"/>
  <c r="CO49" i="5"/>
  <c r="CO84" i="5" s="1"/>
  <c r="CI18" i="5"/>
  <c r="CI68" i="5"/>
  <c r="BZ55" i="5"/>
  <c r="CI69" i="5"/>
  <c r="CW76" i="5"/>
  <c r="CJ31" i="5"/>
  <c r="CI31" i="5" s="1"/>
  <c r="BZ19" i="5"/>
  <c r="CI56" i="5"/>
  <c r="AK18" i="5"/>
  <c r="AK42" i="5"/>
  <c r="AK40" i="5"/>
  <c r="BZ41" i="5"/>
  <c r="BZ71" i="5"/>
  <c r="U29" i="5"/>
  <c r="U81" i="5" s="1"/>
  <c r="CI33" i="5"/>
  <c r="U35" i="5"/>
  <c r="U82" i="5" s="1"/>
  <c r="BZ38" i="5"/>
  <c r="CI38" i="5"/>
  <c r="CI36" i="5"/>
  <c r="AK35" i="5"/>
  <c r="AK82" i="5" s="1"/>
  <c r="AM9" i="5"/>
  <c r="AK50" i="5"/>
  <c r="CI37" i="5"/>
  <c r="CJ54" i="5"/>
  <c r="CI54" i="5" s="1"/>
  <c r="BZ68" i="5"/>
  <c r="BZ61" i="5"/>
  <c r="CI61" i="5"/>
  <c r="BZ57" i="5"/>
  <c r="BZ53" i="5"/>
  <c r="CU47" i="5"/>
  <c r="CU83" i="5" s="1"/>
  <c r="H47" i="5"/>
  <c r="H83" i="5" s="1"/>
  <c r="BZ47" i="5"/>
  <c r="BZ83" i="5" s="1"/>
  <c r="BZ44" i="5"/>
  <c r="CI42" i="5"/>
  <c r="BZ36" i="5"/>
  <c r="H35" i="5"/>
  <c r="H82" i="5" s="1"/>
  <c r="BZ33" i="5"/>
  <c r="CJ30" i="5"/>
  <c r="CI30" i="5" s="1"/>
  <c r="AK31" i="5"/>
  <c r="AK29" i="5"/>
  <c r="AK81" i="5" s="1"/>
  <c r="BZ25" i="5"/>
  <c r="CI25" i="5"/>
  <c r="BZ17" i="5"/>
  <c r="CI13" i="5"/>
  <c r="CQ76" i="5"/>
  <c r="CI55" i="5"/>
  <c r="CT76" i="5"/>
  <c r="AL11" i="5"/>
  <c r="CI39" i="5"/>
  <c r="BZ39" i="5"/>
  <c r="CR76" i="5"/>
  <c r="BZ27" i="5"/>
  <c r="BZ80" i="5" s="1"/>
  <c r="CI22" i="5"/>
  <c r="CI17" i="5"/>
  <c r="U12" i="5"/>
  <c r="CS76" i="5"/>
  <c r="N81" i="5"/>
  <c r="N79" i="5"/>
  <c r="U21" i="5"/>
  <c r="U79" i="5" s="1"/>
  <c r="BZ64" i="5"/>
  <c r="CI57" i="5"/>
  <c r="AK14" i="5"/>
  <c r="BZ23" i="5"/>
  <c r="BZ48" i="5"/>
  <c r="BZ15" i="5"/>
  <c r="CI70" i="5"/>
  <c r="N80" i="5"/>
  <c r="U27" i="5"/>
  <c r="U80" i="5" s="1"/>
  <c r="CJ50" i="5"/>
  <c r="CI50" i="5" s="1"/>
  <c r="N83" i="5"/>
  <c r="U47" i="5"/>
  <c r="U83" i="5" s="1"/>
  <c r="N85" i="5"/>
  <c r="U63" i="5"/>
  <c r="U85" i="5" s="1"/>
  <c r="CM11" i="5"/>
  <c r="CJ43" i="5"/>
  <c r="CI43" i="5" s="1"/>
  <c r="CI34" i="5"/>
  <c r="N84" i="5"/>
  <c r="U49" i="5"/>
  <c r="U84" i="5" s="1"/>
  <c r="CJ45" i="5"/>
  <c r="CI45" i="5" s="1"/>
  <c r="CJ52" i="5"/>
  <c r="CI52" i="5" s="1"/>
  <c r="BZ42" i="5"/>
  <c r="AL85" i="5"/>
  <c r="AK63" i="5"/>
  <c r="AK85" i="5" s="1"/>
  <c r="AK45" i="5"/>
  <c r="AK16" i="5"/>
  <c r="AK78" i="5" s="1"/>
  <c r="AK13" i="5"/>
  <c r="AM11" i="5"/>
  <c r="BZ35" i="5"/>
  <c r="BZ82" i="5" s="1"/>
  <c r="CZ76" i="5"/>
  <c r="AK47" i="5"/>
  <c r="AK83" i="5" s="1"/>
  <c r="CJ26" i="5"/>
  <c r="CI26" i="5" s="1"/>
  <c r="AL80" i="5"/>
  <c r="AK27" i="5"/>
  <c r="AK80" i="5" s="1"/>
  <c r="CI15" i="5"/>
  <c r="AK23" i="5"/>
  <c r="AK53" i="5"/>
  <c r="AK20" i="5"/>
  <c r="CM76" i="5"/>
  <c r="BZ22" i="5"/>
  <c r="BZ51" i="5"/>
  <c r="CI53" i="5"/>
  <c r="CJ27" i="5"/>
  <c r="CJ80" i="5" s="1"/>
  <c r="H16" i="5"/>
  <c r="H78" i="5" s="1"/>
  <c r="BZ59" i="5"/>
  <c r="BZ45" i="5"/>
  <c r="BZ20" i="5"/>
  <c r="AL84" i="5"/>
  <c r="BZ66" i="5"/>
  <c r="AM79" i="5"/>
  <c r="AK21" i="5"/>
  <c r="AK79" i="5" s="1"/>
  <c r="AG29" i="5"/>
  <c r="AG81" i="5" s="1"/>
  <c r="AA76" i="5"/>
  <c r="AM76" i="5"/>
  <c r="AK76" i="4"/>
  <c r="AJ76" i="4"/>
  <c r="AG64" i="4"/>
  <c r="AE64" i="4"/>
  <c r="BR11" i="4"/>
  <c r="AA11" i="4"/>
  <c r="BP85" i="5"/>
  <c r="BW63" i="5"/>
  <c r="BW85" i="5" s="1"/>
  <c r="CK83" i="5"/>
  <c r="CJ47" i="5"/>
  <c r="BW21" i="5"/>
  <c r="BW79" i="5" s="1"/>
  <c r="BP79" i="5"/>
  <c r="CJ35" i="5"/>
  <c r="CK82" i="5"/>
  <c r="BW47" i="5"/>
  <c r="BW83" i="5" s="1"/>
  <c r="BP83" i="5"/>
  <c r="CP83" i="5"/>
  <c r="CO47" i="5"/>
  <c r="CO83" i="5" s="1"/>
  <c r="H27" i="5"/>
  <c r="H80" i="5" s="1"/>
  <c r="I80" i="5"/>
  <c r="CN77" i="5"/>
  <c r="CN76" i="5" s="1"/>
  <c r="CN11" i="5"/>
  <c r="CA77" i="5"/>
  <c r="BZ12" i="5"/>
  <c r="CA11" i="5"/>
  <c r="N77" i="5"/>
  <c r="N11" i="5"/>
  <c r="CU49" i="5"/>
  <c r="CU84" i="5" s="1"/>
  <c r="CV84" i="5"/>
  <c r="Z84" i="5"/>
  <c r="AG49" i="5"/>
  <c r="AG84" i="5" s="1"/>
  <c r="BP82" i="5"/>
  <c r="BW35" i="5"/>
  <c r="BW82" i="5" s="1"/>
  <c r="Z80" i="5"/>
  <c r="AG27" i="5"/>
  <c r="AG80" i="5" s="1"/>
  <c r="CV11" i="5"/>
  <c r="I85" i="5"/>
  <c r="H63" i="5"/>
  <c r="H85" i="5" s="1"/>
  <c r="Z11" i="5"/>
  <c r="AG11" i="5" s="1"/>
  <c r="CB81" i="5"/>
  <c r="BZ29" i="5"/>
  <c r="BZ81" i="5" s="1"/>
  <c r="CL11" i="5"/>
  <c r="K76" i="5"/>
  <c r="AE11" i="5"/>
  <c r="I77" i="5"/>
  <c r="H12" i="5"/>
  <c r="I11" i="5"/>
  <c r="CB84" i="5"/>
  <c r="BZ49" i="5"/>
  <c r="BZ84" i="5" s="1"/>
  <c r="CV79" i="5"/>
  <c r="CU21" i="5"/>
  <c r="CU79" i="5" s="1"/>
  <c r="CK81" i="5"/>
  <c r="CJ29" i="5"/>
  <c r="CP85" i="5"/>
  <c r="CO63" i="5"/>
  <c r="CO85" i="5" s="1"/>
  <c r="CA78" i="5"/>
  <c r="BZ16" i="5"/>
  <c r="BZ78" i="5" s="1"/>
  <c r="O76" i="5"/>
  <c r="AV11" i="5"/>
  <c r="CV81" i="5"/>
  <c r="CU29" i="5"/>
  <c r="CU81" i="5" s="1"/>
  <c r="BP81" i="5"/>
  <c r="BW29" i="5"/>
  <c r="BW81" i="5" s="1"/>
  <c r="CV80" i="5"/>
  <c r="CU27" i="5"/>
  <c r="CU80" i="5" s="1"/>
  <c r="BG76" i="5"/>
  <c r="CP77" i="5"/>
  <c r="CP11" i="5"/>
  <c r="CO12" i="5"/>
  <c r="BQ76" i="5"/>
  <c r="J76" i="5"/>
  <c r="I84" i="5"/>
  <c r="H49" i="5"/>
  <c r="H84" i="5" s="1"/>
  <c r="CX76" i="5"/>
  <c r="AK77" i="5"/>
  <c r="CI64" i="5"/>
  <c r="CK79" i="5"/>
  <c r="CJ21" i="5"/>
  <c r="BF11" i="5"/>
  <c r="BP84" i="5"/>
  <c r="BW49" i="5"/>
  <c r="BW84" i="5" s="1"/>
  <c r="CK85" i="5"/>
  <c r="CJ63" i="5"/>
  <c r="CO35" i="5"/>
  <c r="CO82" i="5" s="1"/>
  <c r="CP82" i="5"/>
  <c r="Z79" i="5"/>
  <c r="AG21" i="5"/>
  <c r="AG79" i="5" s="1"/>
  <c r="BP78" i="5"/>
  <c r="BW16" i="5"/>
  <c r="BW78" i="5" s="1"/>
  <c r="CJ12" i="5"/>
  <c r="CK77" i="5"/>
  <c r="CK11" i="5"/>
  <c r="C76" i="5"/>
  <c r="CL84" i="5"/>
  <c r="CL76" i="5" s="1"/>
  <c r="CJ49" i="5"/>
  <c r="BP11" i="5"/>
  <c r="BW11" i="5" s="1"/>
  <c r="CB85" i="5"/>
  <c r="BZ63" i="5"/>
  <c r="BZ85" i="5" s="1"/>
  <c r="Z82" i="5"/>
  <c r="AG35" i="5"/>
  <c r="AG82" i="5" s="1"/>
  <c r="H29" i="5"/>
  <c r="H81" i="5" s="1"/>
  <c r="I81" i="5"/>
  <c r="CO27" i="5"/>
  <c r="CO80" i="5" s="1"/>
  <c r="CP80" i="5"/>
  <c r="BF76" i="5"/>
  <c r="CB77" i="5"/>
  <c r="CB11" i="5"/>
  <c r="BU11" i="5"/>
  <c r="CI16" i="5"/>
  <c r="CI78" i="5" s="1"/>
  <c r="BY76" i="4"/>
  <c r="CI27" i="4"/>
  <c r="CI80" i="4" s="1"/>
  <c r="CK11" i="4"/>
  <c r="CO85" i="4"/>
  <c r="CN63" i="4"/>
  <c r="CN85" i="4" s="1"/>
  <c r="CI56" i="4"/>
  <c r="CH56" i="4" s="1"/>
  <c r="CI77" i="4"/>
  <c r="CO11" i="4"/>
  <c r="CI16" i="4"/>
  <c r="CH16" i="4" s="1"/>
  <c r="CH78" i="4" s="1"/>
  <c r="CI63" i="4"/>
  <c r="CH63" i="4" s="1"/>
  <c r="CH85" i="4" s="1"/>
  <c r="CO78" i="4"/>
  <c r="CO76" i="4" s="1"/>
  <c r="CN16" i="4"/>
  <c r="CN78" i="4" s="1"/>
  <c r="CL11" i="4"/>
  <c r="CU85" i="4"/>
  <c r="CT16" i="4"/>
  <c r="CT78" i="4" s="1"/>
  <c r="CT76" i="4" s="1"/>
  <c r="CI32" i="4"/>
  <c r="CH32" i="4" s="1"/>
  <c r="CU83" i="4"/>
  <c r="CU76" i="4" s="1"/>
  <c r="CT47" i="4"/>
  <c r="CT83" i="4" s="1"/>
  <c r="CJ11" i="4"/>
  <c r="CI78" i="4"/>
  <c r="CI35" i="4"/>
  <c r="CJ82" i="4"/>
  <c r="CJ76" i="4" s="1"/>
  <c r="CH27" i="4"/>
  <c r="CH80" i="4" s="1"/>
  <c r="CU11" i="4"/>
  <c r="G83" i="4"/>
  <c r="F47" i="4"/>
  <c r="F83" i="4" s="1"/>
  <c r="G81" i="4"/>
  <c r="F29" i="4"/>
  <c r="F81" i="4" s="1"/>
  <c r="M76" i="4"/>
  <c r="G79" i="4"/>
  <c r="F21" i="4"/>
  <c r="F79" i="4" s="1"/>
  <c r="AU11" i="4"/>
  <c r="X78" i="4"/>
  <c r="X76" i="4" s="1"/>
  <c r="X11" i="4"/>
  <c r="AE11" i="4" s="1"/>
  <c r="AJ11" i="4"/>
  <c r="BY11" i="4"/>
  <c r="G80" i="4"/>
  <c r="F27" i="4"/>
  <c r="F80" i="4" s="1"/>
  <c r="BE11" i="4"/>
  <c r="L11" i="4"/>
  <c r="L77" i="4"/>
  <c r="G84" i="4"/>
  <c r="F49" i="4"/>
  <c r="F84" i="4" s="1"/>
  <c r="G77" i="4"/>
  <c r="G11" i="4"/>
  <c r="F12" i="4"/>
  <c r="CI83" i="4"/>
  <c r="CH47" i="4"/>
  <c r="CH83" i="4" s="1"/>
  <c r="AV76" i="4"/>
  <c r="BF76" i="4"/>
  <c r="CD76" i="1"/>
  <c r="CE76" i="1"/>
  <c r="AF11" i="1"/>
  <c r="G11" i="1"/>
  <c r="F11" i="1"/>
  <c r="C76" i="1"/>
  <c r="E9" i="1"/>
  <c r="D9" i="1"/>
  <c r="BP76" i="5" l="1"/>
  <c r="AL76" i="5"/>
  <c r="CI27" i="5"/>
  <c r="CI80" i="5" s="1"/>
  <c r="N76" i="5"/>
  <c r="U11" i="5"/>
  <c r="U77" i="5"/>
  <c r="U76" i="5" s="1"/>
  <c r="CU11" i="5"/>
  <c r="AK11" i="5"/>
  <c r="AK76" i="5"/>
  <c r="CU76" i="5"/>
  <c r="CB76" i="5"/>
  <c r="L76" i="4"/>
  <c r="V76" i="4" s="1"/>
  <c r="V77" i="4"/>
  <c r="CJ81" i="5"/>
  <c r="CI29" i="5"/>
  <c r="CI81" i="5" s="1"/>
  <c r="I76" i="5"/>
  <c r="CJ82" i="5"/>
  <c r="CI35" i="5"/>
  <c r="CI82" i="5" s="1"/>
  <c r="CK76" i="5"/>
  <c r="BZ77" i="5"/>
  <c r="BZ76" i="5" s="1"/>
  <c r="BZ11" i="5"/>
  <c r="CJ77" i="5"/>
  <c r="CI12" i="5"/>
  <c r="CJ11" i="5"/>
  <c r="Z76" i="5"/>
  <c r="CA76" i="5"/>
  <c r="CI49" i="5"/>
  <c r="CI84" i="5" s="1"/>
  <c r="CJ84" i="5"/>
  <c r="CJ79" i="5"/>
  <c r="CI21" i="5"/>
  <c r="CI79" i="5" s="1"/>
  <c r="CP76" i="5"/>
  <c r="CJ85" i="5"/>
  <c r="CI63" i="5"/>
  <c r="CI85" i="5" s="1"/>
  <c r="CO77" i="5"/>
  <c r="CO76" i="5" s="1"/>
  <c r="CO11" i="5"/>
  <c r="CV76" i="5"/>
  <c r="H11" i="5"/>
  <c r="H77" i="5"/>
  <c r="H76" i="5" s="1"/>
  <c r="CJ83" i="5"/>
  <c r="CI47" i="5"/>
  <c r="CI83" i="5" s="1"/>
  <c r="CN76" i="4"/>
  <c r="CI85" i="4"/>
  <c r="CN11" i="4"/>
  <c r="CT11" i="4"/>
  <c r="CI11" i="4"/>
  <c r="CH35" i="4"/>
  <c r="CH82" i="4" s="1"/>
  <c r="CH76" i="4" s="1"/>
  <c r="CI82" i="4"/>
  <c r="CI76" i="4" s="1"/>
  <c r="F77" i="4"/>
  <c r="F76" i="4" s="1"/>
  <c r="F11" i="4"/>
  <c r="G76" i="4"/>
  <c r="C9" i="1"/>
  <c r="C13" i="1"/>
  <c r="C14" i="1"/>
  <c r="C15" i="1"/>
  <c r="C16" i="1"/>
  <c r="C17" i="1"/>
  <c r="C18" i="1"/>
  <c r="C19" i="1"/>
  <c r="C20" i="1"/>
  <c r="C21" i="1"/>
  <c r="C22" i="1"/>
  <c r="C23" i="1"/>
  <c r="C25" i="1"/>
  <c r="C27" i="1"/>
  <c r="C29" i="1"/>
  <c r="C31" i="1"/>
  <c r="C32" i="1"/>
  <c r="C33" i="1"/>
  <c r="C35" i="1"/>
  <c r="C36" i="1"/>
  <c r="C38" i="1"/>
  <c r="C39" i="1"/>
  <c r="C40" i="1"/>
  <c r="C41" i="1"/>
  <c r="C42" i="1"/>
  <c r="C44" i="1"/>
  <c r="C45" i="1"/>
  <c r="C47" i="1"/>
  <c r="C48" i="1"/>
  <c r="C49" i="1"/>
  <c r="C50" i="1"/>
  <c r="C51" i="1"/>
  <c r="C53" i="1"/>
  <c r="C55" i="1"/>
  <c r="C57" i="1"/>
  <c r="C59" i="1"/>
  <c r="C60" i="1"/>
  <c r="C61" i="1"/>
  <c r="C63" i="1"/>
  <c r="C64" i="1"/>
  <c r="C66" i="1"/>
  <c r="C68" i="1"/>
  <c r="C70" i="1"/>
  <c r="C71" i="1"/>
  <c r="C73" i="1"/>
  <c r="C12" i="1"/>
  <c r="E11" i="1"/>
  <c r="D11" i="1"/>
  <c r="CI77" i="5" l="1"/>
  <c r="CI76" i="5" s="1"/>
  <c r="CI11" i="5"/>
  <c r="CJ76" i="5"/>
  <c r="CH11" i="4"/>
  <c r="C11" i="1"/>
  <c r="S39" i="7" l="1"/>
  <c r="Q39" i="7"/>
  <c r="CT39" i="7"/>
  <c r="CN39" i="7" s="1"/>
  <c r="J39" i="7"/>
  <c r="J11" i="7" s="1"/>
  <c r="J9" i="7" s="1"/>
  <c r="K10" i="7" s="1"/>
  <c r="P11" i="7"/>
  <c r="S11" i="7" s="1"/>
  <c r="O11" i="7"/>
  <c r="O10" i="7" s="1"/>
  <c r="N39" i="7"/>
  <c r="X39" i="7" s="1"/>
  <c r="I39" i="7" l="1"/>
  <c r="I11" i="7" s="1"/>
  <c r="N11" i="7"/>
  <c r="N10" i="7" s="1"/>
  <c r="Q11" i="7"/>
  <c r="U39" i="7"/>
  <c r="CD39" i="7"/>
  <c r="CN11" i="7"/>
  <c r="CM39" i="7"/>
  <c r="CT11" i="7"/>
  <c r="CS39" i="7"/>
  <c r="AK39" i="7"/>
  <c r="H39" i="7" l="1"/>
  <c r="H11" i="7" s="1"/>
  <c r="U11" i="7"/>
  <c r="CD11" i="7"/>
  <c r="CS11" i="7"/>
  <c r="CR39" i="7"/>
  <c r="CR11" i="7" s="1"/>
  <c r="AJ39" i="7"/>
  <c r="AJ11" i="7" s="1"/>
  <c r="AK10" i="7"/>
  <c r="AK11" i="7"/>
  <c r="CM11" i="7"/>
  <c r="CL39" i="7"/>
  <c r="CL11" i="7" s="1"/>
  <c r="AK9" i="7" l="1"/>
  <c r="AJ10" i="7"/>
</calcChain>
</file>

<file path=xl/sharedStrings.xml><?xml version="1.0" encoding="utf-8"?>
<sst xmlns="http://schemas.openxmlformats.org/spreadsheetml/2006/main" count="1930" uniqueCount="228">
  <si>
    <t>Размер субсидий бюджетам муниципальных образований, руб.</t>
  </si>
  <si>
    <t>в том числе:</t>
  </si>
  <si>
    <t>№ п/п</t>
  </si>
  <si>
    <t>Наименование муниципальных образований</t>
  </si>
  <si>
    <t>Всего</t>
  </si>
  <si>
    <t>средства федерального бюджета</t>
  </si>
  <si>
    <t>средства краевого бюджета</t>
  </si>
  <si>
    <t>1.</t>
  </si>
  <si>
    <t>Арсеньевский городской округ</t>
  </si>
  <si>
    <t>2.</t>
  </si>
  <si>
    <t>Артемовский городской округ</t>
  </si>
  <si>
    <t>3.</t>
  </si>
  <si>
    <t>Городской округ Большой Камень</t>
  </si>
  <si>
    <t>4.</t>
  </si>
  <si>
    <t>Владивостокский городской округ</t>
  </si>
  <si>
    <t>5.</t>
  </si>
  <si>
    <t>Дальнегорский городской округ</t>
  </si>
  <si>
    <t>6.</t>
  </si>
  <si>
    <t>Дальнереченский городской округ</t>
  </si>
  <si>
    <t>7.</t>
  </si>
  <si>
    <t>Лесозаводский городской округ</t>
  </si>
  <si>
    <t>8.</t>
  </si>
  <si>
    <t>Находкинский городской округ</t>
  </si>
  <si>
    <t>9.</t>
  </si>
  <si>
    <t>Партизанский городской округ</t>
  </si>
  <si>
    <t>10.</t>
  </si>
  <si>
    <t>Городской округ Спасск-Дальний</t>
  </si>
  <si>
    <t>11.</t>
  </si>
  <si>
    <t>Уссурийский городской округ</t>
  </si>
  <si>
    <t>12.</t>
  </si>
  <si>
    <t>Городской округ ЗАТО город Фокино</t>
  </si>
  <si>
    <t xml:space="preserve"> </t>
  </si>
  <si>
    <t>Кавалеровский муниципальный район</t>
  </si>
  <si>
    <t>13.</t>
  </si>
  <si>
    <t>Кавалеровское городское поселение</t>
  </si>
  <si>
    <t>Красноармейский муниципальный район</t>
  </si>
  <si>
    <t>14.</t>
  </si>
  <si>
    <t>Востокское городское поселение</t>
  </si>
  <si>
    <t>Михайловский муниципальный район</t>
  </si>
  <si>
    <t>15.</t>
  </si>
  <si>
    <t>Новошахтинское городское поселение</t>
  </si>
  <si>
    <t>Надеждинский муниципальный район</t>
  </si>
  <si>
    <t>16.</t>
  </si>
  <si>
    <t>Надеждинское сельское поселение</t>
  </si>
  <si>
    <t>17.</t>
  </si>
  <si>
    <t>Раздольненское сельское поселение</t>
  </si>
  <si>
    <t>18.</t>
  </si>
  <si>
    <t>Тавричанское сельское поселение</t>
  </si>
  <si>
    <t>Октябрьский муниципальный район</t>
  </si>
  <si>
    <t>19.</t>
  </si>
  <si>
    <t>Липовецкое городское поселение</t>
  </si>
  <si>
    <t>20.</t>
  </si>
  <si>
    <t>Покровское сельское поселение</t>
  </si>
  <si>
    <t>Партизанский муниципальный район</t>
  </si>
  <si>
    <t>21.</t>
  </si>
  <si>
    <t>Владимиро-Александровское сельское поселение</t>
  </si>
  <si>
    <t>22.</t>
  </si>
  <si>
    <t>Екатериновское сельское поселение</t>
  </si>
  <si>
    <t>23.</t>
  </si>
  <si>
    <t>Золотодолинское сельское поселение</t>
  </si>
  <si>
    <t>24.</t>
  </si>
  <si>
    <t>Новицкое сельское поселение</t>
  </si>
  <si>
    <t>25.</t>
  </si>
  <si>
    <t>Сергеевское сельское поселение</t>
  </si>
  <si>
    <t>Пограничный муниципальный район</t>
  </si>
  <si>
    <t>26.</t>
  </si>
  <si>
    <t>Пограничное городское поселение</t>
  </si>
  <si>
    <t>27.</t>
  </si>
  <si>
    <t>Пожарский муниципальный район</t>
  </si>
  <si>
    <t>28.</t>
  </si>
  <si>
    <t>Лучегорское городское поселение</t>
  </si>
  <si>
    <t>29.</t>
  </si>
  <si>
    <t>Пожарское сельское поселение</t>
  </si>
  <si>
    <t>30.</t>
  </si>
  <si>
    <t>Светлогорское сельское поселение</t>
  </si>
  <si>
    <t>31.</t>
  </si>
  <si>
    <t>Губеровское сельское поселение</t>
  </si>
  <si>
    <t>32.</t>
  </si>
  <si>
    <t>Верхнеперевальское сельское поселение</t>
  </si>
  <si>
    <t>Спасский муниципальный район</t>
  </si>
  <si>
    <t>33.</t>
  </si>
  <si>
    <t>Хвалынское сельское поселение</t>
  </si>
  <si>
    <t>Тернейский муниципальный район</t>
  </si>
  <si>
    <t>34.</t>
  </si>
  <si>
    <t>Пластунское городское поселение</t>
  </si>
  <si>
    <t>Ханкайский муниципальный район</t>
  </si>
  <si>
    <t>35.</t>
  </si>
  <si>
    <t>Камень-Рыболовское сельское поселение</t>
  </si>
  <si>
    <t>Хасанский муниципальный район</t>
  </si>
  <si>
    <t>36.</t>
  </si>
  <si>
    <t>Зарубинское городское поселение</t>
  </si>
  <si>
    <t>37.</t>
  </si>
  <si>
    <t>Посьетское городское поселение</t>
  </si>
  <si>
    <t>Приморское городское поселение</t>
  </si>
  <si>
    <t>Хорольский муниципальный район</t>
  </si>
  <si>
    <t>39.</t>
  </si>
  <si>
    <t>Ярославское городское поселение</t>
  </si>
  <si>
    <t>40.</t>
  </si>
  <si>
    <t>Хорольское сельское поселение</t>
  </si>
  <si>
    <t>Черниговский муниципальный район</t>
  </si>
  <si>
    <t>41.</t>
  </si>
  <si>
    <t>Сибирцевское городское поселение</t>
  </si>
  <si>
    <t>Чугуевский муниципальный район</t>
  </si>
  <si>
    <t>42.</t>
  </si>
  <si>
    <t>Чугуевское сельское поселение</t>
  </si>
  <si>
    <t>Шкотовский муниципальный район</t>
  </si>
  <si>
    <t>43.</t>
  </si>
  <si>
    <t>Смоляниновское городское поселение</t>
  </si>
  <si>
    <t>44.</t>
  </si>
  <si>
    <t>Шкотовское городское поселение</t>
  </si>
  <si>
    <t>Яковлевский муниципальный район</t>
  </si>
  <si>
    <t>45.</t>
  </si>
  <si>
    <t>Яковлевское сельское поселение</t>
  </si>
  <si>
    <t>Итого</t>
  </si>
  <si>
    <t>Всего МОНО</t>
  </si>
  <si>
    <t>Отклонение</t>
  </si>
  <si>
    <t>средства местных бюджетов</t>
  </si>
  <si>
    <t>на благоустройство дворовых территорий</t>
  </si>
  <si>
    <t>на благоустройство территорий общего пользования</t>
  </si>
  <si>
    <t>%</t>
  </si>
  <si>
    <t>Срок завершения работ по МК</t>
  </si>
  <si>
    <t>направление экономии</t>
  </si>
  <si>
    <t>Сумма</t>
  </si>
  <si>
    <t>Номер, дата заявки на возврат</t>
  </si>
  <si>
    <t>13=14+15</t>
  </si>
  <si>
    <t>30=31+32</t>
  </si>
  <si>
    <t>51=52+53</t>
  </si>
  <si>
    <t>52=55+58</t>
  </si>
  <si>
    <t>53=56+59</t>
  </si>
  <si>
    <t>54=55+56</t>
  </si>
  <si>
    <t>55=7-43</t>
  </si>
  <si>
    <t>56=8-44</t>
  </si>
  <si>
    <t>57=58+59</t>
  </si>
  <si>
    <t>58=10-48</t>
  </si>
  <si>
    <t>59=11-49</t>
  </si>
  <si>
    <t>61=62+63</t>
  </si>
  <si>
    <t>62=67+72</t>
  </si>
  <si>
    <t>63=68+73</t>
  </si>
  <si>
    <t>64=69+74</t>
  </si>
  <si>
    <t>Информация
о расходах субсидий из краевого бюджета, в том числе источником  которых являются средства федерального бюджета, бюджетам муниципальных образований Приморского края на поддержку муниципальных программ формирования современной городской среды в 2018 году</t>
  </si>
  <si>
    <t>на 01.07.2018</t>
  </si>
  <si>
    <t>Итого
субсидии</t>
  </si>
  <si>
    <t>внебюджетные средства</t>
  </si>
  <si>
    <t>Сумма по заключенным МК на 01.07.2018, руб.</t>
  </si>
  <si>
    <r>
      <rPr>
        <b/>
        <sz val="18"/>
        <color indexed="8"/>
        <rFont val="Times New Roman"/>
        <family val="1"/>
        <charset val="204"/>
      </rPr>
      <t>Оплата</t>
    </r>
    <r>
      <rPr>
        <sz val="18"/>
        <color indexed="8"/>
        <rFont val="Times New Roman"/>
        <family val="1"/>
        <charset val="204"/>
      </rPr>
      <t xml:space="preserve"> по заключенным МК (кассовый расход МО) </t>
    </r>
    <r>
      <rPr>
        <b/>
        <sz val="18"/>
        <color indexed="8"/>
        <rFont val="Times New Roman"/>
        <family val="1"/>
        <charset val="204"/>
      </rPr>
      <t>на 01.01.2018</t>
    </r>
    <r>
      <rPr>
        <sz val="18"/>
        <color indexed="8"/>
        <rFont val="Times New Roman"/>
        <family val="1"/>
        <charset val="204"/>
      </rPr>
      <t>, руб.</t>
    </r>
  </si>
  <si>
    <r>
      <rPr>
        <b/>
        <sz val="18"/>
        <rFont val="Times New Roman"/>
        <family val="1"/>
        <charset val="204"/>
      </rPr>
      <t>Остаток от плана</t>
    </r>
    <r>
      <rPr>
        <sz val="18"/>
        <rFont val="Times New Roman"/>
        <family val="1"/>
        <charset val="204"/>
      </rPr>
      <t xml:space="preserve"> (от распределения) </t>
    </r>
    <r>
      <rPr>
        <b/>
        <sz val="18"/>
        <rFont val="Times New Roman"/>
        <family val="1"/>
        <charset val="204"/>
      </rPr>
      <t>на 01.01.2018</t>
    </r>
    <r>
      <rPr>
        <sz val="18"/>
        <rFont val="Times New Roman"/>
        <family val="1"/>
        <charset val="204"/>
      </rPr>
      <t>, руб.</t>
    </r>
  </si>
  <si>
    <t>Всего
субсидии</t>
  </si>
  <si>
    <r>
      <rPr>
        <b/>
        <sz val="16"/>
        <color indexed="8"/>
        <rFont val="Times New Roman"/>
        <family val="1"/>
        <charset val="204"/>
      </rPr>
      <t>Остаток</t>
    </r>
    <r>
      <rPr>
        <sz val="16"/>
        <color indexed="8"/>
        <rFont val="Times New Roman"/>
        <family val="1"/>
        <charset val="204"/>
      </rPr>
      <t xml:space="preserve"> от заключенных МК </t>
    </r>
    <r>
      <rPr>
        <b/>
        <sz val="16"/>
        <color indexed="8"/>
        <rFont val="Times New Roman"/>
        <family val="1"/>
        <charset val="204"/>
      </rPr>
      <t>на 01.01.2018</t>
    </r>
    <r>
      <rPr>
        <sz val="16"/>
        <color indexed="8"/>
        <rFont val="Times New Roman"/>
        <family val="1"/>
        <charset val="204"/>
      </rPr>
      <t>, руб.</t>
    </r>
  </si>
  <si>
    <t>Возврат в 2019 году субсидий, предоставленных муницпальным образованиям в 2018 году</t>
  </si>
  <si>
    <t>7=8+9</t>
  </si>
  <si>
    <t>6=7+10+11</t>
  </si>
  <si>
    <t>12=14+16+17</t>
  </si>
  <si>
    <t>19=20+21</t>
  </si>
  <si>
    <t>18=19+22+23</t>
  </si>
  <si>
    <r>
      <t xml:space="preserve">Размер </t>
    </r>
    <r>
      <rPr>
        <b/>
        <sz val="18"/>
        <rFont val="Times New Roman"/>
        <family val="1"/>
        <charset val="204"/>
      </rPr>
      <t>экономии субсидий</t>
    </r>
    <r>
      <rPr>
        <sz val="18"/>
        <rFont val="Times New Roman"/>
        <family val="1"/>
        <charset val="204"/>
      </rPr>
      <t xml:space="preserve"> бюджетам муниципальных образований по результатам заключенных МК, руб.</t>
    </r>
  </si>
  <si>
    <t>24=25+26</t>
  </si>
  <si>
    <t>27=31+32</t>
  </si>
  <si>
    <t>28=7-19</t>
  </si>
  <si>
    <t>29=8-20</t>
  </si>
  <si>
    <t>31=10-24</t>
  </si>
  <si>
    <t>32=11-25</t>
  </si>
  <si>
    <t>33=37+40</t>
  </si>
  <si>
    <t>34=38+39</t>
  </si>
  <si>
    <t>35=43+48</t>
  </si>
  <si>
    <t>36=44+49</t>
  </si>
  <si>
    <t>37=45+50</t>
  </si>
  <si>
    <t>40=41+42</t>
  </si>
  <si>
    <t>39=40+43+44</t>
  </si>
  <si>
    <t>46=47+48</t>
  </si>
  <si>
    <t>45=46+49+50</t>
  </si>
  <si>
    <t>60=61+64+65</t>
  </si>
  <si>
    <t>66=66+69</t>
  </si>
  <si>
    <t>67=67+68</t>
  </si>
  <si>
    <t>68=19-43</t>
  </si>
  <si>
    <t>69=20-44</t>
  </si>
  <si>
    <t>70=21-45</t>
  </si>
  <si>
    <t>71=</t>
  </si>
  <si>
    <t>74=24-48</t>
  </si>
  <si>
    <t>75=25-49</t>
  </si>
  <si>
    <t>76=26-50</t>
  </si>
  <si>
    <t>80</t>
  </si>
  <si>
    <t>73=74+75</t>
  </si>
  <si>
    <t>72=73+76+77</t>
  </si>
  <si>
    <t>38=44+50</t>
  </si>
  <si>
    <t>на 01.08.2018</t>
  </si>
  <si>
    <t>Сумма по заключенным МК на 01.08.2018, руб.</t>
  </si>
  <si>
    <r>
      <rPr>
        <b/>
        <sz val="18"/>
        <color indexed="8"/>
        <rFont val="Times New Roman"/>
        <family val="1"/>
        <charset val="204"/>
      </rPr>
      <t>Оплата</t>
    </r>
    <r>
      <rPr>
        <sz val="18"/>
        <color indexed="8"/>
        <rFont val="Times New Roman"/>
        <family val="1"/>
        <charset val="204"/>
      </rPr>
      <t xml:space="preserve"> по заключенным МК (кассовый расход МО) </t>
    </r>
    <r>
      <rPr>
        <b/>
        <sz val="18"/>
        <color indexed="8"/>
        <rFont val="Times New Roman"/>
        <family val="1"/>
        <charset val="204"/>
      </rPr>
      <t>на 01.08.2018</t>
    </r>
    <r>
      <rPr>
        <sz val="18"/>
        <color indexed="8"/>
        <rFont val="Times New Roman"/>
        <family val="1"/>
        <charset val="204"/>
      </rPr>
      <t>, руб.</t>
    </r>
  </si>
  <si>
    <t>55=4-41</t>
  </si>
  <si>
    <t>74=20-47</t>
  </si>
  <si>
    <t>75=21-48</t>
  </si>
  <si>
    <t>76=22-49</t>
  </si>
  <si>
    <t>77=23-50</t>
  </si>
  <si>
    <t>68=14-41</t>
  </si>
  <si>
    <t>69=15-42</t>
  </si>
  <si>
    <t>70=16-43</t>
  </si>
  <si>
    <t>71=17-44</t>
  </si>
  <si>
    <t>Сумма по заключенным МК на 01.09.2018, руб.</t>
  </si>
  <si>
    <r>
      <rPr>
        <b/>
        <sz val="18"/>
        <color indexed="8"/>
        <rFont val="Times New Roman"/>
        <family val="1"/>
        <charset val="204"/>
      </rPr>
      <t>Оплата</t>
    </r>
    <r>
      <rPr>
        <sz val="18"/>
        <color indexed="8"/>
        <rFont val="Times New Roman"/>
        <family val="1"/>
        <charset val="204"/>
      </rPr>
      <t xml:space="preserve"> по заключенным МК (кассовый расход МО) </t>
    </r>
    <r>
      <rPr>
        <b/>
        <sz val="18"/>
        <color indexed="8"/>
        <rFont val="Times New Roman"/>
        <family val="1"/>
        <charset val="204"/>
      </rPr>
      <t>на 01.09.2018</t>
    </r>
    <r>
      <rPr>
        <sz val="18"/>
        <color indexed="8"/>
        <rFont val="Times New Roman"/>
        <family val="1"/>
        <charset val="204"/>
      </rPr>
      <t>, руб.</t>
    </r>
  </si>
  <si>
    <r>
      <rPr>
        <b/>
        <sz val="18"/>
        <rFont val="Times New Roman"/>
        <family val="1"/>
        <charset val="204"/>
      </rPr>
      <t>Остаток от плана</t>
    </r>
    <r>
      <rPr>
        <sz val="18"/>
        <rFont val="Times New Roman"/>
        <family val="1"/>
        <charset val="204"/>
      </rPr>
      <t xml:space="preserve"> (от распределения) </t>
    </r>
    <r>
      <rPr>
        <b/>
        <sz val="18"/>
        <rFont val="Times New Roman"/>
        <family val="1"/>
        <charset val="204"/>
      </rPr>
      <t>на 01.09.2018</t>
    </r>
    <r>
      <rPr>
        <sz val="18"/>
        <rFont val="Times New Roman"/>
        <family val="1"/>
        <charset val="204"/>
      </rPr>
      <t>, руб.</t>
    </r>
  </si>
  <si>
    <r>
      <rPr>
        <b/>
        <sz val="18"/>
        <rFont val="Times New Roman"/>
        <family val="1"/>
        <charset val="204"/>
      </rPr>
      <t>Остаток от плана</t>
    </r>
    <r>
      <rPr>
        <sz val="18"/>
        <rFont val="Times New Roman"/>
        <family val="1"/>
        <charset val="204"/>
      </rPr>
      <t xml:space="preserve"> (от распределения) </t>
    </r>
    <r>
      <rPr>
        <b/>
        <sz val="18"/>
        <rFont val="Times New Roman"/>
        <family val="1"/>
        <charset val="204"/>
      </rPr>
      <t>на 01.08.2018</t>
    </r>
    <r>
      <rPr>
        <sz val="18"/>
        <rFont val="Times New Roman"/>
        <family val="1"/>
        <charset val="204"/>
      </rPr>
      <t>, руб.</t>
    </r>
  </si>
  <si>
    <r>
      <rPr>
        <b/>
        <sz val="18"/>
        <color indexed="8"/>
        <rFont val="Times New Roman"/>
        <family val="1"/>
        <charset val="204"/>
      </rPr>
      <t>Остаток</t>
    </r>
    <r>
      <rPr>
        <sz val="18"/>
        <color indexed="8"/>
        <rFont val="Times New Roman"/>
        <family val="1"/>
        <charset val="204"/>
      </rPr>
      <t xml:space="preserve"> от заключенных МК </t>
    </r>
    <r>
      <rPr>
        <b/>
        <sz val="18"/>
        <color indexed="8"/>
        <rFont val="Times New Roman"/>
        <family val="1"/>
        <charset val="204"/>
      </rPr>
      <t>на 01.01.2018</t>
    </r>
    <r>
      <rPr>
        <sz val="18"/>
        <color indexed="8"/>
        <rFont val="Times New Roman"/>
        <family val="1"/>
        <charset val="204"/>
      </rPr>
      <t>, руб.</t>
    </r>
  </si>
  <si>
    <t>на 01.09.2018</t>
  </si>
  <si>
    <t>%
от всего</t>
  </si>
  <si>
    <t>%
от суммы бюджетов</t>
  </si>
  <si>
    <t>31.10.2018</t>
  </si>
  <si>
    <r>
      <rPr>
        <b/>
        <sz val="16"/>
        <color indexed="8"/>
        <rFont val="Times New Roman"/>
        <family val="1"/>
        <charset val="204"/>
      </rPr>
      <t>Остаток</t>
    </r>
    <r>
      <rPr>
        <sz val="16"/>
        <color indexed="8"/>
        <rFont val="Times New Roman"/>
        <family val="1"/>
        <charset val="204"/>
      </rPr>
      <t xml:space="preserve"> от заключенных МК </t>
    </r>
    <r>
      <rPr>
        <b/>
        <sz val="16"/>
        <color indexed="8"/>
        <rFont val="Times New Roman"/>
        <family val="1"/>
        <charset val="204"/>
      </rPr>
      <t>на 01.09.2018</t>
    </r>
    <r>
      <rPr>
        <sz val="16"/>
        <color indexed="8"/>
        <rFont val="Times New Roman"/>
        <family val="1"/>
        <charset val="204"/>
      </rPr>
      <t>, руб.</t>
    </r>
  </si>
  <si>
    <t>без МК МБ</t>
  </si>
  <si>
    <r>
      <t xml:space="preserve">Размер </t>
    </r>
    <r>
      <rPr>
        <b/>
        <sz val="16"/>
        <rFont val="Times New Roman"/>
        <family val="1"/>
        <charset val="204"/>
      </rPr>
      <t>экономии субсидий</t>
    </r>
    <r>
      <rPr>
        <sz val="16"/>
        <rFont val="Times New Roman"/>
        <family val="1"/>
        <charset val="204"/>
      </rPr>
      <t xml:space="preserve"> бюджетам муниципальных образований по результатам заключенных МК, руб.</t>
    </r>
  </si>
  <si>
    <t>%
от консолидированного бюджета =МБ/(МБ+КБ)</t>
  </si>
  <si>
    <t>% от суммы бюджетов
(КБ+МБ)</t>
  </si>
  <si>
    <t>на 01.10.2018</t>
  </si>
  <si>
    <t>на 01.11.2018</t>
  </si>
  <si>
    <r>
      <rPr>
        <b/>
        <sz val="18"/>
        <color indexed="8"/>
        <rFont val="Times New Roman"/>
        <family val="1"/>
        <charset val="204"/>
      </rPr>
      <t>Оплата</t>
    </r>
    <r>
      <rPr>
        <sz val="18"/>
        <color indexed="8"/>
        <rFont val="Times New Roman"/>
        <family val="1"/>
        <charset val="204"/>
      </rPr>
      <t xml:space="preserve"> по заключенным МК (кассовый расход МО) </t>
    </r>
    <r>
      <rPr>
        <b/>
        <sz val="18"/>
        <color indexed="8"/>
        <rFont val="Times New Roman"/>
        <family val="1"/>
        <charset val="204"/>
      </rPr>
      <t>на 01.11.2018</t>
    </r>
    <r>
      <rPr>
        <sz val="18"/>
        <color indexed="8"/>
        <rFont val="Times New Roman"/>
        <family val="1"/>
        <charset val="204"/>
      </rPr>
      <t>, руб.</t>
    </r>
  </si>
  <si>
    <r>
      <rPr>
        <b/>
        <sz val="16"/>
        <color indexed="8"/>
        <rFont val="Times New Roman"/>
        <family val="1"/>
        <charset val="204"/>
      </rPr>
      <t>Остаток</t>
    </r>
    <r>
      <rPr>
        <sz val="16"/>
        <color indexed="8"/>
        <rFont val="Times New Roman"/>
        <family val="1"/>
        <charset val="204"/>
      </rPr>
      <t xml:space="preserve"> от заключенных МК </t>
    </r>
    <r>
      <rPr>
        <b/>
        <sz val="16"/>
        <color indexed="8"/>
        <rFont val="Times New Roman"/>
        <family val="1"/>
        <charset val="204"/>
      </rPr>
      <t>на 01.11.2018</t>
    </r>
    <r>
      <rPr>
        <sz val="16"/>
        <color indexed="8"/>
        <rFont val="Times New Roman"/>
        <family val="1"/>
        <charset val="204"/>
      </rPr>
      <t>, руб.</t>
    </r>
  </si>
  <si>
    <t>Итого
субсидии
по оборотке</t>
  </si>
  <si>
    <t>Сумма по заключенным МК на 01.11.2018, руб.</t>
  </si>
  <si>
    <t>Доведено ПОФ на 01.11.2018</t>
  </si>
  <si>
    <t>Остаток от плана</t>
  </si>
  <si>
    <t>Остаток от ПОФ</t>
  </si>
  <si>
    <t>Предельные объемы финансирования</t>
  </si>
  <si>
    <t xml:space="preserve">Доведено на 01.12.2018 </t>
  </si>
  <si>
    <t xml:space="preserve">Остаток </t>
  </si>
  <si>
    <t>Кассовые выплаты МО</t>
  </si>
  <si>
    <t>на 27.11.2018</t>
  </si>
  <si>
    <t>Размер субсидий бюджетам муниципальных
образований, руб.</t>
  </si>
  <si>
    <t>Субсидии на поддержку муницпальных программ формирование современной городской среды</t>
  </si>
  <si>
    <t>Субсидии на поддержку обустройства мест массового отдыха населения (городских парков)</t>
  </si>
  <si>
    <t>Информация
о расходах субсидий из краевого бюджета, в том числе источником  которых являются средства федерального бюджета, бюджетам муниципальных образований Приморского края в рамках государственной программы Приморского края "Формирование современной городской среды территорий муницпальных образований приморского края" на 2018-2022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</si>
</sst>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#,##0.00;[Red]#,##0.00"/>
    <numFmt numFmtId="165" formatCode="0.0000000%"/>
    <numFmt numFmtId="166" formatCode="0.0000%"/>
    <numFmt numFmtId="167" formatCode="0.00000000;[Red]0.00000000"/>
    <numFmt numFmtId="168" formatCode="0.000000%"/>
    <numFmt numFmtId="169" formatCode="#,##0.0000000000"/>
    <numFmt numFmtId="170" formatCode="#,##0.0000000000;[Red]#,##0.0000000000"/>
    <numFmt numFmtId="171" formatCode="0.000000000;[Red]0.000000000"/>
    <numFmt numFmtId="172" formatCode="0.000000000000;[Red]0.000000000000"/>
    <numFmt numFmtId="173" formatCode="0.000000000%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i/>
      <sz val="13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4" fillId="0" borderId="1" xfId="0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6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1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4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/>
    </xf>
    <xf numFmtId="166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/>
    </xf>
    <xf numFmtId="4" fontId="2" fillId="2" borderId="3" xfId="0" applyNumberFormat="1" applyFont="1" applyFill="1" applyBorder="1" applyAlignment="1">
      <alignment horizontal="right" vertical="center" wrapText="1"/>
    </xf>
    <xf numFmtId="4" fontId="4" fillId="3" borderId="1" xfId="0" applyNumberFormat="1" applyFont="1" applyFill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4" fontId="4" fillId="0" borderId="13" xfId="0" applyNumberFormat="1" applyFont="1" applyBorder="1" applyAlignment="1">
      <alignment horizontal="right"/>
    </xf>
    <xf numFmtId="4" fontId="4" fillId="0" borderId="9" xfId="0" applyNumberFormat="1" applyFont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4" fontId="4" fillId="4" borderId="1" xfId="0" applyNumberFormat="1" applyFont="1" applyFill="1" applyBorder="1" applyAlignment="1">
      <alignment horizontal="right"/>
    </xf>
    <xf numFmtId="0" fontId="4" fillId="5" borderId="1" xfId="0" applyFont="1" applyFill="1" applyBorder="1"/>
    <xf numFmtId="4" fontId="4" fillId="5" borderId="1" xfId="0" applyNumberFormat="1" applyFont="1" applyFill="1" applyBorder="1" applyAlignment="1">
      <alignment horizontal="right"/>
    </xf>
    <xf numFmtId="4" fontId="4" fillId="3" borderId="1" xfId="0" applyNumberFormat="1" applyFont="1" applyFill="1" applyBorder="1"/>
    <xf numFmtId="0" fontId="4" fillId="0" borderId="1" xfId="0" applyFont="1" applyBorder="1" applyAlignment="1">
      <alignment horizontal="center" vertical="center" wrapText="1"/>
    </xf>
    <xf numFmtId="167" fontId="4" fillId="2" borderId="1" xfId="0" applyNumberFormat="1" applyFont="1" applyFill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/>
    </xf>
    <xf numFmtId="167" fontId="4" fillId="2" borderId="1" xfId="0" applyNumberFormat="1" applyFont="1" applyFill="1" applyBorder="1" applyAlignment="1">
      <alignment horizontal="right"/>
    </xf>
    <xf numFmtId="167" fontId="4" fillId="0" borderId="9" xfId="0" applyNumberFormat="1" applyFont="1" applyBorder="1" applyAlignment="1">
      <alignment horizontal="right"/>
    </xf>
    <xf numFmtId="167" fontId="4" fillId="0" borderId="13" xfId="0" applyNumberFormat="1" applyFont="1" applyBorder="1" applyAlignment="1">
      <alignment horizontal="right"/>
    </xf>
    <xf numFmtId="167" fontId="2" fillId="2" borderId="3" xfId="0" applyNumberFormat="1" applyFont="1" applyFill="1" applyBorder="1" applyAlignment="1">
      <alignment horizontal="right" vertical="center" wrapText="1"/>
    </xf>
    <xf numFmtId="167" fontId="4" fillId="4" borderId="1" xfId="0" applyNumberFormat="1" applyFont="1" applyFill="1" applyBorder="1" applyAlignment="1">
      <alignment horizontal="right"/>
    </xf>
    <xf numFmtId="4" fontId="15" fillId="4" borderId="1" xfId="0" applyNumberFormat="1" applyFont="1" applyFill="1" applyBorder="1" applyAlignment="1">
      <alignment horizontal="right"/>
    </xf>
    <xf numFmtId="168" fontId="4" fillId="0" borderId="1" xfId="0" applyNumberFormat="1" applyFont="1" applyBorder="1" applyAlignment="1">
      <alignment horizontal="right"/>
    </xf>
    <xf numFmtId="168" fontId="4" fillId="5" borderId="1" xfId="0" applyNumberFormat="1" applyFont="1" applyFill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4" fillId="5" borderId="1" xfId="0" applyNumberFormat="1" applyFont="1" applyFill="1" applyBorder="1" applyAlignment="1">
      <alignment horizontal="right"/>
    </xf>
    <xf numFmtId="168" fontId="4" fillId="2" borderId="1" xfId="0" applyNumberFormat="1" applyFont="1" applyFill="1" applyBorder="1" applyAlignment="1">
      <alignment horizontal="right"/>
    </xf>
    <xf numFmtId="169" fontId="4" fillId="0" borderId="1" xfId="0" applyNumberFormat="1" applyFont="1" applyBorder="1" applyAlignment="1">
      <alignment horizontal="right"/>
    </xf>
    <xf numFmtId="170" fontId="4" fillId="0" borderId="1" xfId="0" applyNumberFormat="1" applyFont="1" applyBorder="1" applyAlignment="1">
      <alignment horizontal="right"/>
    </xf>
    <xf numFmtId="165" fontId="4" fillId="2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 applyAlignment="1">
      <alignment horizontal="right"/>
    </xf>
    <xf numFmtId="166" fontId="1" fillId="5" borderId="1" xfId="0" applyNumberFormat="1" applyFont="1" applyFill="1" applyBorder="1"/>
    <xf numFmtId="171" fontId="4" fillId="0" borderId="1" xfId="0" applyNumberFormat="1" applyFont="1" applyBorder="1" applyAlignment="1">
      <alignment horizontal="right"/>
    </xf>
    <xf numFmtId="171" fontId="4" fillId="2" borderId="1" xfId="0" applyNumberFormat="1" applyFont="1" applyFill="1" applyBorder="1" applyAlignment="1">
      <alignment horizontal="right"/>
    </xf>
    <xf numFmtId="171" fontId="4" fillId="5" borderId="1" xfId="0" applyNumberFormat="1" applyFont="1" applyFill="1" applyBorder="1" applyAlignment="1">
      <alignment horizontal="right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right"/>
    </xf>
    <xf numFmtId="168" fontId="4" fillId="3" borderId="1" xfId="0" applyNumberFormat="1" applyFont="1" applyFill="1" applyBorder="1" applyAlignment="1">
      <alignment horizontal="right"/>
    </xf>
    <xf numFmtId="171" fontId="4" fillId="3" borderId="1" xfId="0" applyNumberFormat="1" applyFont="1" applyFill="1" applyBorder="1" applyAlignment="1">
      <alignment horizontal="right"/>
    </xf>
    <xf numFmtId="0" fontId="4" fillId="5" borderId="1" xfId="0" applyFont="1" applyFill="1" applyBorder="1" applyAlignment="1">
      <alignment horizontal="center"/>
    </xf>
    <xf numFmtId="166" fontId="4" fillId="5" borderId="1" xfId="0" applyNumberFormat="1" applyFont="1" applyFill="1" applyBorder="1" applyAlignment="1">
      <alignment horizontal="right"/>
    </xf>
    <xf numFmtId="168" fontId="4" fillId="4" borderId="1" xfId="0" applyNumberFormat="1" applyFont="1" applyFill="1" applyBorder="1" applyAlignment="1">
      <alignment horizontal="righ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4" fontId="4" fillId="6" borderId="1" xfId="0" applyNumberFormat="1" applyFont="1" applyFill="1" applyBorder="1" applyAlignment="1">
      <alignment horizontal="right"/>
    </xf>
    <xf numFmtId="171" fontId="4" fillId="6" borderId="1" xfId="0" applyNumberFormat="1" applyFont="1" applyFill="1" applyBorder="1" applyAlignment="1">
      <alignment horizontal="right"/>
    </xf>
    <xf numFmtId="4" fontId="1" fillId="0" borderId="1" xfId="0" applyNumberFormat="1" applyFont="1" applyBorder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right" vertical="center"/>
    </xf>
    <xf numFmtId="166" fontId="4" fillId="4" borderId="1" xfId="0" applyNumberFormat="1" applyFont="1" applyFill="1" applyBorder="1" applyAlignment="1">
      <alignment horizontal="right"/>
    </xf>
    <xf numFmtId="171" fontId="4" fillId="4" borderId="1" xfId="0" applyNumberFormat="1" applyFont="1" applyFill="1" applyBorder="1" applyAlignment="1">
      <alignment horizontal="right"/>
    </xf>
    <xf numFmtId="4" fontId="1" fillId="3" borderId="1" xfId="0" applyNumberFormat="1" applyFont="1" applyFill="1" applyBorder="1"/>
    <xf numFmtId="167" fontId="4" fillId="5" borderId="1" xfId="0" applyNumberFormat="1" applyFont="1" applyFill="1" applyBorder="1" applyAlignment="1">
      <alignment horizontal="right"/>
    </xf>
    <xf numFmtId="167" fontId="4" fillId="3" borderId="1" xfId="0" applyNumberFormat="1" applyFont="1" applyFill="1" applyBorder="1" applyAlignment="1">
      <alignment horizontal="right"/>
    </xf>
    <xf numFmtId="4" fontId="4" fillId="3" borderId="2" xfId="0" applyNumberFormat="1" applyFont="1" applyFill="1" applyBorder="1" applyAlignment="1">
      <alignment horizontal="right"/>
    </xf>
    <xf numFmtId="4" fontId="18" fillId="5" borderId="1" xfId="0" applyNumberFormat="1" applyFont="1" applyFill="1" applyBorder="1" applyAlignment="1">
      <alignment horizontal="right"/>
    </xf>
    <xf numFmtId="164" fontId="1" fillId="4" borderId="0" xfId="0" applyNumberFormat="1" applyFont="1" applyFill="1"/>
    <xf numFmtId="172" fontId="4" fillId="0" borderId="1" xfId="0" applyNumberFormat="1" applyFont="1" applyBorder="1" applyAlignment="1">
      <alignment horizontal="right"/>
    </xf>
    <xf numFmtId="173" fontId="4" fillId="0" borderId="1" xfId="0" applyNumberFormat="1" applyFont="1" applyBorder="1" applyAlignment="1">
      <alignment horizontal="right"/>
    </xf>
    <xf numFmtId="173" fontId="4" fillId="3" borderId="1" xfId="0" applyNumberFormat="1" applyFont="1" applyFill="1" applyBorder="1" applyAlignment="1">
      <alignment horizontal="right"/>
    </xf>
    <xf numFmtId="173" fontId="4" fillId="2" borderId="1" xfId="0" applyNumberFormat="1" applyFont="1" applyFill="1" applyBorder="1" applyAlignment="1">
      <alignment horizontal="right"/>
    </xf>
    <xf numFmtId="173" fontId="4" fillId="5" borderId="1" xfId="0" applyNumberFormat="1" applyFont="1" applyFill="1" applyBorder="1" applyAlignment="1">
      <alignment horizontal="right"/>
    </xf>
    <xf numFmtId="173" fontId="4" fillId="4" borderId="1" xfId="0" applyNumberFormat="1" applyFont="1" applyFill="1" applyBorder="1" applyAlignment="1">
      <alignment horizontal="right"/>
    </xf>
    <xf numFmtId="4" fontId="2" fillId="4" borderId="1" xfId="0" applyNumberFormat="1" applyFont="1" applyFill="1" applyBorder="1" applyAlignment="1">
      <alignment horizontal="right"/>
    </xf>
    <xf numFmtId="4" fontId="4" fillId="4" borderId="2" xfId="0" applyNumberFormat="1" applyFont="1" applyFill="1" applyBorder="1" applyAlignment="1">
      <alignment horizontal="right"/>
    </xf>
    <xf numFmtId="0" fontId="2" fillId="4" borderId="1" xfId="0" applyFont="1" applyFill="1" applyBorder="1"/>
    <xf numFmtId="0" fontId="20" fillId="0" borderId="0" xfId="0" applyFont="1"/>
    <xf numFmtId="0" fontId="4" fillId="4" borderId="1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13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13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12" fillId="3" borderId="5" xfId="0" applyNumberFormat="1" applyFont="1" applyFill="1" applyBorder="1" applyAlignment="1">
      <alignment horizontal="center" vertical="center" wrapText="1"/>
    </xf>
    <xf numFmtId="49" fontId="12" fillId="3" borderId="6" xfId="0" applyNumberFormat="1" applyFont="1" applyFill="1" applyBorder="1" applyAlignment="1">
      <alignment horizontal="center" vertical="center" wrapText="1"/>
    </xf>
    <xf numFmtId="49" fontId="12" fillId="3" borderId="7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49" fontId="12" fillId="4" borderId="5" xfId="0" applyNumberFormat="1" applyFont="1" applyFill="1" applyBorder="1" applyAlignment="1">
      <alignment horizontal="center" vertical="center" wrapText="1"/>
    </xf>
    <xf numFmtId="49" fontId="12" fillId="4" borderId="6" xfId="0" applyNumberFormat="1" applyFont="1" applyFill="1" applyBorder="1" applyAlignment="1">
      <alignment horizontal="center" vertical="center" wrapText="1"/>
    </xf>
    <xf numFmtId="49" fontId="12" fillId="4" borderId="7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left" vertical="center" wrapText="1"/>
    </xf>
    <xf numFmtId="49" fontId="4" fillId="3" borderId="7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16" fillId="3" borderId="5" xfId="0" applyNumberFormat="1" applyFont="1" applyFill="1" applyBorder="1" applyAlignment="1">
      <alignment horizontal="center" vertical="center" wrapText="1"/>
    </xf>
    <xf numFmtId="49" fontId="16" fillId="3" borderId="6" xfId="0" applyNumberFormat="1" applyFont="1" applyFill="1" applyBorder="1" applyAlignment="1">
      <alignment horizontal="center" vertical="center" wrapText="1"/>
    </xf>
    <xf numFmtId="49" fontId="16" fillId="3" borderId="7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X86"/>
  <sheetViews>
    <sheetView topLeftCell="A3" zoomScale="70" zoomScaleNormal="70" workbookViewId="0">
      <pane xSplit="5" ySplit="6" topLeftCell="CM54" activePane="bottomRight" state="frozen"/>
      <selection activeCell="A3" sqref="A3"/>
      <selection pane="topRight" activeCell="F3" sqref="F3"/>
      <selection pane="bottomLeft" activeCell="A9" sqref="A9"/>
      <selection pane="bottomRight" activeCell="A71" sqref="A71"/>
    </sheetView>
  </sheetViews>
  <sheetFormatPr defaultColWidth="8.85546875" defaultRowHeight="15" x14ac:dyDescent="0.25"/>
  <cols>
    <col min="1" max="1" width="5" style="3" customWidth="1"/>
    <col min="2" max="2" width="43.5703125" style="1" customWidth="1"/>
    <col min="3" max="3" width="18" style="1" customWidth="1"/>
    <col min="4" max="4" width="19.140625" style="1" customWidth="1"/>
    <col min="5" max="5" width="18.140625" style="1" customWidth="1"/>
    <col min="6" max="11" width="14.7109375" style="1" customWidth="1"/>
    <col min="12" max="12" width="16.28515625" style="1" customWidth="1"/>
    <col min="13" max="14" width="14.7109375" style="1" customWidth="1"/>
    <col min="15" max="15" width="9.140625" style="1" customWidth="1"/>
    <col min="16" max="16" width="14.7109375" style="1" customWidth="1"/>
    <col min="17" max="17" width="8" style="1" customWidth="1"/>
    <col min="18" max="18" width="14.7109375" style="1" customWidth="1"/>
    <col min="19" max="19" width="6" style="1" customWidth="1"/>
    <col min="20" max="24" width="14.7109375" style="1" customWidth="1"/>
    <col min="25" max="25" width="11.28515625" style="1" customWidth="1"/>
    <col min="26" max="26" width="14.7109375" style="1" customWidth="1"/>
    <col min="27" max="27" width="10.42578125" style="1" customWidth="1"/>
    <col min="28" max="28" width="14.7109375" style="1" customWidth="1"/>
    <col min="29" max="29" width="9.140625" style="1" customWidth="1"/>
    <col min="30" max="30" width="12.5703125" style="1" customWidth="1"/>
    <col min="31" max="45" width="14.7109375" style="1" customWidth="1"/>
    <col min="46" max="46" width="11.42578125" style="1" customWidth="1"/>
    <col min="47" max="47" width="14.7109375" style="1" customWidth="1"/>
    <col min="48" max="48" width="11.140625" style="1" customWidth="1"/>
    <col min="49" max="49" width="14.7109375" style="1" customWidth="1"/>
    <col min="50" max="50" width="9.28515625" style="1" customWidth="1"/>
    <col min="51" max="51" width="12.42578125" style="1" customWidth="1"/>
    <col min="52" max="52" width="12.140625" style="1" customWidth="1"/>
    <col min="53" max="55" width="14.7109375" style="1" customWidth="1"/>
    <col min="56" max="56" width="11" style="1" customWidth="1"/>
    <col min="57" max="57" width="14.7109375" style="1" customWidth="1"/>
    <col min="58" max="58" width="9.85546875" style="1" customWidth="1"/>
    <col min="59" max="59" width="14.7109375" style="1" customWidth="1"/>
    <col min="60" max="60" width="9.28515625" style="1" customWidth="1"/>
    <col min="61" max="61" width="14.7109375" style="1" customWidth="1"/>
    <col min="62" max="62" width="11.140625" style="1" customWidth="1"/>
    <col min="63" max="63" width="16.28515625" style="1" customWidth="1"/>
    <col min="64" max="65" width="14.7109375" style="1" customWidth="1"/>
    <col min="66" max="66" width="11.28515625" style="1" customWidth="1"/>
    <col min="67" max="67" width="14.7109375" style="1" customWidth="1"/>
    <col min="68" max="68" width="10.28515625" style="1" customWidth="1"/>
    <col min="69" max="69" width="13.5703125" style="1" customWidth="1"/>
    <col min="70" max="70" width="9.7109375" style="1" customWidth="1"/>
    <col min="71" max="71" width="14.7109375" style="1" customWidth="1"/>
    <col min="72" max="72" width="11.5703125" style="1" customWidth="1"/>
    <col min="73" max="102" width="14.7109375" style="1" customWidth="1"/>
    <col min="103" max="16384" width="8.85546875" style="1"/>
  </cols>
  <sheetData>
    <row r="1" spans="1:102" ht="33.6" customHeight="1" x14ac:dyDescent="0.45">
      <c r="A1" s="125" t="s">
        <v>139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</row>
    <row r="2" spans="1:102" ht="22.9" customHeight="1" x14ac:dyDescent="0.25"/>
    <row r="3" spans="1:102" ht="33.6" customHeight="1" x14ac:dyDescent="0.3">
      <c r="A3" s="126" t="s">
        <v>140</v>
      </c>
      <c r="B3" s="126"/>
    </row>
    <row r="4" spans="1:102" ht="39" customHeight="1" x14ac:dyDescent="0.25">
      <c r="A4" s="127" t="s">
        <v>2</v>
      </c>
      <c r="B4" s="127" t="s">
        <v>3</v>
      </c>
      <c r="C4" s="163" t="s">
        <v>0</v>
      </c>
      <c r="D4" s="164"/>
      <c r="E4" s="165"/>
      <c r="F4" s="151" t="s">
        <v>143</v>
      </c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3"/>
      <c r="AF4" s="154" t="s">
        <v>154</v>
      </c>
      <c r="AG4" s="155"/>
      <c r="AH4" s="155"/>
      <c r="AI4" s="155"/>
      <c r="AJ4" s="155"/>
      <c r="AK4" s="155"/>
      <c r="AL4" s="155"/>
      <c r="AM4" s="155"/>
      <c r="AN4" s="155"/>
      <c r="AO4" s="155"/>
      <c r="AP4" s="156"/>
      <c r="AQ4" s="157" t="s">
        <v>144</v>
      </c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9"/>
      <c r="BU4" s="160" t="s">
        <v>145</v>
      </c>
      <c r="BV4" s="161"/>
      <c r="BW4" s="161"/>
      <c r="BX4" s="161"/>
      <c r="BY4" s="161"/>
      <c r="BZ4" s="161"/>
      <c r="CA4" s="161"/>
      <c r="CB4" s="161"/>
      <c r="CC4" s="162"/>
      <c r="CD4" s="116" t="s">
        <v>147</v>
      </c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8"/>
      <c r="CV4" s="144" t="s">
        <v>148</v>
      </c>
      <c r="CW4" s="144"/>
      <c r="CX4" s="144"/>
    </row>
    <row r="5" spans="1:102" ht="39" customHeight="1" x14ac:dyDescent="0.25">
      <c r="A5" s="150"/>
      <c r="B5" s="150"/>
      <c r="C5" s="129" t="s">
        <v>4</v>
      </c>
      <c r="D5" s="132" t="s">
        <v>1</v>
      </c>
      <c r="E5" s="133"/>
      <c r="F5" s="124" t="s">
        <v>4</v>
      </c>
      <c r="G5" s="123" t="s">
        <v>141</v>
      </c>
      <c r="H5" s="122" t="s">
        <v>1</v>
      </c>
      <c r="I5" s="122"/>
      <c r="J5" s="123" t="s">
        <v>116</v>
      </c>
      <c r="K5" s="113" t="s">
        <v>142</v>
      </c>
      <c r="L5" s="119" t="s">
        <v>117</v>
      </c>
      <c r="M5" s="120"/>
      <c r="N5" s="120"/>
      <c r="O5" s="120"/>
      <c r="P5" s="120"/>
      <c r="Q5" s="120"/>
      <c r="R5" s="120"/>
      <c r="S5" s="120"/>
      <c r="T5" s="120"/>
      <c r="U5" s="121"/>
      <c r="V5" s="145" t="s">
        <v>118</v>
      </c>
      <c r="W5" s="146"/>
      <c r="X5" s="146"/>
      <c r="Y5" s="146"/>
      <c r="Z5" s="146"/>
      <c r="AA5" s="146"/>
      <c r="AB5" s="146"/>
      <c r="AC5" s="146"/>
      <c r="AD5" s="146"/>
      <c r="AE5" s="147"/>
      <c r="AF5" s="137" t="s">
        <v>4</v>
      </c>
      <c r="AG5" s="140" t="s">
        <v>1</v>
      </c>
      <c r="AH5" s="141"/>
      <c r="AI5" s="119" t="s">
        <v>117</v>
      </c>
      <c r="AJ5" s="120"/>
      <c r="AK5" s="120"/>
      <c r="AL5" s="121"/>
      <c r="AM5" s="119" t="s">
        <v>118</v>
      </c>
      <c r="AN5" s="120"/>
      <c r="AO5" s="120"/>
      <c r="AP5" s="121"/>
      <c r="AQ5" s="124" t="s">
        <v>4</v>
      </c>
      <c r="AR5" s="123" t="s">
        <v>141</v>
      </c>
      <c r="AS5" s="140" t="s">
        <v>1</v>
      </c>
      <c r="AT5" s="148"/>
      <c r="AU5" s="148"/>
      <c r="AV5" s="141"/>
      <c r="AW5" s="123" t="s">
        <v>116</v>
      </c>
      <c r="AX5" s="113" t="s">
        <v>119</v>
      </c>
      <c r="AY5" s="113" t="s">
        <v>142</v>
      </c>
      <c r="AZ5" s="113" t="s">
        <v>119</v>
      </c>
      <c r="BA5" s="119" t="s">
        <v>117</v>
      </c>
      <c r="BB5" s="120"/>
      <c r="BC5" s="120"/>
      <c r="BD5" s="120"/>
      <c r="BE5" s="120"/>
      <c r="BF5" s="120"/>
      <c r="BG5" s="120"/>
      <c r="BH5" s="120"/>
      <c r="BI5" s="120"/>
      <c r="BJ5" s="121"/>
      <c r="BK5" s="124" t="s">
        <v>118</v>
      </c>
      <c r="BL5" s="124"/>
      <c r="BM5" s="124"/>
      <c r="BN5" s="124"/>
      <c r="BO5" s="124"/>
      <c r="BP5" s="124"/>
      <c r="BQ5" s="124"/>
      <c r="BR5" s="124"/>
      <c r="BS5" s="124"/>
      <c r="BT5" s="124"/>
      <c r="BU5" s="137" t="s">
        <v>146</v>
      </c>
      <c r="BV5" s="140" t="s">
        <v>1</v>
      </c>
      <c r="BW5" s="141"/>
      <c r="BX5" s="119" t="s">
        <v>117</v>
      </c>
      <c r="BY5" s="120"/>
      <c r="BZ5" s="121"/>
      <c r="CA5" s="119" t="s">
        <v>118</v>
      </c>
      <c r="CB5" s="120"/>
      <c r="CC5" s="121"/>
      <c r="CD5" s="124" t="s">
        <v>4</v>
      </c>
      <c r="CE5" s="123" t="s">
        <v>113</v>
      </c>
      <c r="CF5" s="122" t="s">
        <v>1</v>
      </c>
      <c r="CG5" s="122"/>
      <c r="CH5" s="123" t="s">
        <v>116</v>
      </c>
      <c r="CI5" s="113" t="s">
        <v>142</v>
      </c>
      <c r="CJ5" s="119" t="s">
        <v>117</v>
      </c>
      <c r="CK5" s="120"/>
      <c r="CL5" s="120"/>
      <c r="CM5" s="120"/>
      <c r="CN5" s="120"/>
      <c r="CO5" s="121"/>
      <c r="CP5" s="119" t="s">
        <v>118</v>
      </c>
      <c r="CQ5" s="120"/>
      <c r="CR5" s="120"/>
      <c r="CS5" s="120"/>
      <c r="CT5" s="120"/>
      <c r="CU5" s="121"/>
      <c r="CV5" s="144"/>
      <c r="CW5" s="144"/>
      <c r="CX5" s="144"/>
    </row>
    <row r="6" spans="1:102" ht="27.6" customHeight="1" x14ac:dyDescent="0.25">
      <c r="A6" s="150"/>
      <c r="B6" s="150"/>
      <c r="C6" s="130"/>
      <c r="D6" s="127" t="s">
        <v>5</v>
      </c>
      <c r="E6" s="127" t="s">
        <v>6</v>
      </c>
      <c r="F6" s="124"/>
      <c r="G6" s="123"/>
      <c r="H6" s="122"/>
      <c r="I6" s="122"/>
      <c r="J6" s="123"/>
      <c r="K6" s="114"/>
      <c r="L6" s="124" t="s">
        <v>4</v>
      </c>
      <c r="M6" s="123" t="s">
        <v>113</v>
      </c>
      <c r="N6" s="134" t="s">
        <v>1</v>
      </c>
      <c r="O6" s="136"/>
      <c r="P6" s="136"/>
      <c r="Q6" s="135"/>
      <c r="R6" s="123" t="s">
        <v>116</v>
      </c>
      <c r="S6" s="113" t="s">
        <v>119</v>
      </c>
      <c r="T6" s="113" t="s">
        <v>142</v>
      </c>
      <c r="U6" s="113" t="s">
        <v>120</v>
      </c>
      <c r="V6" s="124" t="s">
        <v>4</v>
      </c>
      <c r="W6" s="123" t="s">
        <v>141</v>
      </c>
      <c r="X6" s="134" t="s">
        <v>1</v>
      </c>
      <c r="Y6" s="136"/>
      <c r="Z6" s="136"/>
      <c r="AA6" s="135"/>
      <c r="AB6" s="123" t="s">
        <v>116</v>
      </c>
      <c r="AC6" s="113" t="s">
        <v>119</v>
      </c>
      <c r="AD6" s="113" t="s">
        <v>142</v>
      </c>
      <c r="AE6" s="113" t="s">
        <v>120</v>
      </c>
      <c r="AF6" s="138"/>
      <c r="AG6" s="142"/>
      <c r="AH6" s="143"/>
      <c r="AI6" s="123" t="s">
        <v>113</v>
      </c>
      <c r="AJ6" s="134" t="s">
        <v>1</v>
      </c>
      <c r="AK6" s="135"/>
      <c r="AL6" s="113" t="s">
        <v>121</v>
      </c>
      <c r="AM6" s="123" t="s">
        <v>113</v>
      </c>
      <c r="AN6" s="134" t="s">
        <v>1</v>
      </c>
      <c r="AO6" s="135"/>
      <c r="AP6" s="113" t="s">
        <v>121</v>
      </c>
      <c r="AQ6" s="124"/>
      <c r="AR6" s="123"/>
      <c r="AS6" s="142"/>
      <c r="AT6" s="149"/>
      <c r="AU6" s="149"/>
      <c r="AV6" s="143"/>
      <c r="AW6" s="123"/>
      <c r="AX6" s="114"/>
      <c r="AY6" s="114"/>
      <c r="AZ6" s="114"/>
      <c r="BA6" s="124" t="s">
        <v>4</v>
      </c>
      <c r="BB6" s="123" t="s">
        <v>141</v>
      </c>
      <c r="BC6" s="134" t="s">
        <v>1</v>
      </c>
      <c r="BD6" s="136"/>
      <c r="BE6" s="136"/>
      <c r="BF6" s="135"/>
      <c r="BG6" s="123" t="s">
        <v>116</v>
      </c>
      <c r="BH6" s="113" t="s">
        <v>119</v>
      </c>
      <c r="BI6" s="113" t="s">
        <v>142</v>
      </c>
      <c r="BJ6" s="113" t="s">
        <v>119</v>
      </c>
      <c r="BK6" s="139" t="s">
        <v>4</v>
      </c>
      <c r="BL6" s="115" t="s">
        <v>141</v>
      </c>
      <c r="BM6" s="142" t="s">
        <v>1</v>
      </c>
      <c r="BN6" s="149"/>
      <c r="BO6" s="149"/>
      <c r="BP6" s="143"/>
      <c r="BQ6" s="115" t="s">
        <v>116</v>
      </c>
      <c r="BR6" s="114" t="s">
        <v>119</v>
      </c>
      <c r="BS6" s="113" t="s">
        <v>142</v>
      </c>
      <c r="BT6" s="113" t="s">
        <v>119</v>
      </c>
      <c r="BU6" s="138"/>
      <c r="BV6" s="142"/>
      <c r="BW6" s="143"/>
      <c r="BX6" s="123" t="s">
        <v>113</v>
      </c>
      <c r="BY6" s="134" t="s">
        <v>1</v>
      </c>
      <c r="BZ6" s="135"/>
      <c r="CA6" s="123" t="s">
        <v>113</v>
      </c>
      <c r="CB6" s="134" t="s">
        <v>1</v>
      </c>
      <c r="CC6" s="135"/>
      <c r="CD6" s="124"/>
      <c r="CE6" s="123"/>
      <c r="CF6" s="122"/>
      <c r="CG6" s="122"/>
      <c r="CH6" s="123"/>
      <c r="CI6" s="114"/>
      <c r="CJ6" s="124" t="s">
        <v>4</v>
      </c>
      <c r="CK6" s="123" t="s">
        <v>141</v>
      </c>
      <c r="CL6" s="122" t="s">
        <v>1</v>
      </c>
      <c r="CM6" s="122"/>
      <c r="CN6" s="123" t="s">
        <v>116</v>
      </c>
      <c r="CO6" s="113" t="s">
        <v>142</v>
      </c>
      <c r="CP6" s="124" t="s">
        <v>4</v>
      </c>
      <c r="CQ6" s="123" t="s">
        <v>141</v>
      </c>
      <c r="CR6" s="122" t="s">
        <v>1</v>
      </c>
      <c r="CS6" s="122"/>
      <c r="CT6" s="123" t="s">
        <v>116</v>
      </c>
      <c r="CU6" s="113" t="s">
        <v>142</v>
      </c>
      <c r="CV6" s="123" t="s">
        <v>122</v>
      </c>
      <c r="CW6" s="123" t="s">
        <v>123</v>
      </c>
      <c r="CX6" s="113" t="s">
        <v>115</v>
      </c>
    </row>
    <row r="7" spans="1:102" ht="62.45" customHeight="1" x14ac:dyDescent="0.25">
      <c r="A7" s="128"/>
      <c r="B7" s="128"/>
      <c r="C7" s="131"/>
      <c r="D7" s="128"/>
      <c r="E7" s="128"/>
      <c r="F7" s="124"/>
      <c r="G7" s="123"/>
      <c r="H7" s="18" t="s">
        <v>5</v>
      </c>
      <c r="I7" s="18" t="s">
        <v>6</v>
      </c>
      <c r="J7" s="123"/>
      <c r="K7" s="115"/>
      <c r="L7" s="124"/>
      <c r="M7" s="123"/>
      <c r="N7" s="18" t="s">
        <v>5</v>
      </c>
      <c r="O7" s="18" t="s">
        <v>119</v>
      </c>
      <c r="P7" s="18" t="s">
        <v>6</v>
      </c>
      <c r="Q7" s="18" t="s">
        <v>119</v>
      </c>
      <c r="R7" s="123"/>
      <c r="S7" s="115"/>
      <c r="T7" s="115"/>
      <c r="U7" s="115"/>
      <c r="V7" s="124"/>
      <c r="W7" s="123"/>
      <c r="X7" s="18" t="s">
        <v>5</v>
      </c>
      <c r="Y7" s="18" t="s">
        <v>119</v>
      </c>
      <c r="Z7" s="18" t="s">
        <v>6</v>
      </c>
      <c r="AA7" s="18" t="s">
        <v>119</v>
      </c>
      <c r="AB7" s="123"/>
      <c r="AC7" s="115"/>
      <c r="AD7" s="115"/>
      <c r="AE7" s="115"/>
      <c r="AF7" s="139"/>
      <c r="AG7" s="18" t="s">
        <v>5</v>
      </c>
      <c r="AH7" s="18" t="s">
        <v>6</v>
      </c>
      <c r="AI7" s="123"/>
      <c r="AJ7" s="18" t="s">
        <v>5</v>
      </c>
      <c r="AK7" s="18" t="s">
        <v>6</v>
      </c>
      <c r="AL7" s="115"/>
      <c r="AM7" s="123"/>
      <c r="AN7" s="18" t="s">
        <v>5</v>
      </c>
      <c r="AO7" s="18" t="s">
        <v>6</v>
      </c>
      <c r="AP7" s="115"/>
      <c r="AQ7" s="124"/>
      <c r="AR7" s="123"/>
      <c r="AS7" s="18" t="s">
        <v>5</v>
      </c>
      <c r="AT7" s="18" t="s">
        <v>119</v>
      </c>
      <c r="AU7" s="18" t="s">
        <v>6</v>
      </c>
      <c r="AV7" s="18" t="s">
        <v>119</v>
      </c>
      <c r="AW7" s="123"/>
      <c r="AX7" s="115"/>
      <c r="AY7" s="115"/>
      <c r="AZ7" s="115"/>
      <c r="BA7" s="124"/>
      <c r="BB7" s="123"/>
      <c r="BC7" s="18" t="s">
        <v>5</v>
      </c>
      <c r="BD7" s="18" t="s">
        <v>119</v>
      </c>
      <c r="BE7" s="18" t="s">
        <v>6</v>
      </c>
      <c r="BF7" s="18" t="s">
        <v>119</v>
      </c>
      <c r="BG7" s="123"/>
      <c r="BH7" s="115"/>
      <c r="BI7" s="115"/>
      <c r="BJ7" s="115"/>
      <c r="BK7" s="124"/>
      <c r="BL7" s="123"/>
      <c r="BM7" s="18" t="s">
        <v>5</v>
      </c>
      <c r="BN7" s="18" t="s">
        <v>119</v>
      </c>
      <c r="BO7" s="18" t="s">
        <v>6</v>
      </c>
      <c r="BP7" s="18" t="s">
        <v>119</v>
      </c>
      <c r="BQ7" s="123"/>
      <c r="BR7" s="115"/>
      <c r="BS7" s="115"/>
      <c r="BT7" s="115"/>
      <c r="BU7" s="139"/>
      <c r="BV7" s="18" t="s">
        <v>5</v>
      </c>
      <c r="BW7" s="18" t="s">
        <v>6</v>
      </c>
      <c r="BX7" s="123"/>
      <c r="BY7" s="18" t="s">
        <v>5</v>
      </c>
      <c r="BZ7" s="18" t="s">
        <v>6</v>
      </c>
      <c r="CA7" s="123"/>
      <c r="CB7" s="18" t="s">
        <v>5</v>
      </c>
      <c r="CC7" s="18" t="s">
        <v>6</v>
      </c>
      <c r="CD7" s="124"/>
      <c r="CE7" s="123"/>
      <c r="CF7" s="18" t="s">
        <v>5</v>
      </c>
      <c r="CG7" s="18" t="s">
        <v>6</v>
      </c>
      <c r="CH7" s="123"/>
      <c r="CI7" s="115"/>
      <c r="CJ7" s="124"/>
      <c r="CK7" s="123"/>
      <c r="CL7" s="18" t="s">
        <v>5</v>
      </c>
      <c r="CM7" s="18" t="s">
        <v>6</v>
      </c>
      <c r="CN7" s="123"/>
      <c r="CO7" s="115"/>
      <c r="CP7" s="124"/>
      <c r="CQ7" s="123"/>
      <c r="CR7" s="18" t="s">
        <v>5</v>
      </c>
      <c r="CS7" s="18" t="s">
        <v>6</v>
      </c>
      <c r="CT7" s="123"/>
      <c r="CU7" s="115"/>
      <c r="CV7" s="123"/>
      <c r="CW7" s="123"/>
      <c r="CX7" s="115"/>
    </row>
    <row r="8" spans="1:102" ht="18.600000000000001" customHeight="1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4" t="s">
        <v>150</v>
      </c>
      <c r="G8" s="19" t="s">
        <v>149</v>
      </c>
      <c r="H8" s="19">
        <v>8</v>
      </c>
      <c r="I8" s="19">
        <v>9</v>
      </c>
      <c r="J8" s="19">
        <v>10</v>
      </c>
      <c r="K8" s="19">
        <v>11</v>
      </c>
      <c r="L8" s="4" t="s">
        <v>151</v>
      </c>
      <c r="M8" s="19" t="s">
        <v>124</v>
      </c>
      <c r="N8" s="19">
        <v>14</v>
      </c>
      <c r="O8" s="19"/>
      <c r="P8" s="19">
        <v>15</v>
      </c>
      <c r="Q8" s="19"/>
      <c r="R8" s="19">
        <v>16</v>
      </c>
      <c r="S8" s="20"/>
      <c r="T8" s="19">
        <v>17</v>
      </c>
      <c r="U8" s="19"/>
      <c r="V8" s="4" t="s">
        <v>153</v>
      </c>
      <c r="W8" s="19" t="s">
        <v>152</v>
      </c>
      <c r="X8" s="19">
        <v>20</v>
      </c>
      <c r="Y8" s="19"/>
      <c r="Z8" s="19">
        <v>21</v>
      </c>
      <c r="AA8" s="19"/>
      <c r="AB8" s="19">
        <v>22</v>
      </c>
      <c r="AC8" s="19"/>
      <c r="AD8" s="19">
        <v>23</v>
      </c>
      <c r="AE8" s="19"/>
      <c r="AF8" s="19" t="s">
        <v>155</v>
      </c>
      <c r="AG8" s="19">
        <v>25</v>
      </c>
      <c r="AH8" s="19">
        <v>26</v>
      </c>
      <c r="AI8" s="19" t="s">
        <v>156</v>
      </c>
      <c r="AJ8" s="24" t="s">
        <v>157</v>
      </c>
      <c r="AK8" s="24" t="s">
        <v>158</v>
      </c>
      <c r="AL8" s="19"/>
      <c r="AM8" s="19" t="s">
        <v>125</v>
      </c>
      <c r="AN8" s="24" t="s">
        <v>159</v>
      </c>
      <c r="AO8" s="24" t="s">
        <v>160</v>
      </c>
      <c r="AP8" s="19"/>
      <c r="AQ8" s="19" t="s">
        <v>161</v>
      </c>
      <c r="AR8" s="19" t="s">
        <v>162</v>
      </c>
      <c r="AS8" s="19" t="s">
        <v>163</v>
      </c>
      <c r="AT8" s="21"/>
      <c r="AU8" s="19" t="s">
        <v>164</v>
      </c>
      <c r="AV8" s="19"/>
      <c r="AW8" s="19" t="s">
        <v>165</v>
      </c>
      <c r="AX8" s="19"/>
      <c r="AY8" s="19" t="s">
        <v>183</v>
      </c>
      <c r="AZ8" s="19"/>
      <c r="BA8" s="19" t="s">
        <v>167</v>
      </c>
      <c r="BB8" s="19" t="s">
        <v>166</v>
      </c>
      <c r="BC8" s="19">
        <v>41</v>
      </c>
      <c r="BD8" s="19"/>
      <c r="BE8" s="19">
        <v>42</v>
      </c>
      <c r="BF8" s="19"/>
      <c r="BG8" s="19">
        <v>43</v>
      </c>
      <c r="BH8" s="19"/>
      <c r="BI8" s="19">
        <v>44</v>
      </c>
      <c r="BJ8" s="19"/>
      <c r="BK8" s="4" t="s">
        <v>169</v>
      </c>
      <c r="BL8" s="19" t="s">
        <v>168</v>
      </c>
      <c r="BM8" s="19">
        <v>47</v>
      </c>
      <c r="BN8" s="19"/>
      <c r="BO8" s="19">
        <v>48</v>
      </c>
      <c r="BP8" s="19"/>
      <c r="BQ8" s="19">
        <v>49</v>
      </c>
      <c r="BR8" s="19"/>
      <c r="BS8" s="19">
        <v>50</v>
      </c>
      <c r="BT8" s="19"/>
      <c r="BU8" s="19" t="s">
        <v>126</v>
      </c>
      <c r="BV8" s="19" t="s">
        <v>127</v>
      </c>
      <c r="BW8" s="19" t="s">
        <v>128</v>
      </c>
      <c r="BX8" s="19" t="s">
        <v>129</v>
      </c>
      <c r="BY8" s="24" t="s">
        <v>130</v>
      </c>
      <c r="BZ8" s="24" t="s">
        <v>131</v>
      </c>
      <c r="CA8" s="19" t="s">
        <v>132</v>
      </c>
      <c r="CB8" s="24" t="s">
        <v>133</v>
      </c>
      <c r="CC8" s="24" t="s">
        <v>134</v>
      </c>
      <c r="CD8" s="19" t="s">
        <v>170</v>
      </c>
      <c r="CE8" s="19" t="s">
        <v>135</v>
      </c>
      <c r="CF8" s="19" t="s">
        <v>136</v>
      </c>
      <c r="CG8" s="19" t="s">
        <v>137</v>
      </c>
      <c r="CH8" s="19" t="s">
        <v>138</v>
      </c>
      <c r="CI8" s="19">
        <v>65</v>
      </c>
      <c r="CJ8" s="19" t="s">
        <v>171</v>
      </c>
      <c r="CK8" s="19" t="s">
        <v>172</v>
      </c>
      <c r="CL8" s="24" t="s">
        <v>173</v>
      </c>
      <c r="CM8" s="24" t="s">
        <v>174</v>
      </c>
      <c r="CN8" s="24" t="s">
        <v>175</v>
      </c>
      <c r="CO8" s="19" t="s">
        <v>176</v>
      </c>
      <c r="CP8" s="19" t="s">
        <v>182</v>
      </c>
      <c r="CQ8" s="19" t="s">
        <v>181</v>
      </c>
      <c r="CR8" s="19" t="s">
        <v>177</v>
      </c>
      <c r="CS8" s="24" t="s">
        <v>178</v>
      </c>
      <c r="CT8" s="24" t="s">
        <v>179</v>
      </c>
      <c r="CU8" s="19">
        <v>77</v>
      </c>
      <c r="CV8" s="4">
        <v>78</v>
      </c>
      <c r="CW8" s="4">
        <v>79</v>
      </c>
      <c r="CX8" s="22" t="s">
        <v>180</v>
      </c>
    </row>
    <row r="9" spans="1:102" ht="16.899999999999999" x14ac:dyDescent="0.25">
      <c r="A9" s="5"/>
      <c r="B9" s="5"/>
      <c r="C9" s="6">
        <f>D9+E9</f>
        <v>450361741.94</v>
      </c>
      <c r="D9" s="6">
        <f>398388500-D38</f>
        <v>396318332.50999999</v>
      </c>
      <c r="E9" s="6">
        <f>54325705-E38</f>
        <v>54043409.43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</row>
    <row r="10" spans="1:102" ht="16.899999999999999" x14ac:dyDescent="0.25">
      <c r="A10" s="5"/>
      <c r="B10" s="5"/>
      <c r="C10" s="6"/>
      <c r="D10" s="6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</row>
    <row r="11" spans="1:102" ht="26.45" customHeight="1" x14ac:dyDescent="0.25">
      <c r="A11" s="27"/>
      <c r="B11" s="28" t="s">
        <v>4</v>
      </c>
      <c r="C11" s="26">
        <f>D11+E11</f>
        <v>452714204.99999988</v>
      </c>
      <c r="D11" s="26">
        <f>SUM(D12:D73)</f>
        <v>398388499.99999988</v>
      </c>
      <c r="E11" s="26">
        <f>SUM(E12:E73)</f>
        <v>54325705</v>
      </c>
      <c r="F11" s="26">
        <f t="shared" ref="F11:BZ11" si="0">SUM(F12:F73)</f>
        <v>0</v>
      </c>
      <c r="G11" s="26">
        <f t="shared" si="0"/>
        <v>0</v>
      </c>
      <c r="H11" s="26">
        <f t="shared" si="0"/>
        <v>0</v>
      </c>
      <c r="I11" s="26">
        <f t="shared" si="0"/>
        <v>0</v>
      </c>
      <c r="J11" s="26">
        <f t="shared" si="0"/>
        <v>0</v>
      </c>
      <c r="K11" s="26">
        <f t="shared" ref="K11" si="1">SUM(K12:K73)</f>
        <v>0</v>
      </c>
      <c r="L11" s="26">
        <f t="shared" ref="L11" si="2">SUM(L12:L73)</f>
        <v>0</v>
      </c>
      <c r="M11" s="26">
        <f t="shared" si="0"/>
        <v>0</v>
      </c>
      <c r="N11" s="26">
        <f t="shared" si="0"/>
        <v>0</v>
      </c>
      <c r="O11" s="26">
        <f t="shared" si="0"/>
        <v>0</v>
      </c>
      <c r="P11" s="26">
        <f t="shared" si="0"/>
        <v>0</v>
      </c>
      <c r="Q11" s="26">
        <f t="shared" si="0"/>
        <v>0</v>
      </c>
      <c r="R11" s="26">
        <f t="shared" si="0"/>
        <v>0</v>
      </c>
      <c r="S11" s="26">
        <f t="shared" si="0"/>
        <v>0</v>
      </c>
      <c r="T11" s="26">
        <f t="shared" ref="T11" si="3">SUM(T12:T73)</f>
        <v>0</v>
      </c>
      <c r="U11" s="26">
        <f t="shared" ref="U11" si="4">SUM(U12:U73)</f>
        <v>0</v>
      </c>
      <c r="V11" s="26">
        <f t="shared" ref="V11" si="5">SUM(V12:V73)</f>
        <v>0</v>
      </c>
      <c r="W11" s="26">
        <f t="shared" ref="W11" si="6">SUM(W12:W73)</f>
        <v>0</v>
      </c>
      <c r="X11" s="26">
        <f t="shared" ref="X11" si="7">SUM(X12:X73)</f>
        <v>0</v>
      </c>
      <c r="Y11" s="26">
        <f t="shared" ref="Y11" si="8">SUM(Y12:Y73)</f>
        <v>0</v>
      </c>
      <c r="Z11" s="26">
        <f t="shared" ref="Z11" si="9">SUM(Z12:Z73)</f>
        <v>0</v>
      </c>
      <c r="AA11" s="26">
        <f t="shared" ref="AA11" si="10">SUM(AA12:AA73)</f>
        <v>0</v>
      </c>
      <c r="AB11" s="26">
        <f t="shared" ref="AB11" si="11">SUM(AB12:AB73)</f>
        <v>0</v>
      </c>
      <c r="AC11" s="26">
        <f t="shared" ref="AC11" si="12">SUM(AC12:AC73)</f>
        <v>0</v>
      </c>
      <c r="AD11" s="26">
        <f t="shared" ref="AD11" si="13">SUM(AD12:AD73)</f>
        <v>0</v>
      </c>
      <c r="AE11" s="26">
        <f t="shared" ref="AE11" si="14">SUM(AE12:AE73)</f>
        <v>0</v>
      </c>
      <c r="AF11" s="26">
        <f t="shared" si="0"/>
        <v>0</v>
      </c>
      <c r="AG11" s="26">
        <f t="shared" si="0"/>
        <v>0</v>
      </c>
      <c r="AH11" s="26">
        <f t="shared" si="0"/>
        <v>0</v>
      </c>
      <c r="AI11" s="26">
        <f t="shared" si="0"/>
        <v>0</v>
      </c>
      <c r="AJ11" s="26">
        <f t="shared" si="0"/>
        <v>0</v>
      </c>
      <c r="AK11" s="26">
        <f t="shared" si="0"/>
        <v>0</v>
      </c>
      <c r="AL11" s="26">
        <f t="shared" si="0"/>
        <v>0</v>
      </c>
      <c r="AM11" s="26">
        <f t="shared" si="0"/>
        <v>0</v>
      </c>
      <c r="AN11" s="26">
        <f t="shared" si="0"/>
        <v>0</v>
      </c>
      <c r="AO11" s="26">
        <f t="shared" si="0"/>
        <v>0</v>
      </c>
      <c r="AP11" s="26">
        <f t="shared" si="0"/>
        <v>0</v>
      </c>
      <c r="AQ11" s="26">
        <f t="shared" si="0"/>
        <v>0</v>
      </c>
      <c r="AR11" s="26">
        <f t="shared" si="0"/>
        <v>0</v>
      </c>
      <c r="AS11" s="26">
        <f t="shared" si="0"/>
        <v>0</v>
      </c>
      <c r="AT11" s="26">
        <f t="shared" si="0"/>
        <v>0</v>
      </c>
      <c r="AU11" s="26">
        <f t="shared" si="0"/>
        <v>0</v>
      </c>
      <c r="AV11" s="26">
        <f t="shared" si="0"/>
        <v>0</v>
      </c>
      <c r="AW11" s="26">
        <f t="shared" si="0"/>
        <v>0</v>
      </c>
      <c r="AX11" s="26">
        <f t="shared" ref="AX11" si="15">SUM(AX12:AX73)</f>
        <v>0</v>
      </c>
      <c r="AY11" s="26">
        <f t="shared" ref="AY11" si="16">SUM(AY12:AY73)</f>
        <v>0</v>
      </c>
      <c r="AZ11" s="26">
        <f t="shared" si="0"/>
        <v>0</v>
      </c>
      <c r="BA11" s="26">
        <f t="shared" si="0"/>
        <v>0</v>
      </c>
      <c r="BB11" s="26">
        <f t="shared" si="0"/>
        <v>0</v>
      </c>
      <c r="BC11" s="26">
        <f t="shared" si="0"/>
        <v>0</v>
      </c>
      <c r="BD11" s="26">
        <f t="shared" si="0"/>
        <v>0</v>
      </c>
      <c r="BE11" s="26">
        <f t="shared" si="0"/>
        <v>0</v>
      </c>
      <c r="BF11" s="26">
        <f t="shared" si="0"/>
        <v>0</v>
      </c>
      <c r="BG11" s="26">
        <f t="shared" si="0"/>
        <v>0</v>
      </c>
      <c r="BH11" s="26">
        <f t="shared" ref="BH11" si="17">SUM(BH12:BH73)</f>
        <v>0</v>
      </c>
      <c r="BI11" s="26">
        <f t="shared" ref="BI11" si="18">SUM(BI12:BI73)</f>
        <v>0</v>
      </c>
      <c r="BJ11" s="26">
        <f t="shared" si="0"/>
        <v>0</v>
      </c>
      <c r="BK11" s="26">
        <f t="shared" si="0"/>
        <v>0</v>
      </c>
      <c r="BL11" s="26">
        <f t="shared" si="0"/>
        <v>0</v>
      </c>
      <c r="BM11" s="26">
        <f t="shared" si="0"/>
        <v>0</v>
      </c>
      <c r="BN11" s="26">
        <f t="shared" si="0"/>
        <v>0</v>
      </c>
      <c r="BO11" s="26">
        <f t="shared" si="0"/>
        <v>0</v>
      </c>
      <c r="BP11" s="26">
        <f t="shared" si="0"/>
        <v>0</v>
      </c>
      <c r="BQ11" s="26">
        <f t="shared" si="0"/>
        <v>0</v>
      </c>
      <c r="BR11" s="26"/>
      <c r="BS11" s="26"/>
      <c r="BT11" s="26">
        <f t="shared" si="0"/>
        <v>0</v>
      </c>
      <c r="BU11" s="26">
        <f t="shared" si="0"/>
        <v>0</v>
      </c>
      <c r="BV11" s="26">
        <f t="shared" si="0"/>
        <v>0</v>
      </c>
      <c r="BW11" s="26">
        <f t="shared" si="0"/>
        <v>0</v>
      </c>
      <c r="BX11" s="26">
        <f t="shared" si="0"/>
        <v>0</v>
      </c>
      <c r="BY11" s="26">
        <f t="shared" si="0"/>
        <v>0</v>
      </c>
      <c r="BZ11" s="26">
        <f t="shared" si="0"/>
        <v>0</v>
      </c>
      <c r="CA11" s="26">
        <f t="shared" ref="CA11:CX11" si="19">SUM(CA12:CA73)</f>
        <v>0</v>
      </c>
      <c r="CB11" s="26">
        <f t="shared" si="19"/>
        <v>0</v>
      </c>
      <c r="CC11" s="26">
        <f t="shared" si="19"/>
        <v>0</v>
      </c>
      <c r="CD11" s="26">
        <f t="shared" si="19"/>
        <v>0</v>
      </c>
      <c r="CE11" s="26">
        <f t="shared" si="19"/>
        <v>0</v>
      </c>
      <c r="CF11" s="26">
        <f t="shared" si="19"/>
        <v>0</v>
      </c>
      <c r="CG11" s="26">
        <f t="shared" si="19"/>
        <v>0</v>
      </c>
      <c r="CH11" s="26">
        <f t="shared" si="19"/>
        <v>0</v>
      </c>
      <c r="CI11" s="26">
        <f t="shared" ref="CI11" si="20">SUM(CI12:CI73)</f>
        <v>0</v>
      </c>
      <c r="CJ11" s="26">
        <f t="shared" ref="CJ11" si="21">SUM(CJ12:CJ73)</f>
        <v>0</v>
      </c>
      <c r="CK11" s="26">
        <f t="shared" si="19"/>
        <v>0</v>
      </c>
      <c r="CL11" s="26">
        <f t="shared" si="19"/>
        <v>0</v>
      </c>
      <c r="CM11" s="26">
        <f t="shared" si="19"/>
        <v>0</v>
      </c>
      <c r="CN11" s="26">
        <f t="shared" si="19"/>
        <v>0</v>
      </c>
      <c r="CO11" s="26">
        <f t="shared" si="19"/>
        <v>0</v>
      </c>
      <c r="CP11" s="26">
        <f t="shared" si="19"/>
        <v>0</v>
      </c>
      <c r="CQ11" s="26">
        <f t="shared" si="19"/>
        <v>0</v>
      </c>
      <c r="CR11" s="26">
        <f t="shared" si="19"/>
        <v>0</v>
      </c>
      <c r="CS11" s="26">
        <f t="shared" si="19"/>
        <v>0</v>
      </c>
      <c r="CT11" s="26">
        <f t="shared" si="19"/>
        <v>0</v>
      </c>
      <c r="CU11" s="26">
        <f t="shared" si="19"/>
        <v>0</v>
      </c>
      <c r="CV11" s="26">
        <f t="shared" si="19"/>
        <v>0</v>
      </c>
      <c r="CW11" s="26">
        <f t="shared" si="19"/>
        <v>0</v>
      </c>
      <c r="CX11" s="26">
        <f t="shared" si="19"/>
        <v>0</v>
      </c>
    </row>
    <row r="12" spans="1:102" ht="15" customHeight="1" x14ac:dyDescent="0.25">
      <c r="A12" s="7" t="s">
        <v>7</v>
      </c>
      <c r="B12" s="8" t="s">
        <v>8</v>
      </c>
      <c r="C12" s="9">
        <f>D12+E12</f>
        <v>21663598.300000001</v>
      </c>
      <c r="D12" s="9">
        <v>19063966.48</v>
      </c>
      <c r="E12" s="10">
        <v>2599631.8199999998</v>
      </c>
      <c r="F12" s="9">
        <f>G12+J12+K12</f>
        <v>0</v>
      </c>
      <c r="G12" s="9">
        <f>H12+I12</f>
        <v>0</v>
      </c>
      <c r="H12" s="9">
        <f>N12+X12</f>
        <v>0</v>
      </c>
      <c r="I12" s="9">
        <f>P12+Z12</f>
        <v>0</v>
      </c>
      <c r="J12" s="9">
        <f>R12+AB12</f>
        <v>0</v>
      </c>
      <c r="K12" s="9">
        <f>T12+AD12</f>
        <v>0</v>
      </c>
      <c r="L12" s="9">
        <f>M12+R12+T12</f>
        <v>0</v>
      </c>
      <c r="M12" s="9">
        <f>N12+P12</f>
        <v>0</v>
      </c>
      <c r="N12" s="9"/>
      <c r="O12" s="9"/>
      <c r="P12" s="9"/>
      <c r="Q12" s="9"/>
      <c r="R12" s="9"/>
      <c r="S12" s="9"/>
      <c r="T12" s="9"/>
      <c r="U12" s="9"/>
      <c r="V12" s="9">
        <f>W12+AB12+AD12</f>
        <v>0</v>
      </c>
      <c r="W12" s="9">
        <f>X12+Z12</f>
        <v>0</v>
      </c>
      <c r="X12" s="9"/>
      <c r="Y12" s="9"/>
      <c r="Z12" s="9"/>
      <c r="AA12" s="9"/>
      <c r="AB12" s="9"/>
      <c r="AC12" s="9"/>
      <c r="AD12" s="9"/>
      <c r="AE12" s="9"/>
      <c r="AF12" s="9">
        <f>AG12+AH12</f>
        <v>0</v>
      </c>
      <c r="AG12" s="9">
        <f>AJ12+AN12</f>
        <v>0</v>
      </c>
      <c r="AH12" s="9">
        <f>AK12+AO12</f>
        <v>0</v>
      </c>
      <c r="AI12" s="9">
        <f>AJ12+AK12</f>
        <v>0</v>
      </c>
      <c r="AJ12" s="9"/>
      <c r="AK12" s="9"/>
      <c r="AL12" s="9"/>
      <c r="AM12" s="9">
        <f>AN12+AO12</f>
        <v>0</v>
      </c>
      <c r="AN12" s="9"/>
      <c r="AO12" s="9"/>
      <c r="AP12" s="9"/>
      <c r="AQ12" s="9">
        <f>AR12+AW12+AY12</f>
        <v>0</v>
      </c>
      <c r="AR12" s="9">
        <f>AS12+AU12</f>
        <v>0</v>
      </c>
      <c r="AS12" s="9"/>
      <c r="AT12" s="9"/>
      <c r="AU12" s="9"/>
      <c r="AV12" s="9"/>
      <c r="AW12" s="9"/>
      <c r="AX12" s="9"/>
      <c r="AY12" s="9"/>
      <c r="AZ12" s="9"/>
      <c r="BA12" s="9">
        <f>BB12+BG12+BI12</f>
        <v>0</v>
      </c>
      <c r="BB12" s="9">
        <f>BC12+BE12</f>
        <v>0</v>
      </c>
      <c r="BC12" s="9"/>
      <c r="BD12" s="9"/>
      <c r="BE12" s="9"/>
      <c r="BF12" s="9"/>
      <c r="BG12" s="9"/>
      <c r="BH12" s="9"/>
      <c r="BI12" s="9"/>
      <c r="BJ12" s="9"/>
      <c r="BK12" s="9">
        <f>BL12+BQ12+BS12</f>
        <v>0</v>
      </c>
      <c r="BL12" s="9">
        <f>BM12+BO12</f>
        <v>0</v>
      </c>
      <c r="BM12" s="9"/>
      <c r="BN12" s="9"/>
      <c r="BO12" s="9"/>
      <c r="BP12" s="9"/>
      <c r="BQ12" s="9"/>
      <c r="BR12" s="9"/>
      <c r="BS12" s="9"/>
      <c r="BT12" s="9"/>
      <c r="BU12" s="9">
        <f>BV12+BW12</f>
        <v>0</v>
      </c>
      <c r="BV12" s="9">
        <f>BY12+CB12</f>
        <v>0</v>
      </c>
      <c r="BW12" s="9">
        <f>BZ12+CC12</f>
        <v>0</v>
      </c>
      <c r="BX12" s="9">
        <f>BY12+BZ12</f>
        <v>0</v>
      </c>
      <c r="BY12" s="9"/>
      <c r="BZ12" s="9"/>
      <c r="CA12" s="9">
        <f>CB12+CC12</f>
        <v>0</v>
      </c>
      <c r="CB12" s="9"/>
      <c r="CC12" s="9"/>
      <c r="CD12" s="9">
        <f>CE12+CH12+CI12</f>
        <v>0</v>
      </c>
      <c r="CE12" s="9">
        <f>CF12+CG12</f>
        <v>0</v>
      </c>
      <c r="CF12" s="9">
        <f>CL12+CR12</f>
        <v>0</v>
      </c>
      <c r="CG12" s="9">
        <f>CM12+CS12</f>
        <v>0</v>
      </c>
      <c r="CH12" s="9">
        <f>CN12+CT12</f>
        <v>0</v>
      </c>
      <c r="CI12" s="9">
        <f>CO12+CU12</f>
        <v>0</v>
      </c>
      <c r="CJ12" s="9">
        <f>CK12+CN12+CO12</f>
        <v>0</v>
      </c>
      <c r="CK12" s="9">
        <f>CL12+CM12</f>
        <v>0</v>
      </c>
      <c r="CL12" s="9"/>
      <c r="CM12" s="9"/>
      <c r="CN12" s="9"/>
      <c r="CO12" s="9"/>
      <c r="CP12" s="9">
        <f>CQ12+CT12+CU12</f>
        <v>0</v>
      </c>
      <c r="CQ12" s="9">
        <f>CR12+CS12</f>
        <v>0</v>
      </c>
      <c r="CR12" s="9"/>
      <c r="CS12" s="9"/>
      <c r="CT12" s="9"/>
      <c r="CU12" s="9"/>
      <c r="CV12" s="9"/>
      <c r="CW12" s="9"/>
      <c r="CX12" s="9"/>
    </row>
    <row r="13" spans="1:102" ht="16.5" x14ac:dyDescent="0.25">
      <c r="A13" s="7" t="s">
        <v>9</v>
      </c>
      <c r="B13" s="8" t="s">
        <v>10</v>
      </c>
      <c r="C13" s="9">
        <f t="shared" ref="C13:C73" si="22">D13+E13</f>
        <v>33385056.489999998</v>
      </c>
      <c r="D13" s="9">
        <v>29378849.68</v>
      </c>
      <c r="E13" s="9">
        <v>4006206.81</v>
      </c>
      <c r="F13" s="9">
        <f t="shared" ref="F13:F73" si="23">G13+J13+K13</f>
        <v>0</v>
      </c>
      <c r="G13" s="9">
        <f t="shared" ref="G13:G73" si="24">H13+I13</f>
        <v>0</v>
      </c>
      <c r="H13" s="9">
        <f t="shared" ref="H13:H73" si="25">N13+X13</f>
        <v>0</v>
      </c>
      <c r="I13" s="9">
        <f t="shared" ref="I13:I73" si="26">P13+Z13</f>
        <v>0</v>
      </c>
      <c r="J13" s="9">
        <f t="shared" ref="J13:J73" si="27">R13+AB13</f>
        <v>0</v>
      </c>
      <c r="K13" s="9">
        <f t="shared" ref="K13:K73" si="28">T13+AD13</f>
        <v>0</v>
      </c>
      <c r="L13" s="9">
        <f t="shared" ref="L13:L73" si="29">M13+R13+T13</f>
        <v>0</v>
      </c>
      <c r="M13" s="9">
        <f t="shared" ref="M13:M73" si="30">N13+P13</f>
        <v>0</v>
      </c>
      <c r="N13" s="9"/>
      <c r="O13" s="9"/>
      <c r="P13" s="9"/>
      <c r="Q13" s="9"/>
      <c r="R13" s="9"/>
      <c r="S13" s="9"/>
      <c r="T13" s="9"/>
      <c r="U13" s="9"/>
      <c r="V13" s="9">
        <f t="shared" ref="V13:V75" si="31">W13+AB13+AD13</f>
        <v>0</v>
      </c>
      <c r="W13" s="9">
        <f t="shared" ref="W13:W75" si="32">X13+Z13</f>
        <v>0</v>
      </c>
      <c r="X13" s="9"/>
      <c r="Y13" s="9"/>
      <c r="Z13" s="9"/>
      <c r="AA13" s="9"/>
      <c r="AB13" s="9"/>
      <c r="AC13" s="9"/>
      <c r="AD13" s="9"/>
      <c r="AE13" s="9"/>
      <c r="AF13" s="9">
        <f t="shared" ref="AF13:AF75" si="33">AG13+AH13</f>
        <v>0</v>
      </c>
      <c r="AG13" s="9">
        <f t="shared" ref="AG13:AG75" si="34">AJ13+AN13</f>
        <v>0</v>
      </c>
      <c r="AH13" s="9">
        <f t="shared" ref="AH13:AH75" si="35">AK13+AO13</f>
        <v>0</v>
      </c>
      <c r="AI13" s="9">
        <f t="shared" ref="AI13:AI75" si="36">AJ13+AK13</f>
        <v>0</v>
      </c>
      <c r="AJ13" s="9"/>
      <c r="AK13" s="9"/>
      <c r="AL13" s="9"/>
      <c r="AM13" s="9">
        <f t="shared" ref="AM13:AM75" si="37">AN13+AO13</f>
        <v>0</v>
      </c>
      <c r="AN13" s="9"/>
      <c r="AO13" s="9"/>
      <c r="AP13" s="9"/>
      <c r="AQ13" s="9">
        <f t="shared" ref="AQ13:AQ75" si="38">AR13+AW13+AY13</f>
        <v>0</v>
      </c>
      <c r="AR13" s="9">
        <f t="shared" ref="AR13:AR75" si="39">AS13+AU13</f>
        <v>0</v>
      </c>
      <c r="AS13" s="9"/>
      <c r="AT13" s="9"/>
      <c r="AU13" s="9"/>
      <c r="AV13" s="9"/>
      <c r="AW13" s="9"/>
      <c r="AX13" s="9"/>
      <c r="AY13" s="9"/>
      <c r="AZ13" s="9"/>
      <c r="BA13" s="9">
        <f t="shared" ref="BA13:BA75" si="40">BB13+BG13+BI13</f>
        <v>0</v>
      </c>
      <c r="BB13" s="9">
        <f t="shared" ref="BB13:BB73" si="41">BC13+BE13</f>
        <v>0</v>
      </c>
      <c r="BC13" s="9"/>
      <c r="BD13" s="9"/>
      <c r="BE13" s="9"/>
      <c r="BF13" s="9"/>
      <c r="BG13" s="9"/>
      <c r="BH13" s="9"/>
      <c r="BI13" s="9"/>
      <c r="BJ13" s="9"/>
      <c r="BK13" s="9">
        <f t="shared" ref="BK13:BK75" si="42">BL13+BQ13+BS13</f>
        <v>0</v>
      </c>
      <c r="BL13" s="9">
        <f t="shared" ref="BL13:BL75" si="43">BM13+BO13</f>
        <v>0</v>
      </c>
      <c r="BM13" s="9"/>
      <c r="BN13" s="9"/>
      <c r="BO13" s="9"/>
      <c r="BP13" s="9"/>
      <c r="BQ13" s="9"/>
      <c r="BR13" s="9"/>
      <c r="BS13" s="9"/>
      <c r="BT13" s="9"/>
      <c r="BU13" s="9">
        <f t="shared" ref="BU13:BU75" si="44">BV13+BW13</f>
        <v>0</v>
      </c>
      <c r="BV13" s="9">
        <f t="shared" ref="BV13:BV75" si="45">BY13+CB13</f>
        <v>0</v>
      </c>
      <c r="BW13" s="9">
        <f t="shared" ref="BW13:BW75" si="46">BZ13+CC13</f>
        <v>0</v>
      </c>
      <c r="BX13" s="9">
        <f t="shared" ref="BX13:BX75" si="47">BY13+BZ13</f>
        <v>0</v>
      </c>
      <c r="BY13" s="9"/>
      <c r="BZ13" s="9"/>
      <c r="CA13" s="9">
        <f t="shared" ref="CA13:CA75" si="48">CB13+CC13</f>
        <v>0</v>
      </c>
      <c r="CB13" s="9"/>
      <c r="CC13" s="9"/>
      <c r="CD13" s="9">
        <f t="shared" ref="CD13:CD75" si="49">CE13+CH13+CI13</f>
        <v>0</v>
      </c>
      <c r="CE13" s="9">
        <f t="shared" ref="CE13:CE75" si="50">CF13+CG13</f>
        <v>0</v>
      </c>
      <c r="CF13" s="9">
        <f t="shared" ref="CF13:CF75" si="51">CL13+CR13</f>
        <v>0</v>
      </c>
      <c r="CG13" s="9">
        <f t="shared" ref="CG13:CG75" si="52">CM13+CS13</f>
        <v>0</v>
      </c>
      <c r="CH13" s="9">
        <f t="shared" ref="CH13:CH75" si="53">CN13+CT13</f>
        <v>0</v>
      </c>
      <c r="CI13" s="9">
        <f t="shared" ref="CI13:CI75" si="54">CO13+CU13</f>
        <v>0</v>
      </c>
      <c r="CJ13" s="9">
        <f t="shared" ref="CJ13:CJ75" si="55">CK13+CN13+CO13</f>
        <v>0</v>
      </c>
      <c r="CK13" s="9">
        <f t="shared" ref="CK13:CK75" si="56">CL13+CM13</f>
        <v>0</v>
      </c>
      <c r="CL13" s="9"/>
      <c r="CM13" s="9"/>
      <c r="CN13" s="9"/>
      <c r="CO13" s="9"/>
      <c r="CP13" s="9">
        <f t="shared" ref="CP13:CP75" si="57">CQ13+CT13+CU13</f>
        <v>0</v>
      </c>
      <c r="CQ13" s="9">
        <f t="shared" ref="CQ13:CQ75" si="58">CR13+CS13</f>
        <v>0</v>
      </c>
      <c r="CR13" s="9"/>
      <c r="CS13" s="9"/>
      <c r="CT13" s="9"/>
      <c r="CU13" s="9"/>
      <c r="CV13" s="9"/>
      <c r="CW13" s="9"/>
      <c r="CX13" s="9"/>
    </row>
    <row r="14" spans="1:102" ht="16.5" x14ac:dyDescent="0.25">
      <c r="A14" s="7" t="s">
        <v>11</v>
      </c>
      <c r="B14" s="8" t="s">
        <v>12</v>
      </c>
      <c r="C14" s="9">
        <f t="shared" si="22"/>
        <v>14831751.469999999</v>
      </c>
      <c r="D14" s="9">
        <v>13051941.279999999</v>
      </c>
      <c r="E14" s="9">
        <v>1779810.19</v>
      </c>
      <c r="F14" s="9">
        <f t="shared" si="23"/>
        <v>0</v>
      </c>
      <c r="G14" s="9">
        <f t="shared" si="24"/>
        <v>0</v>
      </c>
      <c r="H14" s="9">
        <f t="shared" si="25"/>
        <v>0</v>
      </c>
      <c r="I14" s="9">
        <f t="shared" si="26"/>
        <v>0</v>
      </c>
      <c r="J14" s="9">
        <f t="shared" si="27"/>
        <v>0</v>
      </c>
      <c r="K14" s="9">
        <f t="shared" si="28"/>
        <v>0</v>
      </c>
      <c r="L14" s="9">
        <f t="shared" si="29"/>
        <v>0</v>
      </c>
      <c r="M14" s="9">
        <f t="shared" si="30"/>
        <v>0</v>
      </c>
      <c r="N14" s="9"/>
      <c r="O14" s="9"/>
      <c r="P14" s="9"/>
      <c r="Q14" s="9"/>
      <c r="R14" s="9"/>
      <c r="S14" s="9"/>
      <c r="T14" s="9"/>
      <c r="U14" s="9"/>
      <c r="V14" s="9">
        <f t="shared" si="31"/>
        <v>0</v>
      </c>
      <c r="W14" s="9">
        <f t="shared" si="32"/>
        <v>0</v>
      </c>
      <c r="X14" s="9"/>
      <c r="Y14" s="9"/>
      <c r="Z14" s="9"/>
      <c r="AA14" s="9"/>
      <c r="AB14" s="9"/>
      <c r="AC14" s="9"/>
      <c r="AD14" s="9"/>
      <c r="AE14" s="9"/>
      <c r="AF14" s="9">
        <f t="shared" si="33"/>
        <v>0</v>
      </c>
      <c r="AG14" s="9">
        <f t="shared" si="34"/>
        <v>0</v>
      </c>
      <c r="AH14" s="9">
        <f t="shared" si="35"/>
        <v>0</v>
      </c>
      <c r="AI14" s="9">
        <f t="shared" si="36"/>
        <v>0</v>
      </c>
      <c r="AJ14" s="9"/>
      <c r="AK14" s="9"/>
      <c r="AL14" s="9"/>
      <c r="AM14" s="9">
        <f t="shared" si="37"/>
        <v>0</v>
      </c>
      <c r="AN14" s="9"/>
      <c r="AO14" s="9"/>
      <c r="AP14" s="9"/>
      <c r="AQ14" s="9">
        <f t="shared" si="38"/>
        <v>0</v>
      </c>
      <c r="AR14" s="9">
        <f t="shared" si="39"/>
        <v>0</v>
      </c>
      <c r="AS14" s="9"/>
      <c r="AT14" s="9"/>
      <c r="AU14" s="9"/>
      <c r="AV14" s="9"/>
      <c r="AW14" s="9"/>
      <c r="AX14" s="9"/>
      <c r="AY14" s="9"/>
      <c r="AZ14" s="9"/>
      <c r="BA14" s="9">
        <f t="shared" si="40"/>
        <v>0</v>
      </c>
      <c r="BB14" s="9">
        <f t="shared" si="41"/>
        <v>0</v>
      </c>
      <c r="BC14" s="9"/>
      <c r="BD14" s="9"/>
      <c r="BE14" s="9"/>
      <c r="BF14" s="9"/>
      <c r="BG14" s="9"/>
      <c r="BH14" s="9"/>
      <c r="BI14" s="9"/>
      <c r="BJ14" s="9"/>
      <c r="BK14" s="9">
        <f t="shared" si="42"/>
        <v>0</v>
      </c>
      <c r="BL14" s="9">
        <f t="shared" si="43"/>
        <v>0</v>
      </c>
      <c r="BM14" s="9"/>
      <c r="BN14" s="9"/>
      <c r="BO14" s="9"/>
      <c r="BP14" s="9"/>
      <c r="BQ14" s="9"/>
      <c r="BR14" s="9"/>
      <c r="BS14" s="9"/>
      <c r="BT14" s="9"/>
      <c r="BU14" s="9">
        <f t="shared" si="44"/>
        <v>0</v>
      </c>
      <c r="BV14" s="9">
        <f t="shared" si="45"/>
        <v>0</v>
      </c>
      <c r="BW14" s="9">
        <f t="shared" si="46"/>
        <v>0</v>
      </c>
      <c r="BX14" s="9">
        <f t="shared" si="47"/>
        <v>0</v>
      </c>
      <c r="BY14" s="9"/>
      <c r="BZ14" s="9"/>
      <c r="CA14" s="9">
        <f t="shared" si="48"/>
        <v>0</v>
      </c>
      <c r="CB14" s="9"/>
      <c r="CC14" s="9"/>
      <c r="CD14" s="9">
        <f t="shared" si="49"/>
        <v>0</v>
      </c>
      <c r="CE14" s="9">
        <f t="shared" si="50"/>
        <v>0</v>
      </c>
      <c r="CF14" s="9">
        <f t="shared" si="51"/>
        <v>0</v>
      </c>
      <c r="CG14" s="9">
        <f t="shared" si="52"/>
        <v>0</v>
      </c>
      <c r="CH14" s="9">
        <f t="shared" si="53"/>
        <v>0</v>
      </c>
      <c r="CI14" s="9">
        <f t="shared" si="54"/>
        <v>0</v>
      </c>
      <c r="CJ14" s="9">
        <f t="shared" si="55"/>
        <v>0</v>
      </c>
      <c r="CK14" s="9">
        <f t="shared" si="56"/>
        <v>0</v>
      </c>
      <c r="CL14" s="9"/>
      <c r="CM14" s="9"/>
      <c r="CN14" s="9"/>
      <c r="CO14" s="9"/>
      <c r="CP14" s="9">
        <f t="shared" si="57"/>
        <v>0</v>
      </c>
      <c r="CQ14" s="9">
        <f t="shared" si="58"/>
        <v>0</v>
      </c>
      <c r="CR14" s="9"/>
      <c r="CS14" s="9"/>
      <c r="CT14" s="9"/>
      <c r="CU14" s="9"/>
      <c r="CV14" s="9"/>
      <c r="CW14" s="9"/>
      <c r="CX14" s="9"/>
    </row>
    <row r="15" spans="1:102" ht="16.5" x14ac:dyDescent="0.25">
      <c r="A15" s="7" t="s">
        <v>13</v>
      </c>
      <c r="B15" s="8" t="s">
        <v>14</v>
      </c>
      <c r="C15" s="9">
        <f t="shared" si="22"/>
        <v>94537907</v>
      </c>
      <c r="D15" s="9">
        <v>83193358.079999998</v>
      </c>
      <c r="E15" s="9">
        <v>11344548.92</v>
      </c>
      <c r="F15" s="9">
        <f t="shared" si="23"/>
        <v>0</v>
      </c>
      <c r="G15" s="9">
        <f t="shared" si="24"/>
        <v>0</v>
      </c>
      <c r="H15" s="9">
        <f t="shared" si="25"/>
        <v>0</v>
      </c>
      <c r="I15" s="9">
        <f t="shared" si="26"/>
        <v>0</v>
      </c>
      <c r="J15" s="9">
        <f t="shared" si="27"/>
        <v>0</v>
      </c>
      <c r="K15" s="9">
        <f t="shared" si="28"/>
        <v>0</v>
      </c>
      <c r="L15" s="9">
        <f t="shared" si="29"/>
        <v>0</v>
      </c>
      <c r="M15" s="9">
        <f t="shared" si="30"/>
        <v>0</v>
      </c>
      <c r="N15" s="9"/>
      <c r="O15" s="9"/>
      <c r="P15" s="9"/>
      <c r="Q15" s="9"/>
      <c r="R15" s="9"/>
      <c r="S15" s="9"/>
      <c r="T15" s="9"/>
      <c r="U15" s="9"/>
      <c r="V15" s="9">
        <f t="shared" si="31"/>
        <v>0</v>
      </c>
      <c r="W15" s="9">
        <f t="shared" si="32"/>
        <v>0</v>
      </c>
      <c r="X15" s="9"/>
      <c r="Y15" s="9"/>
      <c r="Z15" s="9"/>
      <c r="AA15" s="9"/>
      <c r="AB15" s="9"/>
      <c r="AC15" s="9"/>
      <c r="AD15" s="9"/>
      <c r="AE15" s="9"/>
      <c r="AF15" s="9">
        <f t="shared" si="33"/>
        <v>0</v>
      </c>
      <c r="AG15" s="9">
        <f t="shared" si="34"/>
        <v>0</v>
      </c>
      <c r="AH15" s="9">
        <f t="shared" si="35"/>
        <v>0</v>
      </c>
      <c r="AI15" s="9">
        <f t="shared" si="36"/>
        <v>0</v>
      </c>
      <c r="AJ15" s="9"/>
      <c r="AK15" s="9"/>
      <c r="AL15" s="9"/>
      <c r="AM15" s="9">
        <f t="shared" si="37"/>
        <v>0</v>
      </c>
      <c r="AN15" s="9"/>
      <c r="AO15" s="9"/>
      <c r="AP15" s="9"/>
      <c r="AQ15" s="9">
        <f t="shared" si="38"/>
        <v>0</v>
      </c>
      <c r="AR15" s="9">
        <f t="shared" si="39"/>
        <v>0</v>
      </c>
      <c r="AS15" s="9"/>
      <c r="AT15" s="9"/>
      <c r="AU15" s="9"/>
      <c r="AV15" s="9"/>
      <c r="AW15" s="9"/>
      <c r="AX15" s="9"/>
      <c r="AY15" s="9"/>
      <c r="AZ15" s="9"/>
      <c r="BA15" s="9">
        <f t="shared" si="40"/>
        <v>0</v>
      </c>
      <c r="BB15" s="9">
        <f t="shared" si="41"/>
        <v>0</v>
      </c>
      <c r="BC15" s="9"/>
      <c r="BD15" s="9"/>
      <c r="BE15" s="9"/>
      <c r="BF15" s="9"/>
      <c r="BG15" s="9"/>
      <c r="BH15" s="9"/>
      <c r="BI15" s="9"/>
      <c r="BJ15" s="9"/>
      <c r="BK15" s="9">
        <f t="shared" si="42"/>
        <v>0</v>
      </c>
      <c r="BL15" s="9">
        <f t="shared" si="43"/>
        <v>0</v>
      </c>
      <c r="BM15" s="9"/>
      <c r="BN15" s="9"/>
      <c r="BO15" s="9"/>
      <c r="BP15" s="9"/>
      <c r="BQ15" s="9"/>
      <c r="BR15" s="9"/>
      <c r="BS15" s="9"/>
      <c r="BT15" s="9"/>
      <c r="BU15" s="9">
        <f t="shared" si="44"/>
        <v>0</v>
      </c>
      <c r="BV15" s="9">
        <f t="shared" si="45"/>
        <v>0</v>
      </c>
      <c r="BW15" s="9">
        <f t="shared" si="46"/>
        <v>0</v>
      </c>
      <c r="BX15" s="9">
        <f t="shared" si="47"/>
        <v>0</v>
      </c>
      <c r="BY15" s="9"/>
      <c r="BZ15" s="9"/>
      <c r="CA15" s="9">
        <f t="shared" si="48"/>
        <v>0</v>
      </c>
      <c r="CB15" s="9"/>
      <c r="CC15" s="9"/>
      <c r="CD15" s="9">
        <f t="shared" si="49"/>
        <v>0</v>
      </c>
      <c r="CE15" s="9">
        <f t="shared" si="50"/>
        <v>0</v>
      </c>
      <c r="CF15" s="9">
        <f t="shared" si="51"/>
        <v>0</v>
      </c>
      <c r="CG15" s="9">
        <f t="shared" si="52"/>
        <v>0</v>
      </c>
      <c r="CH15" s="9">
        <f t="shared" si="53"/>
        <v>0</v>
      </c>
      <c r="CI15" s="9">
        <f t="shared" si="54"/>
        <v>0</v>
      </c>
      <c r="CJ15" s="9">
        <f t="shared" si="55"/>
        <v>0</v>
      </c>
      <c r="CK15" s="9">
        <f t="shared" si="56"/>
        <v>0</v>
      </c>
      <c r="CL15" s="9"/>
      <c r="CM15" s="9"/>
      <c r="CN15" s="9"/>
      <c r="CO15" s="9"/>
      <c r="CP15" s="9">
        <f t="shared" si="57"/>
        <v>0</v>
      </c>
      <c r="CQ15" s="9">
        <f t="shared" si="58"/>
        <v>0</v>
      </c>
      <c r="CR15" s="9"/>
      <c r="CS15" s="9"/>
      <c r="CT15" s="9"/>
      <c r="CU15" s="9"/>
      <c r="CV15" s="9"/>
      <c r="CW15" s="9"/>
      <c r="CX15" s="9"/>
    </row>
    <row r="16" spans="1:102" ht="16.5" x14ac:dyDescent="0.25">
      <c r="A16" s="7" t="s">
        <v>15</v>
      </c>
      <c r="B16" s="8" t="s">
        <v>16</v>
      </c>
      <c r="C16" s="9">
        <f t="shared" si="22"/>
        <v>17740363.219999999</v>
      </c>
      <c r="D16" s="9">
        <v>15611519.609999999</v>
      </c>
      <c r="E16" s="9">
        <v>2128843.61</v>
      </c>
      <c r="F16" s="9">
        <f t="shared" si="23"/>
        <v>0</v>
      </c>
      <c r="G16" s="9">
        <f t="shared" si="24"/>
        <v>0</v>
      </c>
      <c r="H16" s="9">
        <f t="shared" si="25"/>
        <v>0</v>
      </c>
      <c r="I16" s="9">
        <f t="shared" si="26"/>
        <v>0</v>
      </c>
      <c r="J16" s="9">
        <f t="shared" si="27"/>
        <v>0</v>
      </c>
      <c r="K16" s="9">
        <f t="shared" si="28"/>
        <v>0</v>
      </c>
      <c r="L16" s="9">
        <f t="shared" si="29"/>
        <v>0</v>
      </c>
      <c r="M16" s="9">
        <f t="shared" si="30"/>
        <v>0</v>
      </c>
      <c r="N16" s="9"/>
      <c r="O16" s="9"/>
      <c r="P16" s="9"/>
      <c r="Q16" s="9"/>
      <c r="R16" s="9"/>
      <c r="S16" s="9"/>
      <c r="T16" s="9"/>
      <c r="U16" s="9"/>
      <c r="V16" s="9">
        <f t="shared" si="31"/>
        <v>0</v>
      </c>
      <c r="W16" s="9">
        <f t="shared" si="32"/>
        <v>0</v>
      </c>
      <c r="X16" s="9"/>
      <c r="Y16" s="9"/>
      <c r="Z16" s="9"/>
      <c r="AA16" s="9"/>
      <c r="AB16" s="9"/>
      <c r="AC16" s="9"/>
      <c r="AD16" s="9"/>
      <c r="AE16" s="9"/>
      <c r="AF16" s="9">
        <f t="shared" si="33"/>
        <v>0</v>
      </c>
      <c r="AG16" s="9">
        <f t="shared" si="34"/>
        <v>0</v>
      </c>
      <c r="AH16" s="9">
        <f t="shared" si="35"/>
        <v>0</v>
      </c>
      <c r="AI16" s="9">
        <f t="shared" si="36"/>
        <v>0</v>
      </c>
      <c r="AJ16" s="9"/>
      <c r="AK16" s="9"/>
      <c r="AL16" s="9"/>
      <c r="AM16" s="9">
        <f t="shared" si="37"/>
        <v>0</v>
      </c>
      <c r="AN16" s="9"/>
      <c r="AO16" s="9"/>
      <c r="AP16" s="9"/>
      <c r="AQ16" s="9">
        <f t="shared" si="38"/>
        <v>0</v>
      </c>
      <c r="AR16" s="9">
        <f t="shared" si="39"/>
        <v>0</v>
      </c>
      <c r="AS16" s="9"/>
      <c r="AT16" s="9"/>
      <c r="AU16" s="9"/>
      <c r="AV16" s="9"/>
      <c r="AW16" s="9"/>
      <c r="AX16" s="9"/>
      <c r="AY16" s="9"/>
      <c r="AZ16" s="9"/>
      <c r="BA16" s="9">
        <f t="shared" si="40"/>
        <v>0</v>
      </c>
      <c r="BB16" s="9">
        <f t="shared" si="41"/>
        <v>0</v>
      </c>
      <c r="BC16" s="9"/>
      <c r="BD16" s="9"/>
      <c r="BE16" s="9"/>
      <c r="BF16" s="9"/>
      <c r="BG16" s="9"/>
      <c r="BH16" s="9"/>
      <c r="BI16" s="9"/>
      <c r="BJ16" s="9"/>
      <c r="BK16" s="9">
        <f t="shared" si="42"/>
        <v>0</v>
      </c>
      <c r="BL16" s="9">
        <f t="shared" si="43"/>
        <v>0</v>
      </c>
      <c r="BM16" s="9"/>
      <c r="BN16" s="9"/>
      <c r="BO16" s="9"/>
      <c r="BP16" s="9"/>
      <c r="BQ16" s="9"/>
      <c r="BR16" s="9"/>
      <c r="BS16" s="9"/>
      <c r="BT16" s="9"/>
      <c r="BU16" s="9">
        <f t="shared" si="44"/>
        <v>0</v>
      </c>
      <c r="BV16" s="9">
        <f t="shared" si="45"/>
        <v>0</v>
      </c>
      <c r="BW16" s="9">
        <f t="shared" si="46"/>
        <v>0</v>
      </c>
      <c r="BX16" s="9">
        <f t="shared" si="47"/>
        <v>0</v>
      </c>
      <c r="BY16" s="9"/>
      <c r="BZ16" s="9"/>
      <c r="CA16" s="9">
        <f t="shared" si="48"/>
        <v>0</v>
      </c>
      <c r="CB16" s="9"/>
      <c r="CC16" s="9"/>
      <c r="CD16" s="9">
        <f t="shared" si="49"/>
        <v>0</v>
      </c>
      <c r="CE16" s="9">
        <f t="shared" si="50"/>
        <v>0</v>
      </c>
      <c r="CF16" s="9">
        <f t="shared" si="51"/>
        <v>0</v>
      </c>
      <c r="CG16" s="9">
        <f t="shared" si="52"/>
        <v>0</v>
      </c>
      <c r="CH16" s="9">
        <f t="shared" si="53"/>
        <v>0</v>
      </c>
      <c r="CI16" s="9">
        <f t="shared" si="54"/>
        <v>0</v>
      </c>
      <c r="CJ16" s="9">
        <f t="shared" si="55"/>
        <v>0</v>
      </c>
      <c r="CK16" s="9">
        <f t="shared" si="56"/>
        <v>0</v>
      </c>
      <c r="CL16" s="9"/>
      <c r="CM16" s="9"/>
      <c r="CN16" s="9"/>
      <c r="CO16" s="9"/>
      <c r="CP16" s="9">
        <f t="shared" si="57"/>
        <v>0</v>
      </c>
      <c r="CQ16" s="9">
        <f t="shared" si="58"/>
        <v>0</v>
      </c>
      <c r="CR16" s="9"/>
      <c r="CS16" s="9"/>
      <c r="CT16" s="9"/>
      <c r="CU16" s="9"/>
      <c r="CV16" s="9"/>
      <c r="CW16" s="9"/>
      <c r="CX16" s="9"/>
    </row>
    <row r="17" spans="1:102" ht="16.5" x14ac:dyDescent="0.25">
      <c r="A17" s="7" t="s">
        <v>17</v>
      </c>
      <c r="B17" s="8" t="s">
        <v>18</v>
      </c>
      <c r="C17" s="9">
        <f t="shared" si="22"/>
        <v>10782962.120000001</v>
      </c>
      <c r="D17" s="9">
        <v>9489006.6600000001</v>
      </c>
      <c r="E17" s="9">
        <v>1293955.46</v>
      </c>
      <c r="F17" s="9">
        <f t="shared" si="23"/>
        <v>0</v>
      </c>
      <c r="G17" s="9">
        <f t="shared" si="24"/>
        <v>0</v>
      </c>
      <c r="H17" s="9">
        <f t="shared" si="25"/>
        <v>0</v>
      </c>
      <c r="I17" s="9">
        <f t="shared" si="26"/>
        <v>0</v>
      </c>
      <c r="J17" s="9">
        <f t="shared" si="27"/>
        <v>0</v>
      </c>
      <c r="K17" s="9">
        <f t="shared" si="28"/>
        <v>0</v>
      </c>
      <c r="L17" s="9">
        <f t="shared" si="29"/>
        <v>0</v>
      </c>
      <c r="M17" s="9">
        <f t="shared" si="30"/>
        <v>0</v>
      </c>
      <c r="N17" s="9"/>
      <c r="O17" s="9"/>
      <c r="P17" s="9"/>
      <c r="Q17" s="9"/>
      <c r="R17" s="9"/>
      <c r="S17" s="9"/>
      <c r="T17" s="9"/>
      <c r="U17" s="9"/>
      <c r="V17" s="9">
        <f t="shared" si="31"/>
        <v>0</v>
      </c>
      <c r="W17" s="9">
        <f t="shared" si="32"/>
        <v>0</v>
      </c>
      <c r="X17" s="9"/>
      <c r="Y17" s="9"/>
      <c r="Z17" s="9"/>
      <c r="AA17" s="9"/>
      <c r="AB17" s="9"/>
      <c r="AC17" s="9"/>
      <c r="AD17" s="9"/>
      <c r="AE17" s="9"/>
      <c r="AF17" s="9">
        <f t="shared" si="33"/>
        <v>0</v>
      </c>
      <c r="AG17" s="9">
        <f t="shared" si="34"/>
        <v>0</v>
      </c>
      <c r="AH17" s="9">
        <f t="shared" si="35"/>
        <v>0</v>
      </c>
      <c r="AI17" s="9">
        <f t="shared" si="36"/>
        <v>0</v>
      </c>
      <c r="AJ17" s="9"/>
      <c r="AK17" s="9"/>
      <c r="AL17" s="9"/>
      <c r="AM17" s="9">
        <f t="shared" si="37"/>
        <v>0</v>
      </c>
      <c r="AN17" s="9"/>
      <c r="AO17" s="9"/>
      <c r="AP17" s="9"/>
      <c r="AQ17" s="9">
        <f t="shared" si="38"/>
        <v>0</v>
      </c>
      <c r="AR17" s="9">
        <f t="shared" si="39"/>
        <v>0</v>
      </c>
      <c r="AS17" s="9"/>
      <c r="AT17" s="9"/>
      <c r="AU17" s="9"/>
      <c r="AV17" s="9"/>
      <c r="AW17" s="9"/>
      <c r="AX17" s="9"/>
      <c r="AY17" s="9"/>
      <c r="AZ17" s="9"/>
      <c r="BA17" s="9">
        <f t="shared" si="40"/>
        <v>0</v>
      </c>
      <c r="BB17" s="9">
        <f t="shared" si="41"/>
        <v>0</v>
      </c>
      <c r="BC17" s="9"/>
      <c r="BD17" s="9"/>
      <c r="BE17" s="9"/>
      <c r="BF17" s="9"/>
      <c r="BG17" s="9"/>
      <c r="BH17" s="9"/>
      <c r="BI17" s="9"/>
      <c r="BJ17" s="9"/>
      <c r="BK17" s="9">
        <f t="shared" si="42"/>
        <v>0</v>
      </c>
      <c r="BL17" s="9">
        <f t="shared" si="43"/>
        <v>0</v>
      </c>
      <c r="BM17" s="9"/>
      <c r="BN17" s="9"/>
      <c r="BO17" s="9"/>
      <c r="BP17" s="9"/>
      <c r="BQ17" s="9"/>
      <c r="BR17" s="9"/>
      <c r="BS17" s="9"/>
      <c r="BT17" s="9"/>
      <c r="BU17" s="9">
        <f t="shared" si="44"/>
        <v>0</v>
      </c>
      <c r="BV17" s="9">
        <f t="shared" si="45"/>
        <v>0</v>
      </c>
      <c r="BW17" s="9">
        <f t="shared" si="46"/>
        <v>0</v>
      </c>
      <c r="BX17" s="9">
        <f t="shared" si="47"/>
        <v>0</v>
      </c>
      <c r="BY17" s="9"/>
      <c r="BZ17" s="9"/>
      <c r="CA17" s="9">
        <f t="shared" si="48"/>
        <v>0</v>
      </c>
      <c r="CB17" s="9"/>
      <c r="CC17" s="9"/>
      <c r="CD17" s="9">
        <f t="shared" si="49"/>
        <v>0</v>
      </c>
      <c r="CE17" s="9">
        <f t="shared" si="50"/>
        <v>0</v>
      </c>
      <c r="CF17" s="9">
        <f t="shared" si="51"/>
        <v>0</v>
      </c>
      <c r="CG17" s="9">
        <f t="shared" si="52"/>
        <v>0</v>
      </c>
      <c r="CH17" s="9">
        <f t="shared" si="53"/>
        <v>0</v>
      </c>
      <c r="CI17" s="9">
        <f t="shared" si="54"/>
        <v>0</v>
      </c>
      <c r="CJ17" s="9">
        <f t="shared" si="55"/>
        <v>0</v>
      </c>
      <c r="CK17" s="9">
        <f t="shared" si="56"/>
        <v>0</v>
      </c>
      <c r="CL17" s="9"/>
      <c r="CM17" s="9"/>
      <c r="CN17" s="9"/>
      <c r="CO17" s="9"/>
      <c r="CP17" s="9">
        <f t="shared" si="57"/>
        <v>0</v>
      </c>
      <c r="CQ17" s="9">
        <f t="shared" si="58"/>
        <v>0</v>
      </c>
      <c r="CR17" s="9"/>
      <c r="CS17" s="9"/>
      <c r="CT17" s="9"/>
      <c r="CU17" s="9"/>
      <c r="CV17" s="9"/>
      <c r="CW17" s="9"/>
      <c r="CX17" s="9"/>
    </row>
    <row r="18" spans="1:102" ht="16.5" x14ac:dyDescent="0.25">
      <c r="A18" s="7" t="s">
        <v>19</v>
      </c>
      <c r="B18" s="8" t="s">
        <v>20</v>
      </c>
      <c r="C18" s="9">
        <f t="shared" si="22"/>
        <v>12483365.220000001</v>
      </c>
      <c r="D18" s="9">
        <v>10985361.380000001</v>
      </c>
      <c r="E18" s="9">
        <v>1498003.84</v>
      </c>
      <c r="F18" s="9">
        <f t="shared" si="23"/>
        <v>0</v>
      </c>
      <c r="G18" s="9">
        <f t="shared" si="24"/>
        <v>0</v>
      </c>
      <c r="H18" s="9">
        <f t="shared" si="25"/>
        <v>0</v>
      </c>
      <c r="I18" s="9">
        <f t="shared" si="26"/>
        <v>0</v>
      </c>
      <c r="J18" s="9">
        <f t="shared" si="27"/>
        <v>0</v>
      </c>
      <c r="K18" s="9">
        <f t="shared" si="28"/>
        <v>0</v>
      </c>
      <c r="L18" s="9">
        <f t="shared" si="29"/>
        <v>0</v>
      </c>
      <c r="M18" s="9">
        <f t="shared" si="30"/>
        <v>0</v>
      </c>
      <c r="N18" s="9"/>
      <c r="O18" s="9"/>
      <c r="P18" s="9"/>
      <c r="Q18" s="9"/>
      <c r="R18" s="9"/>
      <c r="S18" s="9"/>
      <c r="T18" s="9"/>
      <c r="U18" s="9"/>
      <c r="V18" s="9">
        <f t="shared" si="31"/>
        <v>0</v>
      </c>
      <c r="W18" s="9">
        <f t="shared" si="32"/>
        <v>0</v>
      </c>
      <c r="X18" s="9"/>
      <c r="Y18" s="9"/>
      <c r="Z18" s="9"/>
      <c r="AA18" s="9"/>
      <c r="AB18" s="9"/>
      <c r="AC18" s="9"/>
      <c r="AD18" s="9"/>
      <c r="AE18" s="9"/>
      <c r="AF18" s="9">
        <f t="shared" si="33"/>
        <v>0</v>
      </c>
      <c r="AG18" s="9">
        <f t="shared" si="34"/>
        <v>0</v>
      </c>
      <c r="AH18" s="9">
        <f t="shared" si="35"/>
        <v>0</v>
      </c>
      <c r="AI18" s="9">
        <f t="shared" si="36"/>
        <v>0</v>
      </c>
      <c r="AJ18" s="9"/>
      <c r="AK18" s="9"/>
      <c r="AL18" s="9"/>
      <c r="AM18" s="9">
        <f t="shared" si="37"/>
        <v>0</v>
      </c>
      <c r="AN18" s="9"/>
      <c r="AO18" s="9"/>
      <c r="AP18" s="9"/>
      <c r="AQ18" s="9">
        <f t="shared" si="38"/>
        <v>0</v>
      </c>
      <c r="AR18" s="9">
        <f t="shared" si="39"/>
        <v>0</v>
      </c>
      <c r="AS18" s="9"/>
      <c r="AT18" s="9"/>
      <c r="AU18" s="9"/>
      <c r="AV18" s="9"/>
      <c r="AW18" s="9"/>
      <c r="AX18" s="9"/>
      <c r="AY18" s="9"/>
      <c r="AZ18" s="9"/>
      <c r="BA18" s="9">
        <f t="shared" si="40"/>
        <v>0</v>
      </c>
      <c r="BB18" s="9">
        <f t="shared" si="41"/>
        <v>0</v>
      </c>
      <c r="BC18" s="9"/>
      <c r="BD18" s="9"/>
      <c r="BE18" s="9"/>
      <c r="BF18" s="9"/>
      <c r="BG18" s="9"/>
      <c r="BH18" s="9"/>
      <c r="BI18" s="9"/>
      <c r="BJ18" s="9"/>
      <c r="BK18" s="9">
        <f t="shared" si="42"/>
        <v>0</v>
      </c>
      <c r="BL18" s="9">
        <f t="shared" si="43"/>
        <v>0</v>
      </c>
      <c r="BM18" s="9"/>
      <c r="BN18" s="9"/>
      <c r="BO18" s="9"/>
      <c r="BP18" s="9"/>
      <c r="BQ18" s="9"/>
      <c r="BR18" s="9"/>
      <c r="BS18" s="9"/>
      <c r="BT18" s="9"/>
      <c r="BU18" s="9">
        <f t="shared" si="44"/>
        <v>0</v>
      </c>
      <c r="BV18" s="9">
        <f t="shared" si="45"/>
        <v>0</v>
      </c>
      <c r="BW18" s="9">
        <f t="shared" si="46"/>
        <v>0</v>
      </c>
      <c r="BX18" s="9">
        <f t="shared" si="47"/>
        <v>0</v>
      </c>
      <c r="BY18" s="9"/>
      <c r="BZ18" s="9"/>
      <c r="CA18" s="9">
        <f t="shared" si="48"/>
        <v>0</v>
      </c>
      <c r="CB18" s="9"/>
      <c r="CC18" s="9"/>
      <c r="CD18" s="9">
        <f t="shared" si="49"/>
        <v>0</v>
      </c>
      <c r="CE18" s="9">
        <f t="shared" si="50"/>
        <v>0</v>
      </c>
      <c r="CF18" s="9">
        <f t="shared" si="51"/>
        <v>0</v>
      </c>
      <c r="CG18" s="9">
        <f t="shared" si="52"/>
        <v>0</v>
      </c>
      <c r="CH18" s="9">
        <f t="shared" si="53"/>
        <v>0</v>
      </c>
      <c r="CI18" s="9">
        <f t="shared" si="54"/>
        <v>0</v>
      </c>
      <c r="CJ18" s="9">
        <f t="shared" si="55"/>
        <v>0</v>
      </c>
      <c r="CK18" s="9">
        <f t="shared" si="56"/>
        <v>0</v>
      </c>
      <c r="CL18" s="9"/>
      <c r="CM18" s="9"/>
      <c r="CN18" s="9"/>
      <c r="CO18" s="9"/>
      <c r="CP18" s="9">
        <f t="shared" si="57"/>
        <v>0</v>
      </c>
      <c r="CQ18" s="9">
        <f t="shared" si="58"/>
        <v>0</v>
      </c>
      <c r="CR18" s="9"/>
      <c r="CS18" s="9"/>
      <c r="CT18" s="9"/>
      <c r="CU18" s="9"/>
      <c r="CV18" s="9"/>
      <c r="CW18" s="9"/>
      <c r="CX18" s="9"/>
    </row>
    <row r="19" spans="1:102" ht="16.5" x14ac:dyDescent="0.25">
      <c r="A19" s="7" t="s">
        <v>21</v>
      </c>
      <c r="B19" s="8" t="s">
        <v>22</v>
      </c>
      <c r="C19" s="9">
        <f t="shared" si="22"/>
        <v>56840553.570000008</v>
      </c>
      <c r="D19" s="9">
        <v>50019687.090000004</v>
      </c>
      <c r="E19" s="9">
        <v>6820866.4800000004</v>
      </c>
      <c r="F19" s="9">
        <f t="shared" si="23"/>
        <v>0</v>
      </c>
      <c r="G19" s="9">
        <f t="shared" si="24"/>
        <v>0</v>
      </c>
      <c r="H19" s="9">
        <f t="shared" si="25"/>
        <v>0</v>
      </c>
      <c r="I19" s="9">
        <f t="shared" si="26"/>
        <v>0</v>
      </c>
      <c r="J19" s="9">
        <f t="shared" si="27"/>
        <v>0</v>
      </c>
      <c r="K19" s="9">
        <f t="shared" si="28"/>
        <v>0</v>
      </c>
      <c r="L19" s="9">
        <f t="shared" si="29"/>
        <v>0</v>
      </c>
      <c r="M19" s="9">
        <f t="shared" si="30"/>
        <v>0</v>
      </c>
      <c r="N19" s="9"/>
      <c r="O19" s="9"/>
      <c r="P19" s="9"/>
      <c r="Q19" s="9"/>
      <c r="R19" s="9"/>
      <c r="S19" s="9"/>
      <c r="T19" s="9"/>
      <c r="U19" s="9"/>
      <c r="V19" s="9">
        <f t="shared" si="31"/>
        <v>0</v>
      </c>
      <c r="W19" s="9">
        <f t="shared" si="32"/>
        <v>0</v>
      </c>
      <c r="X19" s="9"/>
      <c r="Y19" s="9"/>
      <c r="Z19" s="9"/>
      <c r="AA19" s="9"/>
      <c r="AB19" s="9"/>
      <c r="AC19" s="9"/>
      <c r="AD19" s="9"/>
      <c r="AE19" s="9"/>
      <c r="AF19" s="9">
        <f t="shared" si="33"/>
        <v>0</v>
      </c>
      <c r="AG19" s="9">
        <f t="shared" si="34"/>
        <v>0</v>
      </c>
      <c r="AH19" s="9">
        <f t="shared" si="35"/>
        <v>0</v>
      </c>
      <c r="AI19" s="9">
        <f t="shared" si="36"/>
        <v>0</v>
      </c>
      <c r="AJ19" s="9"/>
      <c r="AK19" s="9"/>
      <c r="AL19" s="9"/>
      <c r="AM19" s="9">
        <f t="shared" si="37"/>
        <v>0</v>
      </c>
      <c r="AN19" s="9"/>
      <c r="AO19" s="9"/>
      <c r="AP19" s="9"/>
      <c r="AQ19" s="9">
        <f t="shared" si="38"/>
        <v>0</v>
      </c>
      <c r="AR19" s="9">
        <f t="shared" si="39"/>
        <v>0</v>
      </c>
      <c r="AS19" s="9"/>
      <c r="AT19" s="9"/>
      <c r="AU19" s="9"/>
      <c r="AV19" s="9"/>
      <c r="AW19" s="9"/>
      <c r="AX19" s="9"/>
      <c r="AY19" s="9"/>
      <c r="AZ19" s="9"/>
      <c r="BA19" s="9">
        <f t="shared" si="40"/>
        <v>0</v>
      </c>
      <c r="BB19" s="9">
        <f t="shared" si="41"/>
        <v>0</v>
      </c>
      <c r="BC19" s="9"/>
      <c r="BD19" s="9"/>
      <c r="BE19" s="9"/>
      <c r="BF19" s="9"/>
      <c r="BG19" s="9"/>
      <c r="BH19" s="9"/>
      <c r="BI19" s="9"/>
      <c r="BJ19" s="9"/>
      <c r="BK19" s="9">
        <f t="shared" si="42"/>
        <v>0</v>
      </c>
      <c r="BL19" s="9">
        <f t="shared" si="43"/>
        <v>0</v>
      </c>
      <c r="BM19" s="9"/>
      <c r="BN19" s="9"/>
      <c r="BO19" s="9"/>
      <c r="BP19" s="9"/>
      <c r="BQ19" s="9"/>
      <c r="BR19" s="9"/>
      <c r="BS19" s="9"/>
      <c r="BT19" s="9"/>
      <c r="BU19" s="9">
        <f t="shared" si="44"/>
        <v>0</v>
      </c>
      <c r="BV19" s="9">
        <f t="shared" si="45"/>
        <v>0</v>
      </c>
      <c r="BW19" s="9">
        <f t="shared" si="46"/>
        <v>0</v>
      </c>
      <c r="BX19" s="9">
        <f t="shared" si="47"/>
        <v>0</v>
      </c>
      <c r="BY19" s="9"/>
      <c r="BZ19" s="9"/>
      <c r="CA19" s="9">
        <f t="shared" si="48"/>
        <v>0</v>
      </c>
      <c r="CB19" s="9"/>
      <c r="CC19" s="9"/>
      <c r="CD19" s="9">
        <f t="shared" si="49"/>
        <v>0</v>
      </c>
      <c r="CE19" s="9">
        <f t="shared" si="50"/>
        <v>0</v>
      </c>
      <c r="CF19" s="9">
        <f t="shared" si="51"/>
        <v>0</v>
      </c>
      <c r="CG19" s="9">
        <f t="shared" si="52"/>
        <v>0</v>
      </c>
      <c r="CH19" s="9">
        <f t="shared" si="53"/>
        <v>0</v>
      </c>
      <c r="CI19" s="9">
        <f t="shared" si="54"/>
        <v>0</v>
      </c>
      <c r="CJ19" s="9">
        <f t="shared" si="55"/>
        <v>0</v>
      </c>
      <c r="CK19" s="9">
        <f t="shared" si="56"/>
        <v>0</v>
      </c>
      <c r="CL19" s="9"/>
      <c r="CM19" s="9"/>
      <c r="CN19" s="9"/>
      <c r="CO19" s="9"/>
      <c r="CP19" s="9">
        <f t="shared" si="57"/>
        <v>0</v>
      </c>
      <c r="CQ19" s="9">
        <f t="shared" si="58"/>
        <v>0</v>
      </c>
      <c r="CR19" s="9"/>
      <c r="CS19" s="9"/>
      <c r="CT19" s="9"/>
      <c r="CU19" s="9"/>
      <c r="CV19" s="9"/>
      <c r="CW19" s="9"/>
      <c r="CX19" s="9"/>
    </row>
    <row r="20" spans="1:102" ht="16.5" x14ac:dyDescent="0.25">
      <c r="A20" s="7" t="s">
        <v>23</v>
      </c>
      <c r="B20" s="8" t="s">
        <v>24</v>
      </c>
      <c r="C20" s="9">
        <f t="shared" si="22"/>
        <v>16834872.079999998</v>
      </c>
      <c r="D20" s="9">
        <v>14814687.42</v>
      </c>
      <c r="E20" s="9">
        <v>2020184.66</v>
      </c>
      <c r="F20" s="9">
        <f t="shared" si="23"/>
        <v>0</v>
      </c>
      <c r="G20" s="9">
        <f t="shared" si="24"/>
        <v>0</v>
      </c>
      <c r="H20" s="9">
        <f t="shared" si="25"/>
        <v>0</v>
      </c>
      <c r="I20" s="9">
        <f t="shared" si="26"/>
        <v>0</v>
      </c>
      <c r="J20" s="9">
        <f t="shared" si="27"/>
        <v>0</v>
      </c>
      <c r="K20" s="9">
        <f t="shared" si="28"/>
        <v>0</v>
      </c>
      <c r="L20" s="9">
        <f t="shared" si="29"/>
        <v>0</v>
      </c>
      <c r="M20" s="9">
        <f t="shared" si="30"/>
        <v>0</v>
      </c>
      <c r="N20" s="9"/>
      <c r="O20" s="9"/>
      <c r="P20" s="9"/>
      <c r="Q20" s="9"/>
      <c r="R20" s="9"/>
      <c r="S20" s="9"/>
      <c r="T20" s="9"/>
      <c r="U20" s="9"/>
      <c r="V20" s="9">
        <f t="shared" si="31"/>
        <v>0</v>
      </c>
      <c r="W20" s="9">
        <f t="shared" si="32"/>
        <v>0</v>
      </c>
      <c r="X20" s="9"/>
      <c r="Y20" s="9"/>
      <c r="Z20" s="9"/>
      <c r="AA20" s="9"/>
      <c r="AB20" s="9"/>
      <c r="AC20" s="9"/>
      <c r="AD20" s="9"/>
      <c r="AE20" s="9"/>
      <c r="AF20" s="9">
        <f t="shared" si="33"/>
        <v>0</v>
      </c>
      <c r="AG20" s="9">
        <f t="shared" si="34"/>
        <v>0</v>
      </c>
      <c r="AH20" s="9">
        <f t="shared" si="35"/>
        <v>0</v>
      </c>
      <c r="AI20" s="9">
        <f t="shared" si="36"/>
        <v>0</v>
      </c>
      <c r="AJ20" s="9"/>
      <c r="AK20" s="9"/>
      <c r="AL20" s="9"/>
      <c r="AM20" s="9">
        <f t="shared" si="37"/>
        <v>0</v>
      </c>
      <c r="AN20" s="9"/>
      <c r="AO20" s="9"/>
      <c r="AP20" s="9"/>
      <c r="AQ20" s="9">
        <f t="shared" si="38"/>
        <v>0</v>
      </c>
      <c r="AR20" s="9">
        <f t="shared" si="39"/>
        <v>0</v>
      </c>
      <c r="AS20" s="9"/>
      <c r="AT20" s="9"/>
      <c r="AU20" s="9"/>
      <c r="AV20" s="9"/>
      <c r="AW20" s="9"/>
      <c r="AX20" s="9"/>
      <c r="AY20" s="9"/>
      <c r="AZ20" s="9"/>
      <c r="BA20" s="9">
        <f t="shared" si="40"/>
        <v>0</v>
      </c>
      <c r="BB20" s="9">
        <f t="shared" si="41"/>
        <v>0</v>
      </c>
      <c r="BC20" s="9"/>
      <c r="BD20" s="9"/>
      <c r="BE20" s="9"/>
      <c r="BF20" s="9"/>
      <c r="BG20" s="9"/>
      <c r="BH20" s="9"/>
      <c r="BI20" s="9"/>
      <c r="BJ20" s="9"/>
      <c r="BK20" s="9">
        <f t="shared" si="42"/>
        <v>0</v>
      </c>
      <c r="BL20" s="9">
        <f t="shared" si="43"/>
        <v>0</v>
      </c>
      <c r="BM20" s="9"/>
      <c r="BN20" s="9"/>
      <c r="BO20" s="9"/>
      <c r="BP20" s="9"/>
      <c r="BQ20" s="9"/>
      <c r="BR20" s="9"/>
      <c r="BS20" s="9"/>
      <c r="BT20" s="9"/>
      <c r="BU20" s="9">
        <f t="shared" si="44"/>
        <v>0</v>
      </c>
      <c r="BV20" s="9">
        <f t="shared" si="45"/>
        <v>0</v>
      </c>
      <c r="BW20" s="9">
        <f t="shared" si="46"/>
        <v>0</v>
      </c>
      <c r="BX20" s="9">
        <f t="shared" si="47"/>
        <v>0</v>
      </c>
      <c r="BY20" s="9"/>
      <c r="BZ20" s="9"/>
      <c r="CA20" s="9">
        <f t="shared" si="48"/>
        <v>0</v>
      </c>
      <c r="CB20" s="9"/>
      <c r="CC20" s="9"/>
      <c r="CD20" s="9">
        <f t="shared" si="49"/>
        <v>0</v>
      </c>
      <c r="CE20" s="9">
        <f t="shared" si="50"/>
        <v>0</v>
      </c>
      <c r="CF20" s="9">
        <f t="shared" si="51"/>
        <v>0</v>
      </c>
      <c r="CG20" s="9">
        <f t="shared" si="52"/>
        <v>0</v>
      </c>
      <c r="CH20" s="9">
        <f t="shared" si="53"/>
        <v>0</v>
      </c>
      <c r="CI20" s="9">
        <f t="shared" si="54"/>
        <v>0</v>
      </c>
      <c r="CJ20" s="9">
        <f t="shared" si="55"/>
        <v>0</v>
      </c>
      <c r="CK20" s="9">
        <f t="shared" si="56"/>
        <v>0</v>
      </c>
      <c r="CL20" s="9"/>
      <c r="CM20" s="9"/>
      <c r="CN20" s="9"/>
      <c r="CO20" s="9"/>
      <c r="CP20" s="9">
        <f t="shared" si="57"/>
        <v>0</v>
      </c>
      <c r="CQ20" s="9">
        <f t="shared" si="58"/>
        <v>0</v>
      </c>
      <c r="CR20" s="9"/>
      <c r="CS20" s="9"/>
      <c r="CT20" s="9"/>
      <c r="CU20" s="9"/>
      <c r="CV20" s="9"/>
      <c r="CW20" s="9"/>
      <c r="CX20" s="9"/>
    </row>
    <row r="21" spans="1:102" ht="16.5" x14ac:dyDescent="0.25">
      <c r="A21" s="7" t="s">
        <v>25</v>
      </c>
      <c r="B21" s="8" t="s">
        <v>26</v>
      </c>
      <c r="C21" s="9">
        <f t="shared" si="22"/>
        <v>11929024</v>
      </c>
      <c r="D21" s="9">
        <v>10497541.109999999</v>
      </c>
      <c r="E21" s="9">
        <v>1431482.89</v>
      </c>
      <c r="F21" s="9">
        <f t="shared" si="23"/>
        <v>0</v>
      </c>
      <c r="G21" s="9">
        <f t="shared" si="24"/>
        <v>0</v>
      </c>
      <c r="H21" s="9">
        <f t="shared" si="25"/>
        <v>0</v>
      </c>
      <c r="I21" s="9">
        <f t="shared" si="26"/>
        <v>0</v>
      </c>
      <c r="J21" s="9">
        <f t="shared" si="27"/>
        <v>0</v>
      </c>
      <c r="K21" s="9">
        <f t="shared" si="28"/>
        <v>0</v>
      </c>
      <c r="L21" s="9">
        <f t="shared" si="29"/>
        <v>0</v>
      </c>
      <c r="M21" s="9">
        <f t="shared" si="30"/>
        <v>0</v>
      </c>
      <c r="N21" s="9"/>
      <c r="O21" s="9"/>
      <c r="P21" s="9"/>
      <c r="Q21" s="9"/>
      <c r="R21" s="9"/>
      <c r="S21" s="9"/>
      <c r="T21" s="9"/>
      <c r="U21" s="9"/>
      <c r="V21" s="9">
        <f t="shared" si="31"/>
        <v>0</v>
      </c>
      <c r="W21" s="9">
        <f t="shared" si="32"/>
        <v>0</v>
      </c>
      <c r="X21" s="9"/>
      <c r="Y21" s="9"/>
      <c r="Z21" s="9"/>
      <c r="AA21" s="9"/>
      <c r="AB21" s="9"/>
      <c r="AC21" s="9"/>
      <c r="AD21" s="9"/>
      <c r="AE21" s="9"/>
      <c r="AF21" s="9">
        <f t="shared" si="33"/>
        <v>0</v>
      </c>
      <c r="AG21" s="9">
        <f t="shared" si="34"/>
        <v>0</v>
      </c>
      <c r="AH21" s="9">
        <f t="shared" si="35"/>
        <v>0</v>
      </c>
      <c r="AI21" s="9">
        <f t="shared" si="36"/>
        <v>0</v>
      </c>
      <c r="AJ21" s="9"/>
      <c r="AK21" s="9"/>
      <c r="AL21" s="9"/>
      <c r="AM21" s="9">
        <f t="shared" si="37"/>
        <v>0</v>
      </c>
      <c r="AN21" s="9"/>
      <c r="AO21" s="9"/>
      <c r="AP21" s="9"/>
      <c r="AQ21" s="9">
        <f t="shared" si="38"/>
        <v>0</v>
      </c>
      <c r="AR21" s="9">
        <f t="shared" si="39"/>
        <v>0</v>
      </c>
      <c r="AS21" s="9"/>
      <c r="AT21" s="9"/>
      <c r="AU21" s="9"/>
      <c r="AV21" s="9"/>
      <c r="AW21" s="9"/>
      <c r="AX21" s="9"/>
      <c r="AY21" s="9"/>
      <c r="AZ21" s="9"/>
      <c r="BA21" s="9">
        <f t="shared" si="40"/>
        <v>0</v>
      </c>
      <c r="BB21" s="9">
        <f t="shared" si="41"/>
        <v>0</v>
      </c>
      <c r="BC21" s="9"/>
      <c r="BD21" s="9"/>
      <c r="BE21" s="9"/>
      <c r="BF21" s="9"/>
      <c r="BG21" s="9"/>
      <c r="BH21" s="9"/>
      <c r="BI21" s="9"/>
      <c r="BJ21" s="9"/>
      <c r="BK21" s="9">
        <f t="shared" si="42"/>
        <v>0</v>
      </c>
      <c r="BL21" s="9">
        <f t="shared" si="43"/>
        <v>0</v>
      </c>
      <c r="BM21" s="9"/>
      <c r="BN21" s="9"/>
      <c r="BO21" s="9"/>
      <c r="BP21" s="9"/>
      <c r="BQ21" s="9"/>
      <c r="BR21" s="9"/>
      <c r="BS21" s="9"/>
      <c r="BT21" s="9"/>
      <c r="BU21" s="9">
        <f t="shared" si="44"/>
        <v>0</v>
      </c>
      <c r="BV21" s="9">
        <f t="shared" si="45"/>
        <v>0</v>
      </c>
      <c r="BW21" s="9">
        <f t="shared" si="46"/>
        <v>0</v>
      </c>
      <c r="BX21" s="9">
        <f t="shared" si="47"/>
        <v>0</v>
      </c>
      <c r="BY21" s="9"/>
      <c r="BZ21" s="9"/>
      <c r="CA21" s="9">
        <f t="shared" si="48"/>
        <v>0</v>
      </c>
      <c r="CB21" s="9"/>
      <c r="CC21" s="9"/>
      <c r="CD21" s="9">
        <f t="shared" si="49"/>
        <v>0</v>
      </c>
      <c r="CE21" s="9">
        <f t="shared" si="50"/>
        <v>0</v>
      </c>
      <c r="CF21" s="9">
        <f t="shared" si="51"/>
        <v>0</v>
      </c>
      <c r="CG21" s="9">
        <f t="shared" si="52"/>
        <v>0</v>
      </c>
      <c r="CH21" s="9">
        <f t="shared" si="53"/>
        <v>0</v>
      </c>
      <c r="CI21" s="9">
        <f t="shared" si="54"/>
        <v>0</v>
      </c>
      <c r="CJ21" s="9">
        <f t="shared" si="55"/>
        <v>0</v>
      </c>
      <c r="CK21" s="9">
        <f t="shared" si="56"/>
        <v>0</v>
      </c>
      <c r="CL21" s="9"/>
      <c r="CM21" s="9"/>
      <c r="CN21" s="9"/>
      <c r="CO21" s="9"/>
      <c r="CP21" s="9">
        <f t="shared" si="57"/>
        <v>0</v>
      </c>
      <c r="CQ21" s="9">
        <f t="shared" si="58"/>
        <v>0</v>
      </c>
      <c r="CR21" s="9"/>
      <c r="CS21" s="9"/>
      <c r="CT21" s="9"/>
      <c r="CU21" s="9"/>
      <c r="CV21" s="9"/>
      <c r="CW21" s="9"/>
      <c r="CX21" s="9"/>
    </row>
    <row r="22" spans="1:102" ht="16.5" x14ac:dyDescent="0.25">
      <c r="A22" s="7" t="s">
        <v>27</v>
      </c>
      <c r="B22" s="8" t="s">
        <v>28</v>
      </c>
      <c r="C22" s="9">
        <f t="shared" si="22"/>
        <v>52549962.5</v>
      </c>
      <c r="D22" s="9">
        <v>46243966.950000003</v>
      </c>
      <c r="E22" s="9">
        <v>6305995.5499999998</v>
      </c>
      <c r="F22" s="9">
        <f t="shared" si="23"/>
        <v>0</v>
      </c>
      <c r="G22" s="9">
        <f t="shared" si="24"/>
        <v>0</v>
      </c>
      <c r="H22" s="9">
        <f t="shared" si="25"/>
        <v>0</v>
      </c>
      <c r="I22" s="9">
        <f t="shared" si="26"/>
        <v>0</v>
      </c>
      <c r="J22" s="9">
        <f t="shared" si="27"/>
        <v>0</v>
      </c>
      <c r="K22" s="9">
        <f t="shared" si="28"/>
        <v>0</v>
      </c>
      <c r="L22" s="9">
        <f t="shared" si="29"/>
        <v>0</v>
      </c>
      <c r="M22" s="9">
        <f t="shared" si="30"/>
        <v>0</v>
      </c>
      <c r="N22" s="9"/>
      <c r="O22" s="9"/>
      <c r="P22" s="9"/>
      <c r="Q22" s="9"/>
      <c r="R22" s="9"/>
      <c r="S22" s="9"/>
      <c r="T22" s="9"/>
      <c r="U22" s="9"/>
      <c r="V22" s="9">
        <f t="shared" si="31"/>
        <v>0</v>
      </c>
      <c r="W22" s="9">
        <f t="shared" si="32"/>
        <v>0</v>
      </c>
      <c r="X22" s="9"/>
      <c r="Y22" s="9"/>
      <c r="Z22" s="9"/>
      <c r="AA22" s="9"/>
      <c r="AB22" s="9"/>
      <c r="AC22" s="9"/>
      <c r="AD22" s="9"/>
      <c r="AE22" s="9"/>
      <c r="AF22" s="9">
        <f t="shared" si="33"/>
        <v>0</v>
      </c>
      <c r="AG22" s="9">
        <f t="shared" si="34"/>
        <v>0</v>
      </c>
      <c r="AH22" s="9">
        <f t="shared" si="35"/>
        <v>0</v>
      </c>
      <c r="AI22" s="9">
        <f t="shared" si="36"/>
        <v>0</v>
      </c>
      <c r="AJ22" s="9"/>
      <c r="AK22" s="9"/>
      <c r="AL22" s="9"/>
      <c r="AM22" s="9">
        <f t="shared" si="37"/>
        <v>0</v>
      </c>
      <c r="AN22" s="9"/>
      <c r="AO22" s="9"/>
      <c r="AP22" s="9"/>
      <c r="AQ22" s="9">
        <f t="shared" si="38"/>
        <v>0</v>
      </c>
      <c r="AR22" s="9">
        <f t="shared" si="39"/>
        <v>0</v>
      </c>
      <c r="AS22" s="9"/>
      <c r="AT22" s="9"/>
      <c r="AU22" s="9"/>
      <c r="AV22" s="9"/>
      <c r="AW22" s="9"/>
      <c r="AX22" s="9"/>
      <c r="AY22" s="9"/>
      <c r="AZ22" s="9"/>
      <c r="BA22" s="9">
        <f t="shared" si="40"/>
        <v>0</v>
      </c>
      <c r="BB22" s="9">
        <f t="shared" si="41"/>
        <v>0</v>
      </c>
      <c r="BC22" s="9"/>
      <c r="BD22" s="9"/>
      <c r="BE22" s="9"/>
      <c r="BF22" s="9"/>
      <c r="BG22" s="9"/>
      <c r="BH22" s="9"/>
      <c r="BI22" s="9"/>
      <c r="BJ22" s="9"/>
      <c r="BK22" s="9">
        <f t="shared" si="42"/>
        <v>0</v>
      </c>
      <c r="BL22" s="9">
        <f t="shared" si="43"/>
        <v>0</v>
      </c>
      <c r="BM22" s="9"/>
      <c r="BN22" s="9"/>
      <c r="BO22" s="9"/>
      <c r="BP22" s="9"/>
      <c r="BQ22" s="9"/>
      <c r="BR22" s="9"/>
      <c r="BS22" s="9"/>
      <c r="BT22" s="9"/>
      <c r="BU22" s="9">
        <f t="shared" si="44"/>
        <v>0</v>
      </c>
      <c r="BV22" s="9">
        <f t="shared" si="45"/>
        <v>0</v>
      </c>
      <c r="BW22" s="9">
        <f t="shared" si="46"/>
        <v>0</v>
      </c>
      <c r="BX22" s="9">
        <f t="shared" si="47"/>
        <v>0</v>
      </c>
      <c r="BY22" s="9"/>
      <c r="BZ22" s="9"/>
      <c r="CA22" s="9">
        <f t="shared" si="48"/>
        <v>0</v>
      </c>
      <c r="CB22" s="9"/>
      <c r="CC22" s="9"/>
      <c r="CD22" s="9">
        <f t="shared" si="49"/>
        <v>0</v>
      </c>
      <c r="CE22" s="9">
        <f t="shared" si="50"/>
        <v>0</v>
      </c>
      <c r="CF22" s="9">
        <f t="shared" si="51"/>
        <v>0</v>
      </c>
      <c r="CG22" s="9">
        <f t="shared" si="52"/>
        <v>0</v>
      </c>
      <c r="CH22" s="9">
        <f t="shared" si="53"/>
        <v>0</v>
      </c>
      <c r="CI22" s="9">
        <f t="shared" si="54"/>
        <v>0</v>
      </c>
      <c r="CJ22" s="9">
        <f t="shared" si="55"/>
        <v>0</v>
      </c>
      <c r="CK22" s="9">
        <f t="shared" si="56"/>
        <v>0</v>
      </c>
      <c r="CL22" s="9"/>
      <c r="CM22" s="9"/>
      <c r="CN22" s="9"/>
      <c r="CO22" s="9"/>
      <c r="CP22" s="9">
        <f t="shared" si="57"/>
        <v>0</v>
      </c>
      <c r="CQ22" s="9">
        <f t="shared" si="58"/>
        <v>0</v>
      </c>
      <c r="CR22" s="9"/>
      <c r="CS22" s="9"/>
      <c r="CT22" s="9"/>
      <c r="CU22" s="9"/>
      <c r="CV22" s="9"/>
      <c r="CW22" s="9"/>
      <c r="CX22" s="9"/>
    </row>
    <row r="23" spans="1:102" ht="16.5" x14ac:dyDescent="0.25">
      <c r="A23" s="7" t="s">
        <v>29</v>
      </c>
      <c r="B23" s="8" t="s">
        <v>30</v>
      </c>
      <c r="C23" s="9">
        <f t="shared" si="22"/>
        <v>9058270.4199999999</v>
      </c>
      <c r="D23" s="9">
        <v>7971277.96</v>
      </c>
      <c r="E23" s="9">
        <v>1086992.46</v>
      </c>
      <c r="F23" s="9">
        <f t="shared" si="23"/>
        <v>0</v>
      </c>
      <c r="G23" s="9">
        <f t="shared" si="24"/>
        <v>0</v>
      </c>
      <c r="H23" s="9">
        <f t="shared" si="25"/>
        <v>0</v>
      </c>
      <c r="I23" s="9">
        <f t="shared" si="26"/>
        <v>0</v>
      </c>
      <c r="J23" s="9">
        <f t="shared" si="27"/>
        <v>0</v>
      </c>
      <c r="K23" s="9">
        <f t="shared" si="28"/>
        <v>0</v>
      </c>
      <c r="L23" s="9">
        <f t="shared" si="29"/>
        <v>0</v>
      </c>
      <c r="M23" s="9">
        <f t="shared" si="30"/>
        <v>0</v>
      </c>
      <c r="N23" s="9"/>
      <c r="O23" s="9"/>
      <c r="P23" s="9"/>
      <c r="Q23" s="9"/>
      <c r="R23" s="9"/>
      <c r="S23" s="9"/>
      <c r="T23" s="9"/>
      <c r="U23" s="9"/>
      <c r="V23" s="9">
        <f t="shared" si="31"/>
        <v>0</v>
      </c>
      <c r="W23" s="9">
        <f t="shared" si="32"/>
        <v>0</v>
      </c>
      <c r="X23" s="9"/>
      <c r="Y23" s="9"/>
      <c r="Z23" s="9"/>
      <c r="AA23" s="9"/>
      <c r="AB23" s="9"/>
      <c r="AC23" s="9"/>
      <c r="AD23" s="9"/>
      <c r="AE23" s="9"/>
      <c r="AF23" s="9">
        <f t="shared" si="33"/>
        <v>0</v>
      </c>
      <c r="AG23" s="9">
        <f t="shared" si="34"/>
        <v>0</v>
      </c>
      <c r="AH23" s="9">
        <f t="shared" si="35"/>
        <v>0</v>
      </c>
      <c r="AI23" s="9">
        <f t="shared" si="36"/>
        <v>0</v>
      </c>
      <c r="AJ23" s="9"/>
      <c r="AK23" s="9"/>
      <c r="AL23" s="9"/>
      <c r="AM23" s="9">
        <f t="shared" si="37"/>
        <v>0</v>
      </c>
      <c r="AN23" s="9"/>
      <c r="AO23" s="9"/>
      <c r="AP23" s="9"/>
      <c r="AQ23" s="9">
        <f t="shared" si="38"/>
        <v>0</v>
      </c>
      <c r="AR23" s="9">
        <f t="shared" si="39"/>
        <v>0</v>
      </c>
      <c r="AS23" s="9"/>
      <c r="AT23" s="9"/>
      <c r="AU23" s="9"/>
      <c r="AV23" s="9"/>
      <c r="AW23" s="9"/>
      <c r="AX23" s="9"/>
      <c r="AY23" s="9"/>
      <c r="AZ23" s="9"/>
      <c r="BA23" s="9">
        <f t="shared" si="40"/>
        <v>0</v>
      </c>
      <c r="BB23" s="9">
        <f t="shared" si="41"/>
        <v>0</v>
      </c>
      <c r="BC23" s="9"/>
      <c r="BD23" s="9"/>
      <c r="BE23" s="9"/>
      <c r="BF23" s="9"/>
      <c r="BG23" s="9"/>
      <c r="BH23" s="9"/>
      <c r="BI23" s="9"/>
      <c r="BJ23" s="9"/>
      <c r="BK23" s="9">
        <f t="shared" si="42"/>
        <v>0</v>
      </c>
      <c r="BL23" s="9">
        <f t="shared" si="43"/>
        <v>0</v>
      </c>
      <c r="BM23" s="9"/>
      <c r="BN23" s="9"/>
      <c r="BO23" s="9"/>
      <c r="BP23" s="9"/>
      <c r="BQ23" s="9"/>
      <c r="BR23" s="9"/>
      <c r="BS23" s="9"/>
      <c r="BT23" s="9"/>
      <c r="BU23" s="9">
        <f t="shared" si="44"/>
        <v>0</v>
      </c>
      <c r="BV23" s="9">
        <f t="shared" si="45"/>
        <v>0</v>
      </c>
      <c r="BW23" s="9">
        <f t="shared" si="46"/>
        <v>0</v>
      </c>
      <c r="BX23" s="9">
        <f t="shared" si="47"/>
        <v>0</v>
      </c>
      <c r="BY23" s="9"/>
      <c r="BZ23" s="9"/>
      <c r="CA23" s="9">
        <f t="shared" si="48"/>
        <v>0</v>
      </c>
      <c r="CB23" s="9"/>
      <c r="CC23" s="9"/>
      <c r="CD23" s="9">
        <f t="shared" si="49"/>
        <v>0</v>
      </c>
      <c r="CE23" s="9">
        <f t="shared" si="50"/>
        <v>0</v>
      </c>
      <c r="CF23" s="9">
        <f t="shared" si="51"/>
        <v>0</v>
      </c>
      <c r="CG23" s="9">
        <f t="shared" si="52"/>
        <v>0</v>
      </c>
      <c r="CH23" s="9">
        <f t="shared" si="53"/>
        <v>0</v>
      </c>
      <c r="CI23" s="9">
        <f t="shared" si="54"/>
        <v>0</v>
      </c>
      <c r="CJ23" s="9">
        <f t="shared" si="55"/>
        <v>0</v>
      </c>
      <c r="CK23" s="9">
        <f t="shared" si="56"/>
        <v>0</v>
      </c>
      <c r="CL23" s="9"/>
      <c r="CM23" s="9"/>
      <c r="CN23" s="9"/>
      <c r="CO23" s="9"/>
      <c r="CP23" s="9">
        <f t="shared" si="57"/>
        <v>0</v>
      </c>
      <c r="CQ23" s="9">
        <f t="shared" si="58"/>
        <v>0</v>
      </c>
      <c r="CR23" s="9"/>
      <c r="CS23" s="9"/>
      <c r="CT23" s="9"/>
      <c r="CU23" s="9"/>
      <c r="CV23" s="9"/>
      <c r="CW23" s="9"/>
      <c r="CX23" s="9"/>
    </row>
    <row r="24" spans="1:102" ht="16.5" x14ac:dyDescent="0.25">
      <c r="A24" s="7" t="s">
        <v>31</v>
      </c>
      <c r="B24" s="11" t="s">
        <v>32</v>
      </c>
      <c r="C24" s="9"/>
      <c r="D24" s="12" t="s">
        <v>31</v>
      </c>
      <c r="E24" s="12" t="s">
        <v>31</v>
      </c>
      <c r="F24" s="9">
        <f t="shared" si="23"/>
        <v>0</v>
      </c>
      <c r="G24" s="9">
        <f t="shared" si="24"/>
        <v>0</v>
      </c>
      <c r="H24" s="9">
        <f t="shared" si="25"/>
        <v>0</v>
      </c>
      <c r="I24" s="9">
        <f t="shared" si="26"/>
        <v>0</v>
      </c>
      <c r="J24" s="9">
        <f t="shared" si="27"/>
        <v>0</v>
      </c>
      <c r="K24" s="9">
        <f t="shared" si="28"/>
        <v>0</v>
      </c>
      <c r="L24" s="9">
        <f t="shared" si="29"/>
        <v>0</v>
      </c>
      <c r="M24" s="9">
        <f t="shared" si="30"/>
        <v>0</v>
      </c>
      <c r="N24" s="9"/>
      <c r="O24" s="9"/>
      <c r="P24" s="9"/>
      <c r="Q24" s="9"/>
      <c r="R24" s="9"/>
      <c r="S24" s="9"/>
      <c r="T24" s="9"/>
      <c r="U24" s="9"/>
      <c r="V24" s="9">
        <f t="shared" si="31"/>
        <v>0</v>
      </c>
      <c r="W24" s="9">
        <f t="shared" si="32"/>
        <v>0</v>
      </c>
      <c r="X24" s="9"/>
      <c r="Y24" s="9"/>
      <c r="Z24" s="9"/>
      <c r="AA24" s="9"/>
      <c r="AB24" s="9"/>
      <c r="AC24" s="9"/>
      <c r="AD24" s="9"/>
      <c r="AE24" s="9"/>
      <c r="AF24" s="9">
        <f t="shared" si="33"/>
        <v>0</v>
      </c>
      <c r="AG24" s="9">
        <f t="shared" si="34"/>
        <v>0</v>
      </c>
      <c r="AH24" s="9">
        <f t="shared" si="35"/>
        <v>0</v>
      </c>
      <c r="AI24" s="9">
        <f t="shared" si="36"/>
        <v>0</v>
      </c>
      <c r="AJ24" s="9"/>
      <c r="AK24" s="9"/>
      <c r="AL24" s="9"/>
      <c r="AM24" s="9">
        <f t="shared" si="37"/>
        <v>0</v>
      </c>
      <c r="AN24" s="9"/>
      <c r="AO24" s="9"/>
      <c r="AP24" s="9"/>
      <c r="AQ24" s="9">
        <f t="shared" si="38"/>
        <v>0</v>
      </c>
      <c r="AR24" s="9">
        <f t="shared" si="39"/>
        <v>0</v>
      </c>
      <c r="AS24" s="9"/>
      <c r="AT24" s="9"/>
      <c r="AU24" s="9"/>
      <c r="AV24" s="9"/>
      <c r="AW24" s="9"/>
      <c r="AX24" s="9"/>
      <c r="AY24" s="9"/>
      <c r="AZ24" s="9"/>
      <c r="BA24" s="9">
        <f t="shared" si="40"/>
        <v>0</v>
      </c>
      <c r="BB24" s="9">
        <f t="shared" si="41"/>
        <v>0</v>
      </c>
      <c r="BC24" s="9"/>
      <c r="BD24" s="9"/>
      <c r="BE24" s="9"/>
      <c r="BF24" s="9"/>
      <c r="BG24" s="9"/>
      <c r="BH24" s="9"/>
      <c r="BI24" s="9"/>
      <c r="BJ24" s="9"/>
      <c r="BK24" s="9">
        <f t="shared" si="42"/>
        <v>0</v>
      </c>
      <c r="BL24" s="9">
        <f t="shared" si="43"/>
        <v>0</v>
      </c>
      <c r="BM24" s="9"/>
      <c r="BN24" s="9"/>
      <c r="BO24" s="9"/>
      <c r="BP24" s="9"/>
      <c r="BQ24" s="9"/>
      <c r="BR24" s="9"/>
      <c r="BS24" s="9"/>
      <c r="BT24" s="9"/>
      <c r="BU24" s="9">
        <f t="shared" si="44"/>
        <v>0</v>
      </c>
      <c r="BV24" s="9">
        <f t="shared" si="45"/>
        <v>0</v>
      </c>
      <c r="BW24" s="9">
        <f t="shared" si="46"/>
        <v>0</v>
      </c>
      <c r="BX24" s="9">
        <f t="shared" si="47"/>
        <v>0</v>
      </c>
      <c r="BY24" s="9"/>
      <c r="BZ24" s="9"/>
      <c r="CA24" s="9">
        <f t="shared" si="48"/>
        <v>0</v>
      </c>
      <c r="CB24" s="9"/>
      <c r="CC24" s="9"/>
      <c r="CD24" s="9">
        <f t="shared" si="49"/>
        <v>0</v>
      </c>
      <c r="CE24" s="9">
        <f t="shared" si="50"/>
        <v>0</v>
      </c>
      <c r="CF24" s="9">
        <f t="shared" si="51"/>
        <v>0</v>
      </c>
      <c r="CG24" s="9">
        <f t="shared" si="52"/>
        <v>0</v>
      </c>
      <c r="CH24" s="9">
        <f t="shared" si="53"/>
        <v>0</v>
      </c>
      <c r="CI24" s="9">
        <f t="shared" si="54"/>
        <v>0</v>
      </c>
      <c r="CJ24" s="9">
        <f t="shared" si="55"/>
        <v>0</v>
      </c>
      <c r="CK24" s="9">
        <f t="shared" si="56"/>
        <v>0</v>
      </c>
      <c r="CL24" s="9"/>
      <c r="CM24" s="9"/>
      <c r="CN24" s="9"/>
      <c r="CO24" s="9"/>
      <c r="CP24" s="9">
        <f t="shared" si="57"/>
        <v>0</v>
      </c>
      <c r="CQ24" s="9">
        <f t="shared" si="58"/>
        <v>0</v>
      </c>
      <c r="CR24" s="9"/>
      <c r="CS24" s="9"/>
      <c r="CT24" s="9"/>
      <c r="CU24" s="9"/>
      <c r="CV24" s="9"/>
      <c r="CW24" s="9"/>
      <c r="CX24" s="9"/>
    </row>
    <row r="25" spans="1:102" ht="16.5" x14ac:dyDescent="0.25">
      <c r="A25" s="7" t="s">
        <v>33</v>
      </c>
      <c r="B25" s="8" t="s">
        <v>34</v>
      </c>
      <c r="C25" s="9">
        <f t="shared" si="22"/>
        <v>6596106.7200000007</v>
      </c>
      <c r="D25" s="9">
        <v>5804573.9000000004</v>
      </c>
      <c r="E25" s="9">
        <v>791532.82</v>
      </c>
      <c r="F25" s="9">
        <f t="shared" si="23"/>
        <v>0</v>
      </c>
      <c r="G25" s="9">
        <f t="shared" si="24"/>
        <v>0</v>
      </c>
      <c r="H25" s="9">
        <f t="shared" si="25"/>
        <v>0</v>
      </c>
      <c r="I25" s="9">
        <f t="shared" si="26"/>
        <v>0</v>
      </c>
      <c r="J25" s="9">
        <f t="shared" si="27"/>
        <v>0</v>
      </c>
      <c r="K25" s="9">
        <f t="shared" si="28"/>
        <v>0</v>
      </c>
      <c r="L25" s="9">
        <f t="shared" si="29"/>
        <v>0</v>
      </c>
      <c r="M25" s="9">
        <f t="shared" si="30"/>
        <v>0</v>
      </c>
      <c r="N25" s="9"/>
      <c r="O25" s="9"/>
      <c r="P25" s="9"/>
      <c r="Q25" s="9"/>
      <c r="R25" s="9"/>
      <c r="S25" s="9"/>
      <c r="T25" s="9"/>
      <c r="U25" s="9"/>
      <c r="V25" s="9">
        <f t="shared" si="31"/>
        <v>0</v>
      </c>
      <c r="W25" s="9">
        <f t="shared" si="32"/>
        <v>0</v>
      </c>
      <c r="X25" s="9"/>
      <c r="Y25" s="9"/>
      <c r="Z25" s="9"/>
      <c r="AA25" s="9"/>
      <c r="AB25" s="9"/>
      <c r="AC25" s="9"/>
      <c r="AD25" s="9"/>
      <c r="AE25" s="9"/>
      <c r="AF25" s="9">
        <f t="shared" si="33"/>
        <v>0</v>
      </c>
      <c r="AG25" s="9">
        <f t="shared" si="34"/>
        <v>0</v>
      </c>
      <c r="AH25" s="9">
        <f t="shared" si="35"/>
        <v>0</v>
      </c>
      <c r="AI25" s="9">
        <f t="shared" si="36"/>
        <v>0</v>
      </c>
      <c r="AJ25" s="9"/>
      <c r="AK25" s="9"/>
      <c r="AL25" s="9"/>
      <c r="AM25" s="9">
        <f t="shared" si="37"/>
        <v>0</v>
      </c>
      <c r="AN25" s="9"/>
      <c r="AO25" s="9"/>
      <c r="AP25" s="9"/>
      <c r="AQ25" s="9">
        <f t="shared" si="38"/>
        <v>0</v>
      </c>
      <c r="AR25" s="9">
        <f t="shared" si="39"/>
        <v>0</v>
      </c>
      <c r="AS25" s="9"/>
      <c r="AT25" s="9"/>
      <c r="AU25" s="9"/>
      <c r="AV25" s="9"/>
      <c r="AW25" s="9"/>
      <c r="AX25" s="9"/>
      <c r="AY25" s="9"/>
      <c r="AZ25" s="9"/>
      <c r="BA25" s="9">
        <f t="shared" si="40"/>
        <v>0</v>
      </c>
      <c r="BB25" s="9">
        <f t="shared" si="41"/>
        <v>0</v>
      </c>
      <c r="BC25" s="9"/>
      <c r="BD25" s="9"/>
      <c r="BE25" s="9"/>
      <c r="BF25" s="9"/>
      <c r="BG25" s="9"/>
      <c r="BH25" s="9"/>
      <c r="BI25" s="9"/>
      <c r="BJ25" s="9"/>
      <c r="BK25" s="9">
        <f t="shared" si="42"/>
        <v>0</v>
      </c>
      <c r="BL25" s="9">
        <f t="shared" si="43"/>
        <v>0</v>
      </c>
      <c r="BM25" s="9"/>
      <c r="BN25" s="9"/>
      <c r="BO25" s="9"/>
      <c r="BP25" s="9"/>
      <c r="BQ25" s="9"/>
      <c r="BR25" s="9"/>
      <c r="BS25" s="9"/>
      <c r="BT25" s="9"/>
      <c r="BU25" s="9">
        <f t="shared" si="44"/>
        <v>0</v>
      </c>
      <c r="BV25" s="9">
        <f t="shared" si="45"/>
        <v>0</v>
      </c>
      <c r="BW25" s="9">
        <f t="shared" si="46"/>
        <v>0</v>
      </c>
      <c r="BX25" s="9">
        <f t="shared" si="47"/>
        <v>0</v>
      </c>
      <c r="BY25" s="9"/>
      <c r="BZ25" s="9"/>
      <c r="CA25" s="9">
        <f t="shared" si="48"/>
        <v>0</v>
      </c>
      <c r="CB25" s="9"/>
      <c r="CC25" s="9"/>
      <c r="CD25" s="9">
        <f t="shared" si="49"/>
        <v>0</v>
      </c>
      <c r="CE25" s="9">
        <f t="shared" si="50"/>
        <v>0</v>
      </c>
      <c r="CF25" s="9">
        <f t="shared" si="51"/>
        <v>0</v>
      </c>
      <c r="CG25" s="9">
        <f t="shared" si="52"/>
        <v>0</v>
      </c>
      <c r="CH25" s="9">
        <f t="shared" si="53"/>
        <v>0</v>
      </c>
      <c r="CI25" s="9">
        <f t="shared" si="54"/>
        <v>0</v>
      </c>
      <c r="CJ25" s="9">
        <f t="shared" si="55"/>
        <v>0</v>
      </c>
      <c r="CK25" s="9">
        <f t="shared" si="56"/>
        <v>0</v>
      </c>
      <c r="CL25" s="9"/>
      <c r="CM25" s="9"/>
      <c r="CN25" s="9"/>
      <c r="CO25" s="9"/>
      <c r="CP25" s="9">
        <f t="shared" si="57"/>
        <v>0</v>
      </c>
      <c r="CQ25" s="9">
        <f t="shared" si="58"/>
        <v>0</v>
      </c>
      <c r="CR25" s="9"/>
      <c r="CS25" s="9"/>
      <c r="CT25" s="9"/>
      <c r="CU25" s="9"/>
      <c r="CV25" s="9"/>
      <c r="CW25" s="9"/>
      <c r="CX25" s="9"/>
    </row>
    <row r="26" spans="1:102" ht="16.5" x14ac:dyDescent="0.25">
      <c r="A26" s="7" t="s">
        <v>31</v>
      </c>
      <c r="B26" s="11" t="s">
        <v>35</v>
      </c>
      <c r="C26" s="9"/>
      <c r="D26" s="12" t="s">
        <v>31</v>
      </c>
      <c r="E26" s="12" t="s">
        <v>31</v>
      </c>
      <c r="F26" s="9">
        <f t="shared" si="23"/>
        <v>0</v>
      </c>
      <c r="G26" s="9">
        <f t="shared" si="24"/>
        <v>0</v>
      </c>
      <c r="H26" s="9">
        <f t="shared" si="25"/>
        <v>0</v>
      </c>
      <c r="I26" s="9">
        <f t="shared" si="26"/>
        <v>0</v>
      </c>
      <c r="J26" s="9">
        <f t="shared" si="27"/>
        <v>0</v>
      </c>
      <c r="K26" s="9">
        <f t="shared" si="28"/>
        <v>0</v>
      </c>
      <c r="L26" s="9">
        <f t="shared" si="29"/>
        <v>0</v>
      </c>
      <c r="M26" s="9">
        <f t="shared" si="30"/>
        <v>0</v>
      </c>
      <c r="N26" s="9"/>
      <c r="O26" s="9"/>
      <c r="P26" s="9"/>
      <c r="Q26" s="9"/>
      <c r="R26" s="9"/>
      <c r="S26" s="9"/>
      <c r="T26" s="9"/>
      <c r="U26" s="9"/>
      <c r="V26" s="9">
        <f t="shared" si="31"/>
        <v>0</v>
      </c>
      <c r="W26" s="9">
        <f t="shared" si="32"/>
        <v>0</v>
      </c>
      <c r="X26" s="9"/>
      <c r="Y26" s="9"/>
      <c r="Z26" s="9"/>
      <c r="AA26" s="9"/>
      <c r="AB26" s="9"/>
      <c r="AC26" s="9"/>
      <c r="AD26" s="9"/>
      <c r="AE26" s="9"/>
      <c r="AF26" s="9">
        <f t="shared" si="33"/>
        <v>0</v>
      </c>
      <c r="AG26" s="9">
        <f t="shared" si="34"/>
        <v>0</v>
      </c>
      <c r="AH26" s="9">
        <f t="shared" si="35"/>
        <v>0</v>
      </c>
      <c r="AI26" s="9">
        <f t="shared" si="36"/>
        <v>0</v>
      </c>
      <c r="AJ26" s="9"/>
      <c r="AK26" s="9"/>
      <c r="AL26" s="9"/>
      <c r="AM26" s="9">
        <f t="shared" si="37"/>
        <v>0</v>
      </c>
      <c r="AN26" s="9"/>
      <c r="AO26" s="9"/>
      <c r="AP26" s="9"/>
      <c r="AQ26" s="9">
        <f t="shared" si="38"/>
        <v>0</v>
      </c>
      <c r="AR26" s="9">
        <f t="shared" si="39"/>
        <v>0</v>
      </c>
      <c r="AS26" s="9"/>
      <c r="AT26" s="9"/>
      <c r="AU26" s="9"/>
      <c r="AV26" s="9"/>
      <c r="AW26" s="9"/>
      <c r="AX26" s="9"/>
      <c r="AY26" s="9"/>
      <c r="AZ26" s="9"/>
      <c r="BA26" s="9">
        <f t="shared" si="40"/>
        <v>0</v>
      </c>
      <c r="BB26" s="9">
        <f t="shared" si="41"/>
        <v>0</v>
      </c>
      <c r="BC26" s="9"/>
      <c r="BD26" s="9"/>
      <c r="BE26" s="9"/>
      <c r="BF26" s="9"/>
      <c r="BG26" s="9"/>
      <c r="BH26" s="9"/>
      <c r="BI26" s="9"/>
      <c r="BJ26" s="9"/>
      <c r="BK26" s="9">
        <f t="shared" si="42"/>
        <v>0</v>
      </c>
      <c r="BL26" s="9">
        <f t="shared" si="43"/>
        <v>0</v>
      </c>
      <c r="BM26" s="9"/>
      <c r="BN26" s="9"/>
      <c r="BO26" s="9"/>
      <c r="BP26" s="9"/>
      <c r="BQ26" s="9"/>
      <c r="BR26" s="9"/>
      <c r="BS26" s="9"/>
      <c r="BT26" s="9"/>
      <c r="BU26" s="9">
        <f t="shared" si="44"/>
        <v>0</v>
      </c>
      <c r="BV26" s="9">
        <f t="shared" si="45"/>
        <v>0</v>
      </c>
      <c r="BW26" s="9">
        <f t="shared" si="46"/>
        <v>0</v>
      </c>
      <c r="BX26" s="9">
        <f t="shared" si="47"/>
        <v>0</v>
      </c>
      <c r="BY26" s="9"/>
      <c r="BZ26" s="9"/>
      <c r="CA26" s="9">
        <f t="shared" si="48"/>
        <v>0</v>
      </c>
      <c r="CB26" s="9"/>
      <c r="CC26" s="9"/>
      <c r="CD26" s="9">
        <f t="shared" si="49"/>
        <v>0</v>
      </c>
      <c r="CE26" s="9">
        <f t="shared" si="50"/>
        <v>0</v>
      </c>
      <c r="CF26" s="9">
        <f t="shared" si="51"/>
        <v>0</v>
      </c>
      <c r="CG26" s="9">
        <f t="shared" si="52"/>
        <v>0</v>
      </c>
      <c r="CH26" s="9">
        <f t="shared" si="53"/>
        <v>0</v>
      </c>
      <c r="CI26" s="9">
        <f t="shared" si="54"/>
        <v>0</v>
      </c>
      <c r="CJ26" s="9">
        <f t="shared" si="55"/>
        <v>0</v>
      </c>
      <c r="CK26" s="9">
        <f t="shared" si="56"/>
        <v>0</v>
      </c>
      <c r="CL26" s="9"/>
      <c r="CM26" s="9"/>
      <c r="CN26" s="9"/>
      <c r="CO26" s="9"/>
      <c r="CP26" s="9">
        <f t="shared" si="57"/>
        <v>0</v>
      </c>
      <c r="CQ26" s="9">
        <f t="shared" si="58"/>
        <v>0</v>
      </c>
      <c r="CR26" s="9"/>
      <c r="CS26" s="9"/>
      <c r="CT26" s="9"/>
      <c r="CU26" s="9"/>
      <c r="CV26" s="9"/>
      <c r="CW26" s="9"/>
      <c r="CX26" s="9"/>
    </row>
    <row r="27" spans="1:102" ht="16.5" x14ac:dyDescent="0.25">
      <c r="A27" s="7" t="s">
        <v>36</v>
      </c>
      <c r="B27" s="8" t="s">
        <v>37</v>
      </c>
      <c r="C27" s="9">
        <f t="shared" si="22"/>
        <v>1579804.16</v>
      </c>
      <c r="D27" s="9">
        <v>1390227.66</v>
      </c>
      <c r="E27" s="9">
        <v>189576.5</v>
      </c>
      <c r="F27" s="9">
        <f t="shared" si="23"/>
        <v>0</v>
      </c>
      <c r="G27" s="9">
        <f t="shared" si="24"/>
        <v>0</v>
      </c>
      <c r="H27" s="9">
        <f t="shared" si="25"/>
        <v>0</v>
      </c>
      <c r="I27" s="9">
        <f t="shared" si="26"/>
        <v>0</v>
      </c>
      <c r="J27" s="9">
        <f t="shared" si="27"/>
        <v>0</v>
      </c>
      <c r="K27" s="9">
        <f t="shared" si="28"/>
        <v>0</v>
      </c>
      <c r="L27" s="9">
        <f t="shared" si="29"/>
        <v>0</v>
      </c>
      <c r="M27" s="9">
        <f t="shared" si="30"/>
        <v>0</v>
      </c>
      <c r="N27" s="9"/>
      <c r="O27" s="9"/>
      <c r="P27" s="9"/>
      <c r="Q27" s="9"/>
      <c r="R27" s="9"/>
      <c r="S27" s="9"/>
      <c r="T27" s="9"/>
      <c r="U27" s="9"/>
      <c r="V27" s="9">
        <f t="shared" si="31"/>
        <v>0</v>
      </c>
      <c r="W27" s="9">
        <f t="shared" si="32"/>
        <v>0</v>
      </c>
      <c r="X27" s="9"/>
      <c r="Y27" s="9"/>
      <c r="Z27" s="9"/>
      <c r="AA27" s="9"/>
      <c r="AB27" s="9"/>
      <c r="AC27" s="9"/>
      <c r="AD27" s="9"/>
      <c r="AE27" s="9"/>
      <c r="AF27" s="9">
        <f t="shared" si="33"/>
        <v>0</v>
      </c>
      <c r="AG27" s="9">
        <f t="shared" si="34"/>
        <v>0</v>
      </c>
      <c r="AH27" s="9">
        <f t="shared" si="35"/>
        <v>0</v>
      </c>
      <c r="AI27" s="9">
        <f t="shared" si="36"/>
        <v>0</v>
      </c>
      <c r="AJ27" s="9"/>
      <c r="AK27" s="9"/>
      <c r="AL27" s="9"/>
      <c r="AM27" s="9">
        <f t="shared" si="37"/>
        <v>0</v>
      </c>
      <c r="AN27" s="9"/>
      <c r="AO27" s="9"/>
      <c r="AP27" s="9"/>
      <c r="AQ27" s="9">
        <f t="shared" si="38"/>
        <v>0</v>
      </c>
      <c r="AR27" s="9">
        <f t="shared" si="39"/>
        <v>0</v>
      </c>
      <c r="AS27" s="9"/>
      <c r="AT27" s="9"/>
      <c r="AU27" s="9"/>
      <c r="AV27" s="9"/>
      <c r="AW27" s="9"/>
      <c r="AX27" s="9"/>
      <c r="AY27" s="9"/>
      <c r="AZ27" s="9"/>
      <c r="BA27" s="9">
        <f t="shared" si="40"/>
        <v>0</v>
      </c>
      <c r="BB27" s="9">
        <f t="shared" si="41"/>
        <v>0</v>
      </c>
      <c r="BC27" s="9"/>
      <c r="BD27" s="9"/>
      <c r="BE27" s="9"/>
      <c r="BF27" s="9"/>
      <c r="BG27" s="9"/>
      <c r="BH27" s="9"/>
      <c r="BI27" s="9"/>
      <c r="BJ27" s="9"/>
      <c r="BK27" s="9">
        <f t="shared" si="42"/>
        <v>0</v>
      </c>
      <c r="BL27" s="9">
        <f t="shared" si="43"/>
        <v>0</v>
      </c>
      <c r="BM27" s="9"/>
      <c r="BN27" s="9"/>
      <c r="BO27" s="9"/>
      <c r="BP27" s="9"/>
      <c r="BQ27" s="9"/>
      <c r="BR27" s="9"/>
      <c r="BS27" s="9"/>
      <c r="BT27" s="9"/>
      <c r="BU27" s="9">
        <f t="shared" si="44"/>
        <v>0</v>
      </c>
      <c r="BV27" s="9">
        <f t="shared" si="45"/>
        <v>0</v>
      </c>
      <c r="BW27" s="9">
        <f t="shared" si="46"/>
        <v>0</v>
      </c>
      <c r="BX27" s="9">
        <f t="shared" si="47"/>
        <v>0</v>
      </c>
      <c r="BY27" s="9"/>
      <c r="BZ27" s="9"/>
      <c r="CA27" s="9">
        <f t="shared" si="48"/>
        <v>0</v>
      </c>
      <c r="CB27" s="9"/>
      <c r="CC27" s="9"/>
      <c r="CD27" s="9">
        <f t="shared" si="49"/>
        <v>0</v>
      </c>
      <c r="CE27" s="9">
        <f t="shared" si="50"/>
        <v>0</v>
      </c>
      <c r="CF27" s="9">
        <f t="shared" si="51"/>
        <v>0</v>
      </c>
      <c r="CG27" s="9">
        <f t="shared" si="52"/>
        <v>0</v>
      </c>
      <c r="CH27" s="9">
        <f t="shared" si="53"/>
        <v>0</v>
      </c>
      <c r="CI27" s="9">
        <f t="shared" si="54"/>
        <v>0</v>
      </c>
      <c r="CJ27" s="9">
        <f t="shared" si="55"/>
        <v>0</v>
      </c>
      <c r="CK27" s="9">
        <f t="shared" si="56"/>
        <v>0</v>
      </c>
      <c r="CL27" s="9"/>
      <c r="CM27" s="9"/>
      <c r="CN27" s="9"/>
      <c r="CO27" s="9"/>
      <c r="CP27" s="9">
        <f t="shared" si="57"/>
        <v>0</v>
      </c>
      <c r="CQ27" s="9">
        <f t="shared" si="58"/>
        <v>0</v>
      </c>
      <c r="CR27" s="9"/>
      <c r="CS27" s="9"/>
      <c r="CT27" s="9"/>
      <c r="CU27" s="9"/>
      <c r="CV27" s="9"/>
      <c r="CW27" s="9"/>
      <c r="CX27" s="9"/>
    </row>
    <row r="28" spans="1:102" ht="16.5" x14ac:dyDescent="0.25">
      <c r="A28" s="7" t="s">
        <v>31</v>
      </c>
      <c r="B28" s="11" t="s">
        <v>38</v>
      </c>
      <c r="C28" s="9"/>
      <c r="D28" s="12" t="s">
        <v>31</v>
      </c>
      <c r="E28" s="12" t="s">
        <v>31</v>
      </c>
      <c r="F28" s="9">
        <f t="shared" si="23"/>
        <v>0</v>
      </c>
      <c r="G28" s="9">
        <f t="shared" si="24"/>
        <v>0</v>
      </c>
      <c r="H28" s="9">
        <f t="shared" si="25"/>
        <v>0</v>
      </c>
      <c r="I28" s="9">
        <f t="shared" si="26"/>
        <v>0</v>
      </c>
      <c r="J28" s="9">
        <f t="shared" si="27"/>
        <v>0</v>
      </c>
      <c r="K28" s="9">
        <f t="shared" si="28"/>
        <v>0</v>
      </c>
      <c r="L28" s="9">
        <f t="shared" si="29"/>
        <v>0</v>
      </c>
      <c r="M28" s="9">
        <f t="shared" si="30"/>
        <v>0</v>
      </c>
      <c r="N28" s="9"/>
      <c r="O28" s="9"/>
      <c r="P28" s="9"/>
      <c r="Q28" s="9"/>
      <c r="R28" s="9"/>
      <c r="S28" s="9"/>
      <c r="T28" s="9"/>
      <c r="U28" s="9"/>
      <c r="V28" s="9">
        <f t="shared" si="31"/>
        <v>0</v>
      </c>
      <c r="W28" s="9">
        <f t="shared" si="32"/>
        <v>0</v>
      </c>
      <c r="X28" s="9"/>
      <c r="Y28" s="9"/>
      <c r="Z28" s="9"/>
      <c r="AA28" s="9"/>
      <c r="AB28" s="9"/>
      <c r="AC28" s="9"/>
      <c r="AD28" s="9"/>
      <c r="AE28" s="9"/>
      <c r="AF28" s="9">
        <f t="shared" si="33"/>
        <v>0</v>
      </c>
      <c r="AG28" s="9">
        <f t="shared" si="34"/>
        <v>0</v>
      </c>
      <c r="AH28" s="9">
        <f t="shared" si="35"/>
        <v>0</v>
      </c>
      <c r="AI28" s="9">
        <f t="shared" si="36"/>
        <v>0</v>
      </c>
      <c r="AJ28" s="9"/>
      <c r="AK28" s="9"/>
      <c r="AL28" s="9"/>
      <c r="AM28" s="9">
        <f t="shared" si="37"/>
        <v>0</v>
      </c>
      <c r="AN28" s="9"/>
      <c r="AO28" s="9"/>
      <c r="AP28" s="9"/>
      <c r="AQ28" s="9">
        <f t="shared" si="38"/>
        <v>0</v>
      </c>
      <c r="AR28" s="9">
        <f t="shared" si="39"/>
        <v>0</v>
      </c>
      <c r="AS28" s="9"/>
      <c r="AT28" s="9"/>
      <c r="AU28" s="9"/>
      <c r="AV28" s="9"/>
      <c r="AW28" s="9"/>
      <c r="AX28" s="9"/>
      <c r="AY28" s="9"/>
      <c r="AZ28" s="9"/>
      <c r="BA28" s="9">
        <f t="shared" si="40"/>
        <v>0</v>
      </c>
      <c r="BB28" s="9">
        <f t="shared" si="41"/>
        <v>0</v>
      </c>
      <c r="BC28" s="9"/>
      <c r="BD28" s="9"/>
      <c r="BE28" s="9"/>
      <c r="BF28" s="9"/>
      <c r="BG28" s="9"/>
      <c r="BH28" s="9"/>
      <c r="BI28" s="9"/>
      <c r="BJ28" s="9"/>
      <c r="BK28" s="9">
        <f t="shared" si="42"/>
        <v>0</v>
      </c>
      <c r="BL28" s="9">
        <f t="shared" si="43"/>
        <v>0</v>
      </c>
      <c r="BM28" s="9"/>
      <c r="BN28" s="9"/>
      <c r="BO28" s="9"/>
      <c r="BP28" s="9"/>
      <c r="BQ28" s="9"/>
      <c r="BR28" s="9"/>
      <c r="BS28" s="9"/>
      <c r="BT28" s="9"/>
      <c r="BU28" s="9">
        <f t="shared" si="44"/>
        <v>0</v>
      </c>
      <c r="BV28" s="9">
        <f t="shared" si="45"/>
        <v>0</v>
      </c>
      <c r="BW28" s="9">
        <f t="shared" si="46"/>
        <v>0</v>
      </c>
      <c r="BX28" s="9">
        <f t="shared" si="47"/>
        <v>0</v>
      </c>
      <c r="BY28" s="9"/>
      <c r="BZ28" s="9"/>
      <c r="CA28" s="9">
        <f t="shared" si="48"/>
        <v>0</v>
      </c>
      <c r="CB28" s="9"/>
      <c r="CC28" s="9"/>
      <c r="CD28" s="9">
        <f t="shared" si="49"/>
        <v>0</v>
      </c>
      <c r="CE28" s="9">
        <f t="shared" si="50"/>
        <v>0</v>
      </c>
      <c r="CF28" s="9">
        <f t="shared" si="51"/>
        <v>0</v>
      </c>
      <c r="CG28" s="9">
        <f t="shared" si="52"/>
        <v>0</v>
      </c>
      <c r="CH28" s="9">
        <f t="shared" si="53"/>
        <v>0</v>
      </c>
      <c r="CI28" s="9">
        <f t="shared" si="54"/>
        <v>0</v>
      </c>
      <c r="CJ28" s="9">
        <f t="shared" si="55"/>
        <v>0</v>
      </c>
      <c r="CK28" s="9">
        <f t="shared" si="56"/>
        <v>0</v>
      </c>
      <c r="CL28" s="9"/>
      <c r="CM28" s="9"/>
      <c r="CN28" s="9"/>
      <c r="CO28" s="9"/>
      <c r="CP28" s="9">
        <f t="shared" si="57"/>
        <v>0</v>
      </c>
      <c r="CQ28" s="9">
        <f t="shared" si="58"/>
        <v>0</v>
      </c>
      <c r="CR28" s="9"/>
      <c r="CS28" s="9"/>
      <c r="CT28" s="9"/>
      <c r="CU28" s="9"/>
      <c r="CV28" s="9"/>
      <c r="CW28" s="9"/>
      <c r="CX28" s="9"/>
    </row>
    <row r="29" spans="1:102" ht="16.5" x14ac:dyDescent="0.25">
      <c r="A29" s="7" t="s">
        <v>39</v>
      </c>
      <c r="B29" s="8" t="s">
        <v>40</v>
      </c>
      <c r="C29" s="9">
        <f t="shared" si="22"/>
        <v>3027000.02</v>
      </c>
      <c r="D29" s="9">
        <v>2663760.02</v>
      </c>
      <c r="E29" s="9">
        <v>363240</v>
      </c>
      <c r="F29" s="9">
        <f t="shared" si="23"/>
        <v>0</v>
      </c>
      <c r="G29" s="9">
        <f t="shared" si="24"/>
        <v>0</v>
      </c>
      <c r="H29" s="9">
        <f t="shared" si="25"/>
        <v>0</v>
      </c>
      <c r="I29" s="9">
        <f t="shared" si="26"/>
        <v>0</v>
      </c>
      <c r="J29" s="9">
        <f t="shared" si="27"/>
        <v>0</v>
      </c>
      <c r="K29" s="9">
        <f t="shared" si="28"/>
        <v>0</v>
      </c>
      <c r="L29" s="9">
        <f t="shared" si="29"/>
        <v>0</v>
      </c>
      <c r="M29" s="9">
        <f t="shared" si="30"/>
        <v>0</v>
      </c>
      <c r="N29" s="9"/>
      <c r="O29" s="9"/>
      <c r="P29" s="9"/>
      <c r="Q29" s="9"/>
      <c r="R29" s="9"/>
      <c r="S29" s="9"/>
      <c r="T29" s="9"/>
      <c r="U29" s="9"/>
      <c r="V29" s="9">
        <f t="shared" si="31"/>
        <v>0</v>
      </c>
      <c r="W29" s="9">
        <f t="shared" si="32"/>
        <v>0</v>
      </c>
      <c r="X29" s="9"/>
      <c r="Y29" s="9"/>
      <c r="Z29" s="9"/>
      <c r="AA29" s="9"/>
      <c r="AB29" s="9"/>
      <c r="AC29" s="9"/>
      <c r="AD29" s="9"/>
      <c r="AE29" s="9"/>
      <c r="AF29" s="9">
        <f t="shared" si="33"/>
        <v>0</v>
      </c>
      <c r="AG29" s="9">
        <f t="shared" si="34"/>
        <v>0</v>
      </c>
      <c r="AH29" s="9">
        <f t="shared" si="35"/>
        <v>0</v>
      </c>
      <c r="AI29" s="9">
        <f t="shared" si="36"/>
        <v>0</v>
      </c>
      <c r="AJ29" s="9"/>
      <c r="AK29" s="9"/>
      <c r="AL29" s="9"/>
      <c r="AM29" s="9">
        <f t="shared" si="37"/>
        <v>0</v>
      </c>
      <c r="AN29" s="9"/>
      <c r="AO29" s="9"/>
      <c r="AP29" s="9"/>
      <c r="AQ29" s="9">
        <f t="shared" si="38"/>
        <v>0</v>
      </c>
      <c r="AR29" s="9">
        <f t="shared" si="39"/>
        <v>0</v>
      </c>
      <c r="AS29" s="9"/>
      <c r="AT29" s="9"/>
      <c r="AU29" s="9"/>
      <c r="AV29" s="9"/>
      <c r="AW29" s="9"/>
      <c r="AX29" s="9"/>
      <c r="AY29" s="9"/>
      <c r="AZ29" s="9"/>
      <c r="BA29" s="9">
        <f t="shared" si="40"/>
        <v>0</v>
      </c>
      <c r="BB29" s="9">
        <f t="shared" si="41"/>
        <v>0</v>
      </c>
      <c r="BC29" s="9"/>
      <c r="BD29" s="9"/>
      <c r="BE29" s="9"/>
      <c r="BF29" s="9"/>
      <c r="BG29" s="9"/>
      <c r="BH29" s="9"/>
      <c r="BI29" s="9"/>
      <c r="BJ29" s="9"/>
      <c r="BK29" s="9">
        <f t="shared" si="42"/>
        <v>0</v>
      </c>
      <c r="BL29" s="9">
        <f t="shared" si="43"/>
        <v>0</v>
      </c>
      <c r="BM29" s="9"/>
      <c r="BN29" s="9"/>
      <c r="BO29" s="9"/>
      <c r="BP29" s="9"/>
      <c r="BQ29" s="9"/>
      <c r="BR29" s="9"/>
      <c r="BS29" s="9"/>
      <c r="BT29" s="9"/>
      <c r="BU29" s="9">
        <f t="shared" si="44"/>
        <v>0</v>
      </c>
      <c r="BV29" s="9">
        <f t="shared" si="45"/>
        <v>0</v>
      </c>
      <c r="BW29" s="9">
        <f t="shared" si="46"/>
        <v>0</v>
      </c>
      <c r="BX29" s="9">
        <f t="shared" si="47"/>
        <v>0</v>
      </c>
      <c r="BY29" s="9"/>
      <c r="BZ29" s="9"/>
      <c r="CA29" s="9">
        <f t="shared" si="48"/>
        <v>0</v>
      </c>
      <c r="CB29" s="9"/>
      <c r="CC29" s="9"/>
      <c r="CD29" s="9">
        <f t="shared" si="49"/>
        <v>0</v>
      </c>
      <c r="CE29" s="9">
        <f t="shared" si="50"/>
        <v>0</v>
      </c>
      <c r="CF29" s="9">
        <f t="shared" si="51"/>
        <v>0</v>
      </c>
      <c r="CG29" s="9">
        <f t="shared" si="52"/>
        <v>0</v>
      </c>
      <c r="CH29" s="9">
        <f t="shared" si="53"/>
        <v>0</v>
      </c>
      <c r="CI29" s="9">
        <f t="shared" si="54"/>
        <v>0</v>
      </c>
      <c r="CJ29" s="9">
        <f t="shared" si="55"/>
        <v>0</v>
      </c>
      <c r="CK29" s="9">
        <f t="shared" si="56"/>
        <v>0</v>
      </c>
      <c r="CL29" s="9"/>
      <c r="CM29" s="9"/>
      <c r="CN29" s="9"/>
      <c r="CO29" s="9"/>
      <c r="CP29" s="9">
        <f t="shared" si="57"/>
        <v>0</v>
      </c>
      <c r="CQ29" s="9">
        <f t="shared" si="58"/>
        <v>0</v>
      </c>
      <c r="CR29" s="9"/>
      <c r="CS29" s="9"/>
      <c r="CT29" s="9"/>
      <c r="CU29" s="9"/>
      <c r="CV29" s="9"/>
      <c r="CW29" s="9"/>
      <c r="CX29" s="9"/>
    </row>
    <row r="30" spans="1:102" ht="16.5" x14ac:dyDescent="0.25">
      <c r="A30" s="7" t="s">
        <v>31</v>
      </c>
      <c r="B30" s="11" t="s">
        <v>41</v>
      </c>
      <c r="C30" s="9"/>
      <c r="D30" s="12" t="s">
        <v>31</v>
      </c>
      <c r="E30" s="12" t="s">
        <v>31</v>
      </c>
      <c r="F30" s="9">
        <f t="shared" si="23"/>
        <v>0</v>
      </c>
      <c r="G30" s="9">
        <f t="shared" si="24"/>
        <v>0</v>
      </c>
      <c r="H30" s="9">
        <f t="shared" si="25"/>
        <v>0</v>
      </c>
      <c r="I30" s="9">
        <f t="shared" si="26"/>
        <v>0</v>
      </c>
      <c r="J30" s="9">
        <f t="shared" si="27"/>
        <v>0</v>
      </c>
      <c r="K30" s="9">
        <f t="shared" si="28"/>
        <v>0</v>
      </c>
      <c r="L30" s="9">
        <f t="shared" si="29"/>
        <v>0</v>
      </c>
      <c r="M30" s="9">
        <f t="shared" si="30"/>
        <v>0</v>
      </c>
      <c r="N30" s="9"/>
      <c r="O30" s="9"/>
      <c r="P30" s="9"/>
      <c r="Q30" s="9"/>
      <c r="R30" s="9"/>
      <c r="S30" s="9"/>
      <c r="T30" s="9"/>
      <c r="U30" s="9"/>
      <c r="V30" s="9">
        <f t="shared" si="31"/>
        <v>0</v>
      </c>
      <c r="W30" s="9">
        <f t="shared" si="32"/>
        <v>0</v>
      </c>
      <c r="X30" s="9"/>
      <c r="Y30" s="9"/>
      <c r="Z30" s="9"/>
      <c r="AA30" s="9"/>
      <c r="AB30" s="9"/>
      <c r="AC30" s="9"/>
      <c r="AD30" s="9"/>
      <c r="AE30" s="9"/>
      <c r="AF30" s="9">
        <f t="shared" si="33"/>
        <v>0</v>
      </c>
      <c r="AG30" s="9">
        <f t="shared" si="34"/>
        <v>0</v>
      </c>
      <c r="AH30" s="9">
        <f t="shared" si="35"/>
        <v>0</v>
      </c>
      <c r="AI30" s="9">
        <f t="shared" si="36"/>
        <v>0</v>
      </c>
      <c r="AJ30" s="9"/>
      <c r="AK30" s="9"/>
      <c r="AL30" s="9"/>
      <c r="AM30" s="9">
        <f t="shared" si="37"/>
        <v>0</v>
      </c>
      <c r="AN30" s="9"/>
      <c r="AO30" s="9"/>
      <c r="AP30" s="9"/>
      <c r="AQ30" s="9">
        <f t="shared" si="38"/>
        <v>0</v>
      </c>
      <c r="AR30" s="9">
        <f t="shared" si="39"/>
        <v>0</v>
      </c>
      <c r="AS30" s="9"/>
      <c r="AT30" s="9"/>
      <c r="AU30" s="9"/>
      <c r="AV30" s="9"/>
      <c r="AW30" s="9"/>
      <c r="AX30" s="9"/>
      <c r="AY30" s="9"/>
      <c r="AZ30" s="9"/>
      <c r="BA30" s="9">
        <f t="shared" si="40"/>
        <v>0</v>
      </c>
      <c r="BB30" s="9">
        <f t="shared" si="41"/>
        <v>0</v>
      </c>
      <c r="BC30" s="9"/>
      <c r="BD30" s="9"/>
      <c r="BE30" s="9"/>
      <c r="BF30" s="9"/>
      <c r="BG30" s="9"/>
      <c r="BH30" s="9"/>
      <c r="BI30" s="9"/>
      <c r="BJ30" s="9"/>
      <c r="BK30" s="9">
        <f t="shared" si="42"/>
        <v>0</v>
      </c>
      <c r="BL30" s="9">
        <f t="shared" si="43"/>
        <v>0</v>
      </c>
      <c r="BM30" s="9"/>
      <c r="BN30" s="9"/>
      <c r="BO30" s="9"/>
      <c r="BP30" s="9"/>
      <c r="BQ30" s="9"/>
      <c r="BR30" s="9"/>
      <c r="BS30" s="9"/>
      <c r="BT30" s="9"/>
      <c r="BU30" s="9">
        <f t="shared" si="44"/>
        <v>0</v>
      </c>
      <c r="BV30" s="9">
        <f t="shared" si="45"/>
        <v>0</v>
      </c>
      <c r="BW30" s="9">
        <f t="shared" si="46"/>
        <v>0</v>
      </c>
      <c r="BX30" s="9">
        <f t="shared" si="47"/>
        <v>0</v>
      </c>
      <c r="BY30" s="9"/>
      <c r="BZ30" s="9"/>
      <c r="CA30" s="9">
        <f t="shared" si="48"/>
        <v>0</v>
      </c>
      <c r="CB30" s="9"/>
      <c r="CC30" s="9"/>
      <c r="CD30" s="9">
        <f t="shared" si="49"/>
        <v>0</v>
      </c>
      <c r="CE30" s="9">
        <f t="shared" si="50"/>
        <v>0</v>
      </c>
      <c r="CF30" s="9">
        <f t="shared" si="51"/>
        <v>0</v>
      </c>
      <c r="CG30" s="9">
        <f t="shared" si="52"/>
        <v>0</v>
      </c>
      <c r="CH30" s="9">
        <f t="shared" si="53"/>
        <v>0</v>
      </c>
      <c r="CI30" s="9">
        <f t="shared" si="54"/>
        <v>0</v>
      </c>
      <c r="CJ30" s="9">
        <f t="shared" si="55"/>
        <v>0</v>
      </c>
      <c r="CK30" s="9">
        <f t="shared" si="56"/>
        <v>0</v>
      </c>
      <c r="CL30" s="9"/>
      <c r="CM30" s="9"/>
      <c r="CN30" s="9"/>
      <c r="CO30" s="9"/>
      <c r="CP30" s="9">
        <f t="shared" si="57"/>
        <v>0</v>
      </c>
      <c r="CQ30" s="9">
        <f t="shared" si="58"/>
        <v>0</v>
      </c>
      <c r="CR30" s="9"/>
      <c r="CS30" s="9"/>
      <c r="CT30" s="9"/>
      <c r="CU30" s="9"/>
      <c r="CV30" s="9"/>
      <c r="CW30" s="9"/>
      <c r="CX30" s="9"/>
    </row>
    <row r="31" spans="1:102" ht="16.5" x14ac:dyDescent="0.25">
      <c r="A31" s="7" t="s">
        <v>42</v>
      </c>
      <c r="B31" s="8" t="s">
        <v>43</v>
      </c>
      <c r="C31" s="9">
        <f t="shared" si="22"/>
        <v>7171597.2799999993</v>
      </c>
      <c r="D31" s="9">
        <v>6311005.5999999996</v>
      </c>
      <c r="E31" s="9">
        <v>860591.68</v>
      </c>
      <c r="F31" s="9">
        <f t="shared" si="23"/>
        <v>0</v>
      </c>
      <c r="G31" s="9">
        <f t="shared" si="24"/>
        <v>0</v>
      </c>
      <c r="H31" s="9">
        <f t="shared" si="25"/>
        <v>0</v>
      </c>
      <c r="I31" s="9">
        <f t="shared" si="26"/>
        <v>0</v>
      </c>
      <c r="J31" s="9">
        <f t="shared" si="27"/>
        <v>0</v>
      </c>
      <c r="K31" s="9">
        <f t="shared" si="28"/>
        <v>0</v>
      </c>
      <c r="L31" s="9">
        <f t="shared" si="29"/>
        <v>0</v>
      </c>
      <c r="M31" s="9">
        <f t="shared" si="30"/>
        <v>0</v>
      </c>
      <c r="N31" s="9"/>
      <c r="O31" s="9"/>
      <c r="P31" s="9"/>
      <c r="Q31" s="9"/>
      <c r="R31" s="9"/>
      <c r="S31" s="9"/>
      <c r="T31" s="9"/>
      <c r="U31" s="9"/>
      <c r="V31" s="9">
        <f t="shared" si="31"/>
        <v>0</v>
      </c>
      <c r="W31" s="9">
        <f t="shared" si="32"/>
        <v>0</v>
      </c>
      <c r="X31" s="9"/>
      <c r="Y31" s="9"/>
      <c r="Z31" s="9"/>
      <c r="AA31" s="9"/>
      <c r="AB31" s="9"/>
      <c r="AC31" s="9"/>
      <c r="AD31" s="9"/>
      <c r="AE31" s="9"/>
      <c r="AF31" s="9">
        <f t="shared" si="33"/>
        <v>0</v>
      </c>
      <c r="AG31" s="9">
        <f t="shared" si="34"/>
        <v>0</v>
      </c>
      <c r="AH31" s="9">
        <f t="shared" si="35"/>
        <v>0</v>
      </c>
      <c r="AI31" s="9">
        <f t="shared" si="36"/>
        <v>0</v>
      </c>
      <c r="AJ31" s="9"/>
      <c r="AK31" s="9"/>
      <c r="AL31" s="9"/>
      <c r="AM31" s="9">
        <f t="shared" si="37"/>
        <v>0</v>
      </c>
      <c r="AN31" s="9"/>
      <c r="AO31" s="9"/>
      <c r="AP31" s="9"/>
      <c r="AQ31" s="9">
        <f t="shared" si="38"/>
        <v>0</v>
      </c>
      <c r="AR31" s="9">
        <f t="shared" si="39"/>
        <v>0</v>
      </c>
      <c r="AS31" s="9"/>
      <c r="AT31" s="9"/>
      <c r="AU31" s="9"/>
      <c r="AV31" s="9"/>
      <c r="AW31" s="9"/>
      <c r="AX31" s="9"/>
      <c r="AY31" s="9"/>
      <c r="AZ31" s="9"/>
      <c r="BA31" s="9">
        <f t="shared" si="40"/>
        <v>0</v>
      </c>
      <c r="BB31" s="9">
        <f t="shared" si="41"/>
        <v>0</v>
      </c>
      <c r="BC31" s="9"/>
      <c r="BD31" s="9"/>
      <c r="BE31" s="9"/>
      <c r="BF31" s="9"/>
      <c r="BG31" s="9"/>
      <c r="BH31" s="9"/>
      <c r="BI31" s="9"/>
      <c r="BJ31" s="9"/>
      <c r="BK31" s="9">
        <f t="shared" si="42"/>
        <v>0</v>
      </c>
      <c r="BL31" s="9">
        <f t="shared" si="43"/>
        <v>0</v>
      </c>
      <c r="BM31" s="9"/>
      <c r="BN31" s="9"/>
      <c r="BO31" s="9"/>
      <c r="BP31" s="9"/>
      <c r="BQ31" s="9"/>
      <c r="BR31" s="9"/>
      <c r="BS31" s="9"/>
      <c r="BT31" s="9"/>
      <c r="BU31" s="9">
        <f t="shared" si="44"/>
        <v>0</v>
      </c>
      <c r="BV31" s="9">
        <f t="shared" si="45"/>
        <v>0</v>
      </c>
      <c r="BW31" s="9">
        <f t="shared" si="46"/>
        <v>0</v>
      </c>
      <c r="BX31" s="9">
        <f t="shared" si="47"/>
        <v>0</v>
      </c>
      <c r="BY31" s="9"/>
      <c r="BZ31" s="9"/>
      <c r="CA31" s="9">
        <f t="shared" si="48"/>
        <v>0</v>
      </c>
      <c r="CB31" s="9"/>
      <c r="CC31" s="9"/>
      <c r="CD31" s="9">
        <f t="shared" si="49"/>
        <v>0</v>
      </c>
      <c r="CE31" s="9">
        <f t="shared" si="50"/>
        <v>0</v>
      </c>
      <c r="CF31" s="9">
        <f t="shared" si="51"/>
        <v>0</v>
      </c>
      <c r="CG31" s="9">
        <f t="shared" si="52"/>
        <v>0</v>
      </c>
      <c r="CH31" s="9">
        <f t="shared" si="53"/>
        <v>0</v>
      </c>
      <c r="CI31" s="9">
        <f t="shared" si="54"/>
        <v>0</v>
      </c>
      <c r="CJ31" s="9">
        <f t="shared" si="55"/>
        <v>0</v>
      </c>
      <c r="CK31" s="9">
        <f t="shared" si="56"/>
        <v>0</v>
      </c>
      <c r="CL31" s="9"/>
      <c r="CM31" s="9"/>
      <c r="CN31" s="9"/>
      <c r="CO31" s="9"/>
      <c r="CP31" s="9">
        <f t="shared" si="57"/>
        <v>0</v>
      </c>
      <c r="CQ31" s="9">
        <f t="shared" si="58"/>
        <v>0</v>
      </c>
      <c r="CR31" s="9"/>
      <c r="CS31" s="9"/>
      <c r="CT31" s="9"/>
      <c r="CU31" s="9"/>
      <c r="CV31" s="9"/>
      <c r="CW31" s="9"/>
      <c r="CX31" s="9"/>
    </row>
    <row r="32" spans="1:102" ht="16.5" x14ac:dyDescent="0.25">
      <c r="A32" s="7" t="s">
        <v>44</v>
      </c>
      <c r="B32" s="8" t="s">
        <v>45</v>
      </c>
      <c r="C32" s="9">
        <f t="shared" si="22"/>
        <v>3993551.44</v>
      </c>
      <c r="D32" s="9">
        <v>3514325.27</v>
      </c>
      <c r="E32" s="9">
        <v>479226.17</v>
      </c>
      <c r="F32" s="9">
        <f t="shared" si="23"/>
        <v>0</v>
      </c>
      <c r="G32" s="9">
        <f t="shared" si="24"/>
        <v>0</v>
      </c>
      <c r="H32" s="9">
        <f t="shared" si="25"/>
        <v>0</v>
      </c>
      <c r="I32" s="9">
        <f t="shared" si="26"/>
        <v>0</v>
      </c>
      <c r="J32" s="9">
        <f t="shared" si="27"/>
        <v>0</v>
      </c>
      <c r="K32" s="9">
        <f t="shared" si="28"/>
        <v>0</v>
      </c>
      <c r="L32" s="9">
        <f t="shared" si="29"/>
        <v>0</v>
      </c>
      <c r="M32" s="9">
        <f t="shared" si="30"/>
        <v>0</v>
      </c>
      <c r="N32" s="9"/>
      <c r="O32" s="9"/>
      <c r="P32" s="9"/>
      <c r="Q32" s="9"/>
      <c r="R32" s="9"/>
      <c r="S32" s="9"/>
      <c r="T32" s="9"/>
      <c r="U32" s="9"/>
      <c r="V32" s="9">
        <f t="shared" si="31"/>
        <v>0</v>
      </c>
      <c r="W32" s="9">
        <f t="shared" si="32"/>
        <v>0</v>
      </c>
      <c r="X32" s="9"/>
      <c r="Y32" s="9"/>
      <c r="Z32" s="9"/>
      <c r="AA32" s="9"/>
      <c r="AB32" s="9"/>
      <c r="AC32" s="9"/>
      <c r="AD32" s="9"/>
      <c r="AE32" s="9"/>
      <c r="AF32" s="9">
        <f t="shared" si="33"/>
        <v>0</v>
      </c>
      <c r="AG32" s="9">
        <f t="shared" si="34"/>
        <v>0</v>
      </c>
      <c r="AH32" s="9">
        <f t="shared" si="35"/>
        <v>0</v>
      </c>
      <c r="AI32" s="9">
        <f t="shared" si="36"/>
        <v>0</v>
      </c>
      <c r="AJ32" s="9"/>
      <c r="AK32" s="9"/>
      <c r="AL32" s="9"/>
      <c r="AM32" s="9">
        <f t="shared" si="37"/>
        <v>0</v>
      </c>
      <c r="AN32" s="9"/>
      <c r="AO32" s="9"/>
      <c r="AP32" s="9"/>
      <c r="AQ32" s="9">
        <f t="shared" si="38"/>
        <v>0</v>
      </c>
      <c r="AR32" s="9">
        <f t="shared" si="39"/>
        <v>0</v>
      </c>
      <c r="AS32" s="9"/>
      <c r="AT32" s="9"/>
      <c r="AU32" s="9"/>
      <c r="AV32" s="9"/>
      <c r="AW32" s="9"/>
      <c r="AX32" s="9"/>
      <c r="AY32" s="9"/>
      <c r="AZ32" s="9"/>
      <c r="BA32" s="9">
        <f t="shared" si="40"/>
        <v>0</v>
      </c>
      <c r="BB32" s="9">
        <f t="shared" si="41"/>
        <v>0</v>
      </c>
      <c r="BC32" s="9"/>
      <c r="BD32" s="9"/>
      <c r="BE32" s="9"/>
      <c r="BF32" s="9"/>
      <c r="BG32" s="9"/>
      <c r="BH32" s="9"/>
      <c r="BI32" s="9"/>
      <c r="BJ32" s="9"/>
      <c r="BK32" s="9">
        <f t="shared" si="42"/>
        <v>0</v>
      </c>
      <c r="BL32" s="9">
        <f t="shared" si="43"/>
        <v>0</v>
      </c>
      <c r="BM32" s="9"/>
      <c r="BN32" s="9"/>
      <c r="BO32" s="9"/>
      <c r="BP32" s="9"/>
      <c r="BQ32" s="9"/>
      <c r="BR32" s="9"/>
      <c r="BS32" s="9"/>
      <c r="BT32" s="9"/>
      <c r="BU32" s="9">
        <f t="shared" si="44"/>
        <v>0</v>
      </c>
      <c r="BV32" s="9">
        <f t="shared" si="45"/>
        <v>0</v>
      </c>
      <c r="BW32" s="9">
        <f t="shared" si="46"/>
        <v>0</v>
      </c>
      <c r="BX32" s="9">
        <f t="shared" si="47"/>
        <v>0</v>
      </c>
      <c r="BY32" s="9"/>
      <c r="BZ32" s="9"/>
      <c r="CA32" s="9">
        <f t="shared" si="48"/>
        <v>0</v>
      </c>
      <c r="CB32" s="9"/>
      <c r="CC32" s="9"/>
      <c r="CD32" s="9">
        <f t="shared" si="49"/>
        <v>0</v>
      </c>
      <c r="CE32" s="9">
        <f t="shared" si="50"/>
        <v>0</v>
      </c>
      <c r="CF32" s="9">
        <f t="shared" si="51"/>
        <v>0</v>
      </c>
      <c r="CG32" s="9">
        <f t="shared" si="52"/>
        <v>0</v>
      </c>
      <c r="CH32" s="9">
        <f t="shared" si="53"/>
        <v>0</v>
      </c>
      <c r="CI32" s="9">
        <f t="shared" si="54"/>
        <v>0</v>
      </c>
      <c r="CJ32" s="9">
        <f t="shared" si="55"/>
        <v>0</v>
      </c>
      <c r="CK32" s="9">
        <f t="shared" si="56"/>
        <v>0</v>
      </c>
      <c r="CL32" s="9"/>
      <c r="CM32" s="9"/>
      <c r="CN32" s="9"/>
      <c r="CO32" s="9"/>
      <c r="CP32" s="9">
        <f t="shared" si="57"/>
        <v>0</v>
      </c>
      <c r="CQ32" s="9">
        <f t="shared" si="58"/>
        <v>0</v>
      </c>
      <c r="CR32" s="9"/>
      <c r="CS32" s="9"/>
      <c r="CT32" s="9"/>
      <c r="CU32" s="9"/>
      <c r="CV32" s="9"/>
      <c r="CW32" s="9"/>
      <c r="CX32" s="9"/>
    </row>
    <row r="33" spans="1:102" ht="16.5" x14ac:dyDescent="0.25">
      <c r="A33" s="7" t="s">
        <v>46</v>
      </c>
      <c r="B33" s="8" t="s">
        <v>47</v>
      </c>
      <c r="C33" s="9">
        <f t="shared" si="22"/>
        <v>3278071.2399999998</v>
      </c>
      <c r="D33" s="9">
        <v>2884702.69</v>
      </c>
      <c r="E33" s="9">
        <v>393368.55</v>
      </c>
      <c r="F33" s="9">
        <f t="shared" si="23"/>
        <v>0</v>
      </c>
      <c r="G33" s="9">
        <f t="shared" si="24"/>
        <v>0</v>
      </c>
      <c r="H33" s="9">
        <f t="shared" si="25"/>
        <v>0</v>
      </c>
      <c r="I33" s="9">
        <f t="shared" si="26"/>
        <v>0</v>
      </c>
      <c r="J33" s="9">
        <f t="shared" si="27"/>
        <v>0</v>
      </c>
      <c r="K33" s="9">
        <f t="shared" si="28"/>
        <v>0</v>
      </c>
      <c r="L33" s="9">
        <f t="shared" si="29"/>
        <v>0</v>
      </c>
      <c r="M33" s="9">
        <f t="shared" si="30"/>
        <v>0</v>
      </c>
      <c r="N33" s="9"/>
      <c r="O33" s="9"/>
      <c r="P33" s="9"/>
      <c r="Q33" s="9"/>
      <c r="R33" s="9"/>
      <c r="S33" s="9"/>
      <c r="T33" s="9"/>
      <c r="U33" s="9"/>
      <c r="V33" s="9">
        <f t="shared" si="31"/>
        <v>0</v>
      </c>
      <c r="W33" s="9">
        <f t="shared" si="32"/>
        <v>0</v>
      </c>
      <c r="X33" s="9"/>
      <c r="Y33" s="9"/>
      <c r="Z33" s="9"/>
      <c r="AA33" s="9"/>
      <c r="AB33" s="9"/>
      <c r="AC33" s="9"/>
      <c r="AD33" s="9"/>
      <c r="AE33" s="9"/>
      <c r="AF33" s="9">
        <f t="shared" si="33"/>
        <v>0</v>
      </c>
      <c r="AG33" s="9">
        <f t="shared" si="34"/>
        <v>0</v>
      </c>
      <c r="AH33" s="9">
        <f t="shared" si="35"/>
        <v>0</v>
      </c>
      <c r="AI33" s="9">
        <f t="shared" si="36"/>
        <v>0</v>
      </c>
      <c r="AJ33" s="9"/>
      <c r="AK33" s="9"/>
      <c r="AL33" s="9"/>
      <c r="AM33" s="9">
        <f t="shared" si="37"/>
        <v>0</v>
      </c>
      <c r="AN33" s="9"/>
      <c r="AO33" s="9"/>
      <c r="AP33" s="9"/>
      <c r="AQ33" s="9">
        <f t="shared" si="38"/>
        <v>0</v>
      </c>
      <c r="AR33" s="9">
        <f t="shared" si="39"/>
        <v>0</v>
      </c>
      <c r="AS33" s="9"/>
      <c r="AT33" s="9"/>
      <c r="AU33" s="9"/>
      <c r="AV33" s="9"/>
      <c r="AW33" s="9"/>
      <c r="AX33" s="9"/>
      <c r="AY33" s="9"/>
      <c r="AZ33" s="9"/>
      <c r="BA33" s="9">
        <f t="shared" si="40"/>
        <v>0</v>
      </c>
      <c r="BB33" s="9">
        <f t="shared" si="41"/>
        <v>0</v>
      </c>
      <c r="BC33" s="9"/>
      <c r="BD33" s="9"/>
      <c r="BE33" s="9"/>
      <c r="BF33" s="9"/>
      <c r="BG33" s="9"/>
      <c r="BH33" s="9"/>
      <c r="BI33" s="9"/>
      <c r="BJ33" s="9"/>
      <c r="BK33" s="9">
        <f t="shared" si="42"/>
        <v>0</v>
      </c>
      <c r="BL33" s="9">
        <f t="shared" si="43"/>
        <v>0</v>
      </c>
      <c r="BM33" s="9"/>
      <c r="BN33" s="9"/>
      <c r="BO33" s="9"/>
      <c r="BP33" s="9"/>
      <c r="BQ33" s="9"/>
      <c r="BR33" s="9"/>
      <c r="BS33" s="9"/>
      <c r="BT33" s="9"/>
      <c r="BU33" s="9">
        <f t="shared" si="44"/>
        <v>0</v>
      </c>
      <c r="BV33" s="9">
        <f t="shared" si="45"/>
        <v>0</v>
      </c>
      <c r="BW33" s="9">
        <f t="shared" si="46"/>
        <v>0</v>
      </c>
      <c r="BX33" s="9">
        <f t="shared" si="47"/>
        <v>0</v>
      </c>
      <c r="BY33" s="9"/>
      <c r="BZ33" s="9"/>
      <c r="CA33" s="9">
        <f t="shared" si="48"/>
        <v>0</v>
      </c>
      <c r="CB33" s="9"/>
      <c r="CC33" s="9"/>
      <c r="CD33" s="9">
        <f t="shared" si="49"/>
        <v>0</v>
      </c>
      <c r="CE33" s="9">
        <f t="shared" si="50"/>
        <v>0</v>
      </c>
      <c r="CF33" s="9">
        <f t="shared" si="51"/>
        <v>0</v>
      </c>
      <c r="CG33" s="9">
        <f t="shared" si="52"/>
        <v>0</v>
      </c>
      <c r="CH33" s="9">
        <f t="shared" si="53"/>
        <v>0</v>
      </c>
      <c r="CI33" s="9">
        <f t="shared" si="54"/>
        <v>0</v>
      </c>
      <c r="CJ33" s="9">
        <f t="shared" si="55"/>
        <v>0</v>
      </c>
      <c r="CK33" s="9">
        <f t="shared" si="56"/>
        <v>0</v>
      </c>
      <c r="CL33" s="9"/>
      <c r="CM33" s="9"/>
      <c r="CN33" s="9"/>
      <c r="CO33" s="9"/>
      <c r="CP33" s="9">
        <f t="shared" si="57"/>
        <v>0</v>
      </c>
      <c r="CQ33" s="9">
        <f t="shared" si="58"/>
        <v>0</v>
      </c>
      <c r="CR33" s="9"/>
      <c r="CS33" s="9"/>
      <c r="CT33" s="9"/>
      <c r="CU33" s="9"/>
      <c r="CV33" s="9"/>
      <c r="CW33" s="9"/>
      <c r="CX33" s="9"/>
    </row>
    <row r="34" spans="1:102" ht="16.5" x14ac:dyDescent="0.25">
      <c r="A34" s="7" t="s">
        <v>31</v>
      </c>
      <c r="B34" s="11" t="s">
        <v>48</v>
      </c>
      <c r="C34" s="9"/>
      <c r="D34" s="12" t="s">
        <v>31</v>
      </c>
      <c r="E34" s="12" t="s">
        <v>31</v>
      </c>
      <c r="F34" s="9">
        <f t="shared" si="23"/>
        <v>0</v>
      </c>
      <c r="G34" s="9">
        <f t="shared" si="24"/>
        <v>0</v>
      </c>
      <c r="H34" s="9">
        <f t="shared" si="25"/>
        <v>0</v>
      </c>
      <c r="I34" s="9">
        <f t="shared" si="26"/>
        <v>0</v>
      </c>
      <c r="J34" s="9">
        <f t="shared" si="27"/>
        <v>0</v>
      </c>
      <c r="K34" s="9">
        <f t="shared" si="28"/>
        <v>0</v>
      </c>
      <c r="L34" s="9">
        <f t="shared" si="29"/>
        <v>0</v>
      </c>
      <c r="M34" s="9">
        <f t="shared" si="30"/>
        <v>0</v>
      </c>
      <c r="N34" s="9"/>
      <c r="O34" s="9"/>
      <c r="P34" s="9"/>
      <c r="Q34" s="9"/>
      <c r="R34" s="9"/>
      <c r="S34" s="9"/>
      <c r="T34" s="9"/>
      <c r="U34" s="9"/>
      <c r="V34" s="9">
        <f t="shared" si="31"/>
        <v>0</v>
      </c>
      <c r="W34" s="9">
        <f t="shared" si="32"/>
        <v>0</v>
      </c>
      <c r="X34" s="9"/>
      <c r="Y34" s="9"/>
      <c r="Z34" s="9"/>
      <c r="AA34" s="9"/>
      <c r="AB34" s="9"/>
      <c r="AC34" s="9"/>
      <c r="AD34" s="9"/>
      <c r="AE34" s="9"/>
      <c r="AF34" s="9">
        <f t="shared" si="33"/>
        <v>0</v>
      </c>
      <c r="AG34" s="9">
        <f t="shared" si="34"/>
        <v>0</v>
      </c>
      <c r="AH34" s="9">
        <f t="shared" si="35"/>
        <v>0</v>
      </c>
      <c r="AI34" s="9">
        <f t="shared" si="36"/>
        <v>0</v>
      </c>
      <c r="AJ34" s="9"/>
      <c r="AK34" s="9"/>
      <c r="AL34" s="9"/>
      <c r="AM34" s="9">
        <f t="shared" si="37"/>
        <v>0</v>
      </c>
      <c r="AN34" s="9"/>
      <c r="AO34" s="9"/>
      <c r="AP34" s="9"/>
      <c r="AQ34" s="9">
        <f t="shared" si="38"/>
        <v>0</v>
      </c>
      <c r="AR34" s="9">
        <f t="shared" si="39"/>
        <v>0</v>
      </c>
      <c r="AS34" s="9"/>
      <c r="AT34" s="9"/>
      <c r="AU34" s="9"/>
      <c r="AV34" s="9"/>
      <c r="AW34" s="9"/>
      <c r="AX34" s="9"/>
      <c r="AY34" s="9"/>
      <c r="AZ34" s="9"/>
      <c r="BA34" s="9">
        <f t="shared" si="40"/>
        <v>0</v>
      </c>
      <c r="BB34" s="9">
        <f t="shared" si="41"/>
        <v>0</v>
      </c>
      <c r="BC34" s="9"/>
      <c r="BD34" s="9"/>
      <c r="BE34" s="9"/>
      <c r="BF34" s="9"/>
      <c r="BG34" s="9"/>
      <c r="BH34" s="9"/>
      <c r="BI34" s="9"/>
      <c r="BJ34" s="9"/>
      <c r="BK34" s="9">
        <f t="shared" si="42"/>
        <v>0</v>
      </c>
      <c r="BL34" s="9">
        <f t="shared" si="43"/>
        <v>0</v>
      </c>
      <c r="BM34" s="9"/>
      <c r="BN34" s="9"/>
      <c r="BO34" s="9"/>
      <c r="BP34" s="9"/>
      <c r="BQ34" s="9"/>
      <c r="BR34" s="9"/>
      <c r="BS34" s="9"/>
      <c r="BT34" s="9"/>
      <c r="BU34" s="9">
        <f t="shared" si="44"/>
        <v>0</v>
      </c>
      <c r="BV34" s="9">
        <f t="shared" si="45"/>
        <v>0</v>
      </c>
      <c r="BW34" s="9">
        <f t="shared" si="46"/>
        <v>0</v>
      </c>
      <c r="BX34" s="9">
        <f t="shared" si="47"/>
        <v>0</v>
      </c>
      <c r="BY34" s="9"/>
      <c r="BZ34" s="9"/>
      <c r="CA34" s="9">
        <f t="shared" si="48"/>
        <v>0</v>
      </c>
      <c r="CB34" s="9"/>
      <c r="CC34" s="9"/>
      <c r="CD34" s="9">
        <f t="shared" si="49"/>
        <v>0</v>
      </c>
      <c r="CE34" s="9">
        <f t="shared" si="50"/>
        <v>0</v>
      </c>
      <c r="CF34" s="9">
        <f t="shared" si="51"/>
        <v>0</v>
      </c>
      <c r="CG34" s="9">
        <f t="shared" si="52"/>
        <v>0</v>
      </c>
      <c r="CH34" s="9">
        <f t="shared" si="53"/>
        <v>0</v>
      </c>
      <c r="CI34" s="9">
        <f t="shared" si="54"/>
        <v>0</v>
      </c>
      <c r="CJ34" s="9">
        <f t="shared" si="55"/>
        <v>0</v>
      </c>
      <c r="CK34" s="9">
        <f t="shared" si="56"/>
        <v>0</v>
      </c>
      <c r="CL34" s="9"/>
      <c r="CM34" s="9"/>
      <c r="CN34" s="9"/>
      <c r="CO34" s="9"/>
      <c r="CP34" s="9">
        <f t="shared" si="57"/>
        <v>0</v>
      </c>
      <c r="CQ34" s="9">
        <f t="shared" si="58"/>
        <v>0</v>
      </c>
      <c r="CR34" s="9"/>
      <c r="CS34" s="9"/>
      <c r="CT34" s="9"/>
      <c r="CU34" s="9"/>
      <c r="CV34" s="9"/>
      <c r="CW34" s="9"/>
      <c r="CX34" s="9"/>
    </row>
    <row r="35" spans="1:102" ht="16.5" x14ac:dyDescent="0.25">
      <c r="A35" s="7" t="s">
        <v>49</v>
      </c>
      <c r="B35" s="8" t="s">
        <v>50</v>
      </c>
      <c r="C35" s="9">
        <f t="shared" si="22"/>
        <v>2797090.9000000004</v>
      </c>
      <c r="D35" s="9">
        <v>2461439.9900000002</v>
      </c>
      <c r="E35" s="9">
        <v>335650.91</v>
      </c>
      <c r="F35" s="9">
        <f t="shared" si="23"/>
        <v>0</v>
      </c>
      <c r="G35" s="9">
        <f t="shared" si="24"/>
        <v>0</v>
      </c>
      <c r="H35" s="9">
        <f t="shared" si="25"/>
        <v>0</v>
      </c>
      <c r="I35" s="9">
        <f t="shared" si="26"/>
        <v>0</v>
      </c>
      <c r="J35" s="9">
        <f t="shared" si="27"/>
        <v>0</v>
      </c>
      <c r="K35" s="9">
        <f t="shared" si="28"/>
        <v>0</v>
      </c>
      <c r="L35" s="9">
        <f t="shared" si="29"/>
        <v>0</v>
      </c>
      <c r="M35" s="9">
        <f t="shared" si="30"/>
        <v>0</v>
      </c>
      <c r="N35" s="9"/>
      <c r="O35" s="9"/>
      <c r="P35" s="9"/>
      <c r="Q35" s="9"/>
      <c r="R35" s="9"/>
      <c r="S35" s="9"/>
      <c r="T35" s="9"/>
      <c r="U35" s="9"/>
      <c r="V35" s="9">
        <f t="shared" si="31"/>
        <v>0</v>
      </c>
      <c r="W35" s="9">
        <f t="shared" si="32"/>
        <v>0</v>
      </c>
      <c r="X35" s="9"/>
      <c r="Y35" s="9"/>
      <c r="Z35" s="9"/>
      <c r="AA35" s="9"/>
      <c r="AB35" s="9"/>
      <c r="AC35" s="9"/>
      <c r="AD35" s="9"/>
      <c r="AE35" s="9"/>
      <c r="AF35" s="9">
        <f t="shared" si="33"/>
        <v>0</v>
      </c>
      <c r="AG35" s="9">
        <f t="shared" si="34"/>
        <v>0</v>
      </c>
      <c r="AH35" s="9">
        <f t="shared" si="35"/>
        <v>0</v>
      </c>
      <c r="AI35" s="9">
        <f t="shared" si="36"/>
        <v>0</v>
      </c>
      <c r="AJ35" s="9"/>
      <c r="AK35" s="9"/>
      <c r="AL35" s="9"/>
      <c r="AM35" s="9">
        <f t="shared" si="37"/>
        <v>0</v>
      </c>
      <c r="AN35" s="9"/>
      <c r="AO35" s="9"/>
      <c r="AP35" s="9"/>
      <c r="AQ35" s="9">
        <f t="shared" si="38"/>
        <v>0</v>
      </c>
      <c r="AR35" s="9">
        <f t="shared" si="39"/>
        <v>0</v>
      </c>
      <c r="AS35" s="9"/>
      <c r="AT35" s="9"/>
      <c r="AU35" s="9"/>
      <c r="AV35" s="9"/>
      <c r="AW35" s="9"/>
      <c r="AX35" s="9"/>
      <c r="AY35" s="9"/>
      <c r="AZ35" s="9"/>
      <c r="BA35" s="9">
        <f t="shared" si="40"/>
        <v>0</v>
      </c>
      <c r="BB35" s="9">
        <f t="shared" si="41"/>
        <v>0</v>
      </c>
      <c r="BC35" s="9"/>
      <c r="BD35" s="9"/>
      <c r="BE35" s="9"/>
      <c r="BF35" s="9"/>
      <c r="BG35" s="9"/>
      <c r="BH35" s="9"/>
      <c r="BI35" s="9"/>
      <c r="BJ35" s="9"/>
      <c r="BK35" s="9">
        <f t="shared" si="42"/>
        <v>0</v>
      </c>
      <c r="BL35" s="9">
        <f t="shared" si="43"/>
        <v>0</v>
      </c>
      <c r="BM35" s="9"/>
      <c r="BN35" s="9"/>
      <c r="BO35" s="9"/>
      <c r="BP35" s="9"/>
      <c r="BQ35" s="9"/>
      <c r="BR35" s="9"/>
      <c r="BS35" s="9"/>
      <c r="BT35" s="9"/>
      <c r="BU35" s="9">
        <f t="shared" si="44"/>
        <v>0</v>
      </c>
      <c r="BV35" s="9">
        <f t="shared" si="45"/>
        <v>0</v>
      </c>
      <c r="BW35" s="9">
        <f t="shared" si="46"/>
        <v>0</v>
      </c>
      <c r="BX35" s="9">
        <f t="shared" si="47"/>
        <v>0</v>
      </c>
      <c r="BY35" s="9"/>
      <c r="BZ35" s="9"/>
      <c r="CA35" s="9">
        <f t="shared" si="48"/>
        <v>0</v>
      </c>
      <c r="CB35" s="9"/>
      <c r="CC35" s="9"/>
      <c r="CD35" s="9">
        <f t="shared" si="49"/>
        <v>0</v>
      </c>
      <c r="CE35" s="9">
        <f t="shared" si="50"/>
        <v>0</v>
      </c>
      <c r="CF35" s="9">
        <f t="shared" si="51"/>
        <v>0</v>
      </c>
      <c r="CG35" s="9">
        <f t="shared" si="52"/>
        <v>0</v>
      </c>
      <c r="CH35" s="9">
        <f t="shared" si="53"/>
        <v>0</v>
      </c>
      <c r="CI35" s="9">
        <f t="shared" si="54"/>
        <v>0</v>
      </c>
      <c r="CJ35" s="9">
        <f t="shared" si="55"/>
        <v>0</v>
      </c>
      <c r="CK35" s="9">
        <f t="shared" si="56"/>
        <v>0</v>
      </c>
      <c r="CL35" s="9"/>
      <c r="CM35" s="9"/>
      <c r="CN35" s="9"/>
      <c r="CO35" s="9"/>
      <c r="CP35" s="9">
        <f t="shared" si="57"/>
        <v>0</v>
      </c>
      <c r="CQ35" s="9">
        <f t="shared" si="58"/>
        <v>0</v>
      </c>
      <c r="CR35" s="9"/>
      <c r="CS35" s="9"/>
      <c r="CT35" s="9"/>
      <c r="CU35" s="9"/>
      <c r="CV35" s="9"/>
      <c r="CW35" s="9"/>
      <c r="CX35" s="9"/>
    </row>
    <row r="36" spans="1:102" ht="16.5" x14ac:dyDescent="0.25">
      <c r="A36" s="7" t="s">
        <v>51</v>
      </c>
      <c r="B36" s="8" t="s">
        <v>52</v>
      </c>
      <c r="C36" s="9">
        <f t="shared" si="22"/>
        <v>7720990.5300000003</v>
      </c>
      <c r="D36" s="9">
        <v>6794471.6600000001</v>
      </c>
      <c r="E36" s="9">
        <v>926518.87</v>
      </c>
      <c r="F36" s="9">
        <f t="shared" si="23"/>
        <v>0</v>
      </c>
      <c r="G36" s="9">
        <f t="shared" si="24"/>
        <v>0</v>
      </c>
      <c r="H36" s="9">
        <f t="shared" si="25"/>
        <v>0</v>
      </c>
      <c r="I36" s="9">
        <f t="shared" si="26"/>
        <v>0</v>
      </c>
      <c r="J36" s="9">
        <f t="shared" si="27"/>
        <v>0</v>
      </c>
      <c r="K36" s="9">
        <f t="shared" si="28"/>
        <v>0</v>
      </c>
      <c r="L36" s="9">
        <f t="shared" si="29"/>
        <v>0</v>
      </c>
      <c r="M36" s="9">
        <f t="shared" si="30"/>
        <v>0</v>
      </c>
      <c r="N36" s="9"/>
      <c r="O36" s="9"/>
      <c r="P36" s="9"/>
      <c r="Q36" s="9"/>
      <c r="R36" s="9"/>
      <c r="S36" s="9"/>
      <c r="T36" s="9"/>
      <c r="U36" s="9"/>
      <c r="V36" s="9">
        <f t="shared" si="31"/>
        <v>0</v>
      </c>
      <c r="W36" s="9">
        <f t="shared" si="32"/>
        <v>0</v>
      </c>
      <c r="X36" s="9"/>
      <c r="Y36" s="9"/>
      <c r="Z36" s="9"/>
      <c r="AA36" s="9"/>
      <c r="AB36" s="9"/>
      <c r="AC36" s="9"/>
      <c r="AD36" s="9"/>
      <c r="AE36" s="9"/>
      <c r="AF36" s="9">
        <f t="shared" si="33"/>
        <v>0</v>
      </c>
      <c r="AG36" s="9">
        <f t="shared" si="34"/>
        <v>0</v>
      </c>
      <c r="AH36" s="9">
        <f t="shared" si="35"/>
        <v>0</v>
      </c>
      <c r="AI36" s="9">
        <f t="shared" si="36"/>
        <v>0</v>
      </c>
      <c r="AJ36" s="9"/>
      <c r="AK36" s="9"/>
      <c r="AL36" s="9"/>
      <c r="AM36" s="9">
        <f t="shared" si="37"/>
        <v>0</v>
      </c>
      <c r="AN36" s="9"/>
      <c r="AO36" s="9"/>
      <c r="AP36" s="9"/>
      <c r="AQ36" s="9">
        <f t="shared" si="38"/>
        <v>0</v>
      </c>
      <c r="AR36" s="9">
        <f t="shared" si="39"/>
        <v>0</v>
      </c>
      <c r="AS36" s="9"/>
      <c r="AT36" s="9"/>
      <c r="AU36" s="9"/>
      <c r="AV36" s="9"/>
      <c r="AW36" s="9"/>
      <c r="AX36" s="9"/>
      <c r="AY36" s="9"/>
      <c r="AZ36" s="9"/>
      <c r="BA36" s="9">
        <f t="shared" si="40"/>
        <v>0</v>
      </c>
      <c r="BB36" s="9">
        <f t="shared" si="41"/>
        <v>0</v>
      </c>
      <c r="BC36" s="9"/>
      <c r="BD36" s="9"/>
      <c r="BE36" s="9"/>
      <c r="BF36" s="9"/>
      <c r="BG36" s="9"/>
      <c r="BH36" s="9"/>
      <c r="BI36" s="9"/>
      <c r="BJ36" s="9"/>
      <c r="BK36" s="9">
        <f t="shared" si="42"/>
        <v>0</v>
      </c>
      <c r="BL36" s="9">
        <f t="shared" si="43"/>
        <v>0</v>
      </c>
      <c r="BM36" s="9"/>
      <c r="BN36" s="9"/>
      <c r="BO36" s="9"/>
      <c r="BP36" s="9"/>
      <c r="BQ36" s="9"/>
      <c r="BR36" s="9"/>
      <c r="BS36" s="9"/>
      <c r="BT36" s="9"/>
      <c r="BU36" s="9">
        <f t="shared" si="44"/>
        <v>0</v>
      </c>
      <c r="BV36" s="9">
        <f t="shared" si="45"/>
        <v>0</v>
      </c>
      <c r="BW36" s="9">
        <f t="shared" si="46"/>
        <v>0</v>
      </c>
      <c r="BX36" s="9">
        <f t="shared" si="47"/>
        <v>0</v>
      </c>
      <c r="BY36" s="9"/>
      <c r="BZ36" s="9"/>
      <c r="CA36" s="9">
        <f t="shared" si="48"/>
        <v>0</v>
      </c>
      <c r="CB36" s="9"/>
      <c r="CC36" s="9"/>
      <c r="CD36" s="9">
        <f t="shared" si="49"/>
        <v>0</v>
      </c>
      <c r="CE36" s="9">
        <f t="shared" si="50"/>
        <v>0</v>
      </c>
      <c r="CF36" s="9">
        <f t="shared" si="51"/>
        <v>0</v>
      </c>
      <c r="CG36" s="9">
        <f t="shared" si="52"/>
        <v>0</v>
      </c>
      <c r="CH36" s="9">
        <f t="shared" si="53"/>
        <v>0</v>
      </c>
      <c r="CI36" s="9">
        <f t="shared" si="54"/>
        <v>0</v>
      </c>
      <c r="CJ36" s="9">
        <f t="shared" si="55"/>
        <v>0</v>
      </c>
      <c r="CK36" s="9">
        <f t="shared" si="56"/>
        <v>0</v>
      </c>
      <c r="CL36" s="9"/>
      <c r="CM36" s="9"/>
      <c r="CN36" s="9"/>
      <c r="CO36" s="9"/>
      <c r="CP36" s="9">
        <f t="shared" si="57"/>
        <v>0</v>
      </c>
      <c r="CQ36" s="9">
        <f t="shared" si="58"/>
        <v>0</v>
      </c>
      <c r="CR36" s="9"/>
      <c r="CS36" s="9"/>
      <c r="CT36" s="9"/>
      <c r="CU36" s="9"/>
      <c r="CV36" s="9"/>
      <c r="CW36" s="9"/>
      <c r="CX36" s="9"/>
    </row>
    <row r="37" spans="1:102" ht="18" customHeight="1" x14ac:dyDescent="0.25">
      <c r="A37" s="7" t="s">
        <v>31</v>
      </c>
      <c r="B37" s="11" t="s">
        <v>53</v>
      </c>
      <c r="C37" s="9"/>
      <c r="D37" s="12" t="s">
        <v>31</v>
      </c>
      <c r="E37" s="12" t="s">
        <v>31</v>
      </c>
      <c r="F37" s="9">
        <f t="shared" si="23"/>
        <v>0</v>
      </c>
      <c r="G37" s="9">
        <f t="shared" si="24"/>
        <v>0</v>
      </c>
      <c r="H37" s="9">
        <f t="shared" si="25"/>
        <v>0</v>
      </c>
      <c r="I37" s="9">
        <f t="shared" si="26"/>
        <v>0</v>
      </c>
      <c r="J37" s="9">
        <f t="shared" si="27"/>
        <v>0</v>
      </c>
      <c r="K37" s="9">
        <f t="shared" si="28"/>
        <v>0</v>
      </c>
      <c r="L37" s="9">
        <f t="shared" si="29"/>
        <v>0</v>
      </c>
      <c r="M37" s="9">
        <f t="shared" si="30"/>
        <v>0</v>
      </c>
      <c r="N37" s="9"/>
      <c r="O37" s="9"/>
      <c r="P37" s="9"/>
      <c r="Q37" s="9"/>
      <c r="R37" s="9"/>
      <c r="S37" s="9"/>
      <c r="T37" s="9"/>
      <c r="U37" s="9"/>
      <c r="V37" s="9">
        <f t="shared" si="31"/>
        <v>0</v>
      </c>
      <c r="W37" s="9">
        <f t="shared" si="32"/>
        <v>0</v>
      </c>
      <c r="X37" s="9"/>
      <c r="Y37" s="9"/>
      <c r="Z37" s="9"/>
      <c r="AA37" s="9"/>
      <c r="AB37" s="9"/>
      <c r="AC37" s="9"/>
      <c r="AD37" s="9"/>
      <c r="AE37" s="9"/>
      <c r="AF37" s="9">
        <f t="shared" si="33"/>
        <v>0</v>
      </c>
      <c r="AG37" s="9">
        <f t="shared" si="34"/>
        <v>0</v>
      </c>
      <c r="AH37" s="9">
        <f t="shared" si="35"/>
        <v>0</v>
      </c>
      <c r="AI37" s="9">
        <f t="shared" si="36"/>
        <v>0</v>
      </c>
      <c r="AJ37" s="9"/>
      <c r="AK37" s="9"/>
      <c r="AL37" s="9"/>
      <c r="AM37" s="9">
        <f t="shared" si="37"/>
        <v>0</v>
      </c>
      <c r="AN37" s="9"/>
      <c r="AO37" s="9"/>
      <c r="AP37" s="9"/>
      <c r="AQ37" s="9">
        <f t="shared" si="38"/>
        <v>0</v>
      </c>
      <c r="AR37" s="9">
        <f t="shared" si="39"/>
        <v>0</v>
      </c>
      <c r="AS37" s="9"/>
      <c r="AT37" s="9"/>
      <c r="AU37" s="9"/>
      <c r="AV37" s="9"/>
      <c r="AW37" s="9"/>
      <c r="AX37" s="9"/>
      <c r="AY37" s="9"/>
      <c r="AZ37" s="9"/>
      <c r="BA37" s="9">
        <f t="shared" si="40"/>
        <v>0</v>
      </c>
      <c r="BB37" s="9">
        <f t="shared" si="41"/>
        <v>0</v>
      </c>
      <c r="BC37" s="9"/>
      <c r="BD37" s="9"/>
      <c r="BE37" s="9"/>
      <c r="BF37" s="9"/>
      <c r="BG37" s="9"/>
      <c r="BH37" s="9"/>
      <c r="BI37" s="9"/>
      <c r="BJ37" s="9"/>
      <c r="BK37" s="9">
        <f t="shared" si="42"/>
        <v>0</v>
      </c>
      <c r="BL37" s="9">
        <f t="shared" si="43"/>
        <v>0</v>
      </c>
      <c r="BM37" s="9"/>
      <c r="BN37" s="9"/>
      <c r="BO37" s="9"/>
      <c r="BP37" s="9"/>
      <c r="BQ37" s="9"/>
      <c r="BR37" s="9"/>
      <c r="BS37" s="9"/>
      <c r="BT37" s="9"/>
      <c r="BU37" s="9">
        <f t="shared" si="44"/>
        <v>0</v>
      </c>
      <c r="BV37" s="9">
        <f t="shared" si="45"/>
        <v>0</v>
      </c>
      <c r="BW37" s="9">
        <f t="shared" si="46"/>
        <v>0</v>
      </c>
      <c r="BX37" s="9">
        <f t="shared" si="47"/>
        <v>0</v>
      </c>
      <c r="BY37" s="9"/>
      <c r="BZ37" s="9"/>
      <c r="CA37" s="9">
        <f t="shared" si="48"/>
        <v>0</v>
      </c>
      <c r="CB37" s="9"/>
      <c r="CC37" s="9"/>
      <c r="CD37" s="9">
        <f t="shared" si="49"/>
        <v>0</v>
      </c>
      <c r="CE37" s="9">
        <f t="shared" si="50"/>
        <v>0</v>
      </c>
      <c r="CF37" s="9">
        <f t="shared" si="51"/>
        <v>0</v>
      </c>
      <c r="CG37" s="9">
        <f t="shared" si="52"/>
        <v>0</v>
      </c>
      <c r="CH37" s="9">
        <f t="shared" si="53"/>
        <v>0</v>
      </c>
      <c r="CI37" s="9">
        <f t="shared" si="54"/>
        <v>0</v>
      </c>
      <c r="CJ37" s="9">
        <f t="shared" si="55"/>
        <v>0</v>
      </c>
      <c r="CK37" s="9">
        <f t="shared" si="56"/>
        <v>0</v>
      </c>
      <c r="CL37" s="9"/>
      <c r="CM37" s="9"/>
      <c r="CN37" s="9"/>
      <c r="CO37" s="9"/>
      <c r="CP37" s="9">
        <f t="shared" si="57"/>
        <v>0</v>
      </c>
      <c r="CQ37" s="9">
        <f t="shared" si="58"/>
        <v>0</v>
      </c>
      <c r="CR37" s="9"/>
      <c r="CS37" s="9"/>
      <c r="CT37" s="9"/>
      <c r="CU37" s="9"/>
      <c r="CV37" s="9"/>
      <c r="CW37" s="9"/>
      <c r="CX37" s="9"/>
    </row>
    <row r="38" spans="1:102" ht="16.5" x14ac:dyDescent="0.25">
      <c r="A38" s="13" t="s">
        <v>54</v>
      </c>
      <c r="B38" s="14" t="s">
        <v>55</v>
      </c>
      <c r="C38" s="9">
        <f t="shared" si="22"/>
        <v>2352463.06</v>
      </c>
      <c r="D38" s="9">
        <v>2070167.49</v>
      </c>
      <c r="E38" s="9">
        <v>282295.57</v>
      </c>
      <c r="F38" s="9">
        <f t="shared" si="23"/>
        <v>0</v>
      </c>
      <c r="G38" s="9">
        <f t="shared" si="24"/>
        <v>0</v>
      </c>
      <c r="H38" s="9">
        <f t="shared" si="25"/>
        <v>0</v>
      </c>
      <c r="I38" s="9">
        <f t="shared" si="26"/>
        <v>0</v>
      </c>
      <c r="J38" s="9">
        <f t="shared" si="27"/>
        <v>0</v>
      </c>
      <c r="K38" s="9">
        <f t="shared" si="28"/>
        <v>0</v>
      </c>
      <c r="L38" s="9">
        <f t="shared" si="29"/>
        <v>0</v>
      </c>
      <c r="M38" s="9">
        <f t="shared" si="30"/>
        <v>0</v>
      </c>
      <c r="N38" s="9"/>
      <c r="O38" s="9"/>
      <c r="P38" s="9"/>
      <c r="Q38" s="9"/>
      <c r="R38" s="9"/>
      <c r="S38" s="9"/>
      <c r="T38" s="9"/>
      <c r="U38" s="9"/>
      <c r="V38" s="9">
        <f t="shared" si="31"/>
        <v>0</v>
      </c>
      <c r="W38" s="9">
        <f t="shared" si="32"/>
        <v>0</v>
      </c>
      <c r="X38" s="9"/>
      <c r="Y38" s="9"/>
      <c r="Z38" s="9"/>
      <c r="AA38" s="9"/>
      <c r="AB38" s="9"/>
      <c r="AC38" s="9"/>
      <c r="AD38" s="9"/>
      <c r="AE38" s="9"/>
      <c r="AF38" s="9">
        <f t="shared" si="33"/>
        <v>0</v>
      </c>
      <c r="AG38" s="9">
        <f t="shared" si="34"/>
        <v>0</v>
      </c>
      <c r="AH38" s="9">
        <f t="shared" si="35"/>
        <v>0</v>
      </c>
      <c r="AI38" s="9">
        <f t="shared" si="36"/>
        <v>0</v>
      </c>
      <c r="AJ38" s="9"/>
      <c r="AK38" s="9"/>
      <c r="AL38" s="9"/>
      <c r="AM38" s="9">
        <f t="shared" si="37"/>
        <v>0</v>
      </c>
      <c r="AN38" s="9"/>
      <c r="AO38" s="9"/>
      <c r="AP38" s="9"/>
      <c r="AQ38" s="9">
        <f t="shared" si="38"/>
        <v>0</v>
      </c>
      <c r="AR38" s="9">
        <f t="shared" si="39"/>
        <v>0</v>
      </c>
      <c r="AS38" s="9"/>
      <c r="AT38" s="9"/>
      <c r="AU38" s="9"/>
      <c r="AV38" s="9"/>
      <c r="AW38" s="9"/>
      <c r="AX38" s="9"/>
      <c r="AY38" s="9"/>
      <c r="AZ38" s="9"/>
      <c r="BA38" s="9">
        <f t="shared" si="40"/>
        <v>0</v>
      </c>
      <c r="BB38" s="9">
        <f t="shared" si="41"/>
        <v>0</v>
      </c>
      <c r="BC38" s="9"/>
      <c r="BD38" s="9"/>
      <c r="BE38" s="9"/>
      <c r="BF38" s="9"/>
      <c r="BG38" s="9"/>
      <c r="BH38" s="9"/>
      <c r="BI38" s="9"/>
      <c r="BJ38" s="9"/>
      <c r="BK38" s="9">
        <f t="shared" si="42"/>
        <v>0</v>
      </c>
      <c r="BL38" s="9">
        <f t="shared" si="43"/>
        <v>0</v>
      </c>
      <c r="BM38" s="9"/>
      <c r="BN38" s="9"/>
      <c r="BO38" s="9"/>
      <c r="BP38" s="9"/>
      <c r="BQ38" s="9"/>
      <c r="BR38" s="9"/>
      <c r="BS38" s="9"/>
      <c r="BT38" s="9"/>
      <c r="BU38" s="9">
        <f t="shared" si="44"/>
        <v>0</v>
      </c>
      <c r="BV38" s="9">
        <f t="shared" si="45"/>
        <v>0</v>
      </c>
      <c r="BW38" s="9">
        <f t="shared" si="46"/>
        <v>0</v>
      </c>
      <c r="BX38" s="9">
        <f t="shared" si="47"/>
        <v>0</v>
      </c>
      <c r="BY38" s="9"/>
      <c r="BZ38" s="9"/>
      <c r="CA38" s="9">
        <f t="shared" si="48"/>
        <v>0</v>
      </c>
      <c r="CB38" s="9"/>
      <c r="CC38" s="9"/>
      <c r="CD38" s="9">
        <f t="shared" si="49"/>
        <v>0</v>
      </c>
      <c r="CE38" s="9">
        <f t="shared" si="50"/>
        <v>0</v>
      </c>
      <c r="CF38" s="9">
        <f t="shared" si="51"/>
        <v>0</v>
      </c>
      <c r="CG38" s="9">
        <f t="shared" si="52"/>
        <v>0</v>
      </c>
      <c r="CH38" s="9">
        <f t="shared" si="53"/>
        <v>0</v>
      </c>
      <c r="CI38" s="9">
        <f t="shared" si="54"/>
        <v>0</v>
      </c>
      <c r="CJ38" s="9">
        <f t="shared" si="55"/>
        <v>0</v>
      </c>
      <c r="CK38" s="9">
        <f t="shared" si="56"/>
        <v>0</v>
      </c>
      <c r="CL38" s="9"/>
      <c r="CM38" s="9"/>
      <c r="CN38" s="9"/>
      <c r="CO38" s="9"/>
      <c r="CP38" s="9">
        <f t="shared" si="57"/>
        <v>0</v>
      </c>
      <c r="CQ38" s="9">
        <f t="shared" si="58"/>
        <v>0</v>
      </c>
      <c r="CR38" s="9"/>
      <c r="CS38" s="9"/>
      <c r="CT38" s="9"/>
      <c r="CU38" s="9"/>
      <c r="CV38" s="9"/>
      <c r="CW38" s="9"/>
      <c r="CX38" s="9"/>
    </row>
    <row r="39" spans="1:102" ht="16.5" x14ac:dyDescent="0.25">
      <c r="A39" s="7" t="s">
        <v>56</v>
      </c>
      <c r="B39" s="8" t="s">
        <v>57</v>
      </c>
      <c r="C39" s="9">
        <f t="shared" si="22"/>
        <v>2133377.5699999998</v>
      </c>
      <c r="D39" s="9">
        <v>1877372.26</v>
      </c>
      <c r="E39" s="9">
        <v>256005.31</v>
      </c>
      <c r="F39" s="9">
        <f t="shared" si="23"/>
        <v>0</v>
      </c>
      <c r="G39" s="9">
        <f t="shared" si="24"/>
        <v>0</v>
      </c>
      <c r="H39" s="9">
        <f t="shared" si="25"/>
        <v>0</v>
      </c>
      <c r="I39" s="9">
        <f t="shared" si="26"/>
        <v>0</v>
      </c>
      <c r="J39" s="9">
        <f t="shared" si="27"/>
        <v>0</v>
      </c>
      <c r="K39" s="9">
        <f t="shared" si="28"/>
        <v>0</v>
      </c>
      <c r="L39" s="9">
        <f t="shared" si="29"/>
        <v>0</v>
      </c>
      <c r="M39" s="9">
        <f t="shared" si="30"/>
        <v>0</v>
      </c>
      <c r="N39" s="9"/>
      <c r="O39" s="9"/>
      <c r="P39" s="9"/>
      <c r="Q39" s="9"/>
      <c r="R39" s="9"/>
      <c r="S39" s="9"/>
      <c r="T39" s="9"/>
      <c r="U39" s="9"/>
      <c r="V39" s="9">
        <f t="shared" si="31"/>
        <v>0</v>
      </c>
      <c r="W39" s="9">
        <f t="shared" si="32"/>
        <v>0</v>
      </c>
      <c r="X39" s="9"/>
      <c r="Y39" s="9"/>
      <c r="Z39" s="9"/>
      <c r="AA39" s="9"/>
      <c r="AB39" s="9"/>
      <c r="AC39" s="9"/>
      <c r="AD39" s="9"/>
      <c r="AE39" s="9"/>
      <c r="AF39" s="9">
        <f t="shared" si="33"/>
        <v>0</v>
      </c>
      <c r="AG39" s="9">
        <f t="shared" si="34"/>
        <v>0</v>
      </c>
      <c r="AH39" s="9">
        <f t="shared" si="35"/>
        <v>0</v>
      </c>
      <c r="AI39" s="9">
        <f t="shared" si="36"/>
        <v>0</v>
      </c>
      <c r="AJ39" s="9"/>
      <c r="AK39" s="9"/>
      <c r="AL39" s="9"/>
      <c r="AM39" s="9">
        <f t="shared" si="37"/>
        <v>0</v>
      </c>
      <c r="AN39" s="9"/>
      <c r="AO39" s="9"/>
      <c r="AP39" s="9"/>
      <c r="AQ39" s="9">
        <f t="shared" si="38"/>
        <v>0</v>
      </c>
      <c r="AR39" s="9">
        <f t="shared" si="39"/>
        <v>0</v>
      </c>
      <c r="AS39" s="9"/>
      <c r="AT39" s="9"/>
      <c r="AU39" s="9"/>
      <c r="AV39" s="9"/>
      <c r="AW39" s="9"/>
      <c r="AX39" s="9"/>
      <c r="AY39" s="9"/>
      <c r="AZ39" s="9"/>
      <c r="BA39" s="9">
        <f t="shared" si="40"/>
        <v>0</v>
      </c>
      <c r="BB39" s="9">
        <f t="shared" si="41"/>
        <v>0</v>
      </c>
      <c r="BC39" s="9"/>
      <c r="BD39" s="9"/>
      <c r="BE39" s="9"/>
      <c r="BF39" s="9"/>
      <c r="BG39" s="9"/>
      <c r="BH39" s="9"/>
      <c r="BI39" s="9"/>
      <c r="BJ39" s="9"/>
      <c r="BK39" s="9">
        <f t="shared" si="42"/>
        <v>0</v>
      </c>
      <c r="BL39" s="9">
        <f t="shared" si="43"/>
        <v>0</v>
      </c>
      <c r="BM39" s="9"/>
      <c r="BN39" s="9"/>
      <c r="BO39" s="9"/>
      <c r="BP39" s="9"/>
      <c r="BQ39" s="9"/>
      <c r="BR39" s="9"/>
      <c r="BS39" s="9"/>
      <c r="BT39" s="9"/>
      <c r="BU39" s="9">
        <f t="shared" si="44"/>
        <v>0</v>
      </c>
      <c r="BV39" s="9">
        <f t="shared" si="45"/>
        <v>0</v>
      </c>
      <c r="BW39" s="9">
        <f t="shared" si="46"/>
        <v>0</v>
      </c>
      <c r="BX39" s="9">
        <f t="shared" si="47"/>
        <v>0</v>
      </c>
      <c r="BY39" s="9"/>
      <c r="BZ39" s="9"/>
      <c r="CA39" s="9">
        <f t="shared" si="48"/>
        <v>0</v>
      </c>
      <c r="CB39" s="9"/>
      <c r="CC39" s="9"/>
      <c r="CD39" s="9">
        <f t="shared" si="49"/>
        <v>0</v>
      </c>
      <c r="CE39" s="9">
        <f t="shared" si="50"/>
        <v>0</v>
      </c>
      <c r="CF39" s="9">
        <f t="shared" si="51"/>
        <v>0</v>
      </c>
      <c r="CG39" s="9">
        <f t="shared" si="52"/>
        <v>0</v>
      </c>
      <c r="CH39" s="9">
        <f t="shared" si="53"/>
        <v>0</v>
      </c>
      <c r="CI39" s="9">
        <f t="shared" si="54"/>
        <v>0</v>
      </c>
      <c r="CJ39" s="9">
        <f t="shared" si="55"/>
        <v>0</v>
      </c>
      <c r="CK39" s="9">
        <f t="shared" si="56"/>
        <v>0</v>
      </c>
      <c r="CL39" s="9"/>
      <c r="CM39" s="9"/>
      <c r="CN39" s="9"/>
      <c r="CO39" s="9"/>
      <c r="CP39" s="9">
        <f t="shared" si="57"/>
        <v>0</v>
      </c>
      <c r="CQ39" s="9">
        <f t="shared" si="58"/>
        <v>0</v>
      </c>
      <c r="CR39" s="9"/>
      <c r="CS39" s="9"/>
      <c r="CT39" s="9"/>
      <c r="CU39" s="9"/>
      <c r="CV39" s="9"/>
      <c r="CW39" s="9"/>
      <c r="CX39" s="9"/>
    </row>
    <row r="40" spans="1:102" ht="16.5" x14ac:dyDescent="0.25">
      <c r="A40" s="7" t="s">
        <v>58</v>
      </c>
      <c r="B40" s="8" t="s">
        <v>59</v>
      </c>
      <c r="C40" s="9">
        <f t="shared" si="22"/>
        <v>1205530.01</v>
      </c>
      <c r="D40" s="9">
        <v>1060866.4099999999</v>
      </c>
      <c r="E40" s="9">
        <v>144663.6</v>
      </c>
      <c r="F40" s="9">
        <f t="shared" si="23"/>
        <v>0</v>
      </c>
      <c r="G40" s="9">
        <f t="shared" si="24"/>
        <v>0</v>
      </c>
      <c r="H40" s="9">
        <f t="shared" si="25"/>
        <v>0</v>
      </c>
      <c r="I40" s="9">
        <f t="shared" si="26"/>
        <v>0</v>
      </c>
      <c r="J40" s="9">
        <f t="shared" si="27"/>
        <v>0</v>
      </c>
      <c r="K40" s="9">
        <f t="shared" si="28"/>
        <v>0</v>
      </c>
      <c r="L40" s="9">
        <f t="shared" si="29"/>
        <v>0</v>
      </c>
      <c r="M40" s="9">
        <f t="shared" si="30"/>
        <v>0</v>
      </c>
      <c r="N40" s="9"/>
      <c r="O40" s="9"/>
      <c r="P40" s="9"/>
      <c r="Q40" s="9"/>
      <c r="R40" s="9"/>
      <c r="S40" s="9"/>
      <c r="T40" s="9"/>
      <c r="U40" s="9"/>
      <c r="V40" s="9">
        <f t="shared" si="31"/>
        <v>0</v>
      </c>
      <c r="W40" s="9">
        <f t="shared" si="32"/>
        <v>0</v>
      </c>
      <c r="X40" s="9"/>
      <c r="Y40" s="9"/>
      <c r="Z40" s="9"/>
      <c r="AA40" s="9"/>
      <c r="AB40" s="9"/>
      <c r="AC40" s="9"/>
      <c r="AD40" s="9"/>
      <c r="AE40" s="9"/>
      <c r="AF40" s="9">
        <f t="shared" si="33"/>
        <v>0</v>
      </c>
      <c r="AG40" s="9">
        <f t="shared" si="34"/>
        <v>0</v>
      </c>
      <c r="AH40" s="9">
        <f t="shared" si="35"/>
        <v>0</v>
      </c>
      <c r="AI40" s="9">
        <f t="shared" si="36"/>
        <v>0</v>
      </c>
      <c r="AJ40" s="9"/>
      <c r="AK40" s="9"/>
      <c r="AL40" s="9"/>
      <c r="AM40" s="9">
        <f t="shared" si="37"/>
        <v>0</v>
      </c>
      <c r="AN40" s="9"/>
      <c r="AO40" s="9"/>
      <c r="AP40" s="9"/>
      <c r="AQ40" s="9">
        <f t="shared" si="38"/>
        <v>0</v>
      </c>
      <c r="AR40" s="9">
        <f t="shared" si="39"/>
        <v>0</v>
      </c>
      <c r="AS40" s="9"/>
      <c r="AT40" s="9"/>
      <c r="AU40" s="9"/>
      <c r="AV40" s="9"/>
      <c r="AW40" s="9"/>
      <c r="AX40" s="9"/>
      <c r="AY40" s="9"/>
      <c r="AZ40" s="9"/>
      <c r="BA40" s="9">
        <f t="shared" si="40"/>
        <v>0</v>
      </c>
      <c r="BB40" s="9">
        <f t="shared" si="41"/>
        <v>0</v>
      </c>
      <c r="BC40" s="9"/>
      <c r="BD40" s="9"/>
      <c r="BE40" s="9"/>
      <c r="BF40" s="9"/>
      <c r="BG40" s="9"/>
      <c r="BH40" s="9"/>
      <c r="BI40" s="9"/>
      <c r="BJ40" s="9"/>
      <c r="BK40" s="9">
        <f t="shared" si="42"/>
        <v>0</v>
      </c>
      <c r="BL40" s="9">
        <f t="shared" si="43"/>
        <v>0</v>
      </c>
      <c r="BM40" s="9"/>
      <c r="BN40" s="9"/>
      <c r="BO40" s="9"/>
      <c r="BP40" s="9"/>
      <c r="BQ40" s="9"/>
      <c r="BR40" s="9"/>
      <c r="BS40" s="9"/>
      <c r="BT40" s="9"/>
      <c r="BU40" s="9">
        <f t="shared" si="44"/>
        <v>0</v>
      </c>
      <c r="BV40" s="9">
        <f t="shared" si="45"/>
        <v>0</v>
      </c>
      <c r="BW40" s="9">
        <f t="shared" si="46"/>
        <v>0</v>
      </c>
      <c r="BX40" s="9">
        <f t="shared" si="47"/>
        <v>0</v>
      </c>
      <c r="BY40" s="9"/>
      <c r="BZ40" s="9"/>
      <c r="CA40" s="9">
        <f t="shared" si="48"/>
        <v>0</v>
      </c>
      <c r="CB40" s="9"/>
      <c r="CC40" s="9"/>
      <c r="CD40" s="9">
        <f t="shared" si="49"/>
        <v>0</v>
      </c>
      <c r="CE40" s="9">
        <f t="shared" si="50"/>
        <v>0</v>
      </c>
      <c r="CF40" s="9">
        <f t="shared" si="51"/>
        <v>0</v>
      </c>
      <c r="CG40" s="9">
        <f t="shared" si="52"/>
        <v>0</v>
      </c>
      <c r="CH40" s="9">
        <f t="shared" si="53"/>
        <v>0</v>
      </c>
      <c r="CI40" s="9">
        <f t="shared" si="54"/>
        <v>0</v>
      </c>
      <c r="CJ40" s="9">
        <f t="shared" si="55"/>
        <v>0</v>
      </c>
      <c r="CK40" s="9">
        <f t="shared" si="56"/>
        <v>0</v>
      </c>
      <c r="CL40" s="9"/>
      <c r="CM40" s="9"/>
      <c r="CN40" s="9"/>
      <c r="CO40" s="9"/>
      <c r="CP40" s="9">
        <f t="shared" si="57"/>
        <v>0</v>
      </c>
      <c r="CQ40" s="9">
        <f t="shared" si="58"/>
        <v>0</v>
      </c>
      <c r="CR40" s="9"/>
      <c r="CS40" s="9"/>
      <c r="CT40" s="9"/>
      <c r="CU40" s="9"/>
      <c r="CV40" s="9"/>
      <c r="CW40" s="9"/>
      <c r="CX40" s="9"/>
    </row>
    <row r="41" spans="1:102" ht="16.5" x14ac:dyDescent="0.25">
      <c r="A41" s="13" t="s">
        <v>60</v>
      </c>
      <c r="B41" s="14" t="s">
        <v>61</v>
      </c>
      <c r="C41" s="9">
        <f t="shared" si="22"/>
        <v>2002747.39</v>
      </c>
      <c r="D41" s="9">
        <v>1762417.7</v>
      </c>
      <c r="E41" s="9">
        <v>240329.69</v>
      </c>
      <c r="F41" s="9">
        <f t="shared" si="23"/>
        <v>0</v>
      </c>
      <c r="G41" s="9">
        <f t="shared" si="24"/>
        <v>0</v>
      </c>
      <c r="H41" s="9">
        <f t="shared" si="25"/>
        <v>0</v>
      </c>
      <c r="I41" s="9">
        <f t="shared" si="26"/>
        <v>0</v>
      </c>
      <c r="J41" s="9">
        <f t="shared" si="27"/>
        <v>0</v>
      </c>
      <c r="K41" s="9">
        <f t="shared" si="28"/>
        <v>0</v>
      </c>
      <c r="L41" s="9">
        <f t="shared" si="29"/>
        <v>0</v>
      </c>
      <c r="M41" s="9">
        <f t="shared" si="30"/>
        <v>0</v>
      </c>
      <c r="N41" s="9"/>
      <c r="O41" s="9"/>
      <c r="P41" s="9"/>
      <c r="Q41" s="9"/>
      <c r="R41" s="9"/>
      <c r="S41" s="9"/>
      <c r="T41" s="9"/>
      <c r="U41" s="9"/>
      <c r="V41" s="9">
        <f t="shared" si="31"/>
        <v>0</v>
      </c>
      <c r="W41" s="9">
        <f t="shared" si="32"/>
        <v>0</v>
      </c>
      <c r="X41" s="9"/>
      <c r="Y41" s="9"/>
      <c r="Z41" s="9"/>
      <c r="AA41" s="9"/>
      <c r="AB41" s="9"/>
      <c r="AC41" s="9"/>
      <c r="AD41" s="9"/>
      <c r="AE41" s="9"/>
      <c r="AF41" s="9">
        <f t="shared" si="33"/>
        <v>0</v>
      </c>
      <c r="AG41" s="9">
        <f t="shared" si="34"/>
        <v>0</v>
      </c>
      <c r="AH41" s="9">
        <f t="shared" si="35"/>
        <v>0</v>
      </c>
      <c r="AI41" s="9">
        <f t="shared" si="36"/>
        <v>0</v>
      </c>
      <c r="AJ41" s="9"/>
      <c r="AK41" s="9"/>
      <c r="AL41" s="9"/>
      <c r="AM41" s="9">
        <f t="shared" si="37"/>
        <v>0</v>
      </c>
      <c r="AN41" s="9"/>
      <c r="AO41" s="9"/>
      <c r="AP41" s="9"/>
      <c r="AQ41" s="9">
        <f t="shared" si="38"/>
        <v>0</v>
      </c>
      <c r="AR41" s="9">
        <f t="shared" si="39"/>
        <v>0</v>
      </c>
      <c r="AS41" s="9"/>
      <c r="AT41" s="9"/>
      <c r="AU41" s="9"/>
      <c r="AV41" s="9"/>
      <c r="AW41" s="9"/>
      <c r="AX41" s="9"/>
      <c r="AY41" s="9"/>
      <c r="AZ41" s="9"/>
      <c r="BA41" s="9">
        <f t="shared" si="40"/>
        <v>0</v>
      </c>
      <c r="BB41" s="9">
        <f t="shared" si="41"/>
        <v>0</v>
      </c>
      <c r="BC41" s="9"/>
      <c r="BD41" s="9"/>
      <c r="BE41" s="9"/>
      <c r="BF41" s="9"/>
      <c r="BG41" s="9"/>
      <c r="BH41" s="9"/>
      <c r="BI41" s="9"/>
      <c r="BJ41" s="9"/>
      <c r="BK41" s="9">
        <f t="shared" si="42"/>
        <v>0</v>
      </c>
      <c r="BL41" s="9">
        <f t="shared" si="43"/>
        <v>0</v>
      </c>
      <c r="BM41" s="9"/>
      <c r="BN41" s="9"/>
      <c r="BO41" s="9"/>
      <c r="BP41" s="9"/>
      <c r="BQ41" s="9"/>
      <c r="BR41" s="9"/>
      <c r="BS41" s="9"/>
      <c r="BT41" s="9"/>
      <c r="BU41" s="9">
        <f t="shared" si="44"/>
        <v>0</v>
      </c>
      <c r="BV41" s="9">
        <f t="shared" si="45"/>
        <v>0</v>
      </c>
      <c r="BW41" s="9">
        <f t="shared" si="46"/>
        <v>0</v>
      </c>
      <c r="BX41" s="9">
        <f t="shared" si="47"/>
        <v>0</v>
      </c>
      <c r="BY41" s="9"/>
      <c r="BZ41" s="9"/>
      <c r="CA41" s="9">
        <f t="shared" si="48"/>
        <v>0</v>
      </c>
      <c r="CB41" s="9"/>
      <c r="CC41" s="9"/>
      <c r="CD41" s="9">
        <f t="shared" si="49"/>
        <v>0</v>
      </c>
      <c r="CE41" s="9">
        <f t="shared" si="50"/>
        <v>0</v>
      </c>
      <c r="CF41" s="9">
        <f t="shared" si="51"/>
        <v>0</v>
      </c>
      <c r="CG41" s="9">
        <f t="shared" si="52"/>
        <v>0</v>
      </c>
      <c r="CH41" s="9">
        <f t="shared" si="53"/>
        <v>0</v>
      </c>
      <c r="CI41" s="9">
        <f t="shared" si="54"/>
        <v>0</v>
      </c>
      <c r="CJ41" s="9">
        <f t="shared" si="55"/>
        <v>0</v>
      </c>
      <c r="CK41" s="9">
        <f t="shared" si="56"/>
        <v>0</v>
      </c>
      <c r="CL41" s="9"/>
      <c r="CM41" s="9"/>
      <c r="CN41" s="9"/>
      <c r="CO41" s="9"/>
      <c r="CP41" s="9">
        <f t="shared" si="57"/>
        <v>0</v>
      </c>
      <c r="CQ41" s="9">
        <f t="shared" si="58"/>
        <v>0</v>
      </c>
      <c r="CR41" s="9"/>
      <c r="CS41" s="9"/>
      <c r="CT41" s="9"/>
      <c r="CU41" s="9"/>
      <c r="CV41" s="9"/>
      <c r="CW41" s="9"/>
      <c r="CX41" s="9"/>
    </row>
    <row r="42" spans="1:102" ht="16.5" x14ac:dyDescent="0.25">
      <c r="A42" s="7" t="s">
        <v>62</v>
      </c>
      <c r="B42" s="8" t="s">
        <v>63</v>
      </c>
      <c r="C42" s="9">
        <f t="shared" si="22"/>
        <v>1370497.28</v>
      </c>
      <c r="D42" s="9">
        <v>1206037.6100000001</v>
      </c>
      <c r="E42" s="9">
        <v>164459.67000000001</v>
      </c>
      <c r="F42" s="9">
        <f t="shared" si="23"/>
        <v>0</v>
      </c>
      <c r="G42" s="9">
        <f t="shared" si="24"/>
        <v>0</v>
      </c>
      <c r="H42" s="9">
        <f t="shared" si="25"/>
        <v>0</v>
      </c>
      <c r="I42" s="9">
        <f t="shared" si="26"/>
        <v>0</v>
      </c>
      <c r="J42" s="9">
        <f t="shared" si="27"/>
        <v>0</v>
      </c>
      <c r="K42" s="9">
        <f t="shared" si="28"/>
        <v>0</v>
      </c>
      <c r="L42" s="9">
        <f t="shared" si="29"/>
        <v>0</v>
      </c>
      <c r="M42" s="9">
        <f t="shared" si="30"/>
        <v>0</v>
      </c>
      <c r="N42" s="9"/>
      <c r="O42" s="9"/>
      <c r="P42" s="9"/>
      <c r="Q42" s="9"/>
      <c r="R42" s="9"/>
      <c r="S42" s="9"/>
      <c r="T42" s="9"/>
      <c r="U42" s="9"/>
      <c r="V42" s="9">
        <f t="shared" si="31"/>
        <v>0</v>
      </c>
      <c r="W42" s="9">
        <f t="shared" si="32"/>
        <v>0</v>
      </c>
      <c r="X42" s="9"/>
      <c r="Y42" s="9"/>
      <c r="Z42" s="9"/>
      <c r="AA42" s="9"/>
      <c r="AB42" s="9"/>
      <c r="AC42" s="9"/>
      <c r="AD42" s="9"/>
      <c r="AE42" s="9"/>
      <c r="AF42" s="9">
        <f t="shared" si="33"/>
        <v>0</v>
      </c>
      <c r="AG42" s="9">
        <f t="shared" si="34"/>
        <v>0</v>
      </c>
      <c r="AH42" s="9">
        <f t="shared" si="35"/>
        <v>0</v>
      </c>
      <c r="AI42" s="9">
        <f t="shared" si="36"/>
        <v>0</v>
      </c>
      <c r="AJ42" s="9"/>
      <c r="AK42" s="9"/>
      <c r="AL42" s="9"/>
      <c r="AM42" s="9">
        <f t="shared" si="37"/>
        <v>0</v>
      </c>
      <c r="AN42" s="9"/>
      <c r="AO42" s="9"/>
      <c r="AP42" s="9"/>
      <c r="AQ42" s="9">
        <f t="shared" si="38"/>
        <v>0</v>
      </c>
      <c r="AR42" s="9">
        <f t="shared" si="39"/>
        <v>0</v>
      </c>
      <c r="AS42" s="9"/>
      <c r="AT42" s="9"/>
      <c r="AU42" s="9"/>
      <c r="AV42" s="9"/>
      <c r="AW42" s="9"/>
      <c r="AX42" s="9"/>
      <c r="AY42" s="9"/>
      <c r="AZ42" s="9"/>
      <c r="BA42" s="9">
        <f t="shared" si="40"/>
        <v>0</v>
      </c>
      <c r="BB42" s="9">
        <f t="shared" si="41"/>
        <v>0</v>
      </c>
      <c r="BC42" s="9"/>
      <c r="BD42" s="9"/>
      <c r="BE42" s="9"/>
      <c r="BF42" s="9"/>
      <c r="BG42" s="9"/>
      <c r="BH42" s="9"/>
      <c r="BI42" s="9"/>
      <c r="BJ42" s="9"/>
      <c r="BK42" s="9">
        <f t="shared" si="42"/>
        <v>0</v>
      </c>
      <c r="BL42" s="9">
        <f t="shared" si="43"/>
        <v>0</v>
      </c>
      <c r="BM42" s="9"/>
      <c r="BN42" s="9"/>
      <c r="BO42" s="9"/>
      <c r="BP42" s="9"/>
      <c r="BQ42" s="9"/>
      <c r="BR42" s="9"/>
      <c r="BS42" s="9"/>
      <c r="BT42" s="9"/>
      <c r="BU42" s="9">
        <f t="shared" si="44"/>
        <v>0</v>
      </c>
      <c r="BV42" s="9">
        <f t="shared" si="45"/>
        <v>0</v>
      </c>
      <c r="BW42" s="9">
        <f t="shared" si="46"/>
        <v>0</v>
      </c>
      <c r="BX42" s="9">
        <f t="shared" si="47"/>
        <v>0</v>
      </c>
      <c r="BY42" s="9"/>
      <c r="BZ42" s="9"/>
      <c r="CA42" s="9">
        <f t="shared" si="48"/>
        <v>0</v>
      </c>
      <c r="CB42" s="9"/>
      <c r="CC42" s="9"/>
      <c r="CD42" s="9">
        <f t="shared" si="49"/>
        <v>0</v>
      </c>
      <c r="CE42" s="9">
        <f t="shared" si="50"/>
        <v>0</v>
      </c>
      <c r="CF42" s="9">
        <f t="shared" si="51"/>
        <v>0</v>
      </c>
      <c r="CG42" s="9">
        <f t="shared" si="52"/>
        <v>0</v>
      </c>
      <c r="CH42" s="9">
        <f t="shared" si="53"/>
        <v>0</v>
      </c>
      <c r="CI42" s="9">
        <f t="shared" si="54"/>
        <v>0</v>
      </c>
      <c r="CJ42" s="9">
        <f t="shared" si="55"/>
        <v>0</v>
      </c>
      <c r="CK42" s="9">
        <f t="shared" si="56"/>
        <v>0</v>
      </c>
      <c r="CL42" s="9"/>
      <c r="CM42" s="9"/>
      <c r="CN42" s="9"/>
      <c r="CO42" s="9"/>
      <c r="CP42" s="9">
        <f t="shared" si="57"/>
        <v>0</v>
      </c>
      <c r="CQ42" s="9">
        <f t="shared" si="58"/>
        <v>0</v>
      </c>
      <c r="CR42" s="9"/>
      <c r="CS42" s="9"/>
      <c r="CT42" s="9"/>
      <c r="CU42" s="9"/>
      <c r="CV42" s="9"/>
      <c r="CW42" s="9"/>
      <c r="CX42" s="9"/>
    </row>
    <row r="43" spans="1:102" ht="16.5" x14ac:dyDescent="0.25">
      <c r="A43" s="7" t="s">
        <v>31</v>
      </c>
      <c r="B43" s="11" t="s">
        <v>64</v>
      </c>
      <c r="C43" s="9"/>
      <c r="D43" s="12" t="s">
        <v>31</v>
      </c>
      <c r="E43" s="12" t="s">
        <v>31</v>
      </c>
      <c r="F43" s="9">
        <f t="shared" si="23"/>
        <v>0</v>
      </c>
      <c r="G43" s="9">
        <f t="shared" si="24"/>
        <v>0</v>
      </c>
      <c r="H43" s="9">
        <f t="shared" si="25"/>
        <v>0</v>
      </c>
      <c r="I43" s="9">
        <f t="shared" si="26"/>
        <v>0</v>
      </c>
      <c r="J43" s="9">
        <f t="shared" si="27"/>
        <v>0</v>
      </c>
      <c r="K43" s="9">
        <f t="shared" si="28"/>
        <v>0</v>
      </c>
      <c r="L43" s="9">
        <f t="shared" si="29"/>
        <v>0</v>
      </c>
      <c r="M43" s="9">
        <f t="shared" si="30"/>
        <v>0</v>
      </c>
      <c r="N43" s="9"/>
      <c r="O43" s="9"/>
      <c r="P43" s="9"/>
      <c r="Q43" s="9"/>
      <c r="R43" s="9"/>
      <c r="S43" s="9"/>
      <c r="T43" s="9"/>
      <c r="U43" s="9"/>
      <c r="V43" s="9">
        <f t="shared" si="31"/>
        <v>0</v>
      </c>
      <c r="W43" s="9">
        <f t="shared" si="32"/>
        <v>0</v>
      </c>
      <c r="X43" s="9"/>
      <c r="Y43" s="9"/>
      <c r="Z43" s="9"/>
      <c r="AA43" s="9"/>
      <c r="AB43" s="9"/>
      <c r="AC43" s="9"/>
      <c r="AD43" s="9"/>
      <c r="AE43" s="9"/>
      <c r="AF43" s="9">
        <f t="shared" si="33"/>
        <v>0</v>
      </c>
      <c r="AG43" s="9">
        <f t="shared" si="34"/>
        <v>0</v>
      </c>
      <c r="AH43" s="9">
        <f t="shared" si="35"/>
        <v>0</v>
      </c>
      <c r="AI43" s="9">
        <f t="shared" si="36"/>
        <v>0</v>
      </c>
      <c r="AJ43" s="9"/>
      <c r="AK43" s="9"/>
      <c r="AL43" s="9"/>
      <c r="AM43" s="9">
        <f t="shared" si="37"/>
        <v>0</v>
      </c>
      <c r="AN43" s="9"/>
      <c r="AO43" s="9"/>
      <c r="AP43" s="9"/>
      <c r="AQ43" s="9">
        <f t="shared" si="38"/>
        <v>0</v>
      </c>
      <c r="AR43" s="9">
        <f t="shared" si="39"/>
        <v>0</v>
      </c>
      <c r="AS43" s="9"/>
      <c r="AT43" s="9"/>
      <c r="AU43" s="9"/>
      <c r="AV43" s="9"/>
      <c r="AW43" s="9"/>
      <c r="AX43" s="9"/>
      <c r="AY43" s="9"/>
      <c r="AZ43" s="9"/>
      <c r="BA43" s="9">
        <f t="shared" si="40"/>
        <v>0</v>
      </c>
      <c r="BB43" s="9">
        <f t="shared" si="41"/>
        <v>0</v>
      </c>
      <c r="BC43" s="9"/>
      <c r="BD43" s="9"/>
      <c r="BE43" s="9"/>
      <c r="BF43" s="9"/>
      <c r="BG43" s="9"/>
      <c r="BH43" s="9"/>
      <c r="BI43" s="9"/>
      <c r="BJ43" s="9"/>
      <c r="BK43" s="9">
        <f t="shared" si="42"/>
        <v>0</v>
      </c>
      <c r="BL43" s="9">
        <f t="shared" si="43"/>
        <v>0</v>
      </c>
      <c r="BM43" s="9"/>
      <c r="BN43" s="9"/>
      <c r="BO43" s="9"/>
      <c r="BP43" s="9"/>
      <c r="BQ43" s="9"/>
      <c r="BR43" s="9"/>
      <c r="BS43" s="9"/>
      <c r="BT43" s="9"/>
      <c r="BU43" s="9">
        <f t="shared" si="44"/>
        <v>0</v>
      </c>
      <c r="BV43" s="9">
        <f t="shared" si="45"/>
        <v>0</v>
      </c>
      <c r="BW43" s="9">
        <f t="shared" si="46"/>
        <v>0</v>
      </c>
      <c r="BX43" s="9">
        <f t="shared" si="47"/>
        <v>0</v>
      </c>
      <c r="BY43" s="9"/>
      <c r="BZ43" s="9"/>
      <c r="CA43" s="9">
        <f t="shared" si="48"/>
        <v>0</v>
      </c>
      <c r="CB43" s="9"/>
      <c r="CC43" s="9"/>
      <c r="CD43" s="9">
        <f t="shared" si="49"/>
        <v>0</v>
      </c>
      <c r="CE43" s="9">
        <f t="shared" si="50"/>
        <v>0</v>
      </c>
      <c r="CF43" s="9">
        <f t="shared" si="51"/>
        <v>0</v>
      </c>
      <c r="CG43" s="9">
        <f t="shared" si="52"/>
        <v>0</v>
      </c>
      <c r="CH43" s="9">
        <f t="shared" si="53"/>
        <v>0</v>
      </c>
      <c r="CI43" s="9">
        <f t="shared" si="54"/>
        <v>0</v>
      </c>
      <c r="CJ43" s="9">
        <f t="shared" si="55"/>
        <v>0</v>
      </c>
      <c r="CK43" s="9">
        <f t="shared" si="56"/>
        <v>0</v>
      </c>
      <c r="CL43" s="9"/>
      <c r="CM43" s="9"/>
      <c r="CN43" s="9"/>
      <c r="CO43" s="9"/>
      <c r="CP43" s="9">
        <f t="shared" si="57"/>
        <v>0</v>
      </c>
      <c r="CQ43" s="9">
        <f t="shared" si="58"/>
        <v>0</v>
      </c>
      <c r="CR43" s="9"/>
      <c r="CS43" s="9"/>
      <c r="CT43" s="9"/>
      <c r="CU43" s="9"/>
      <c r="CV43" s="9"/>
      <c r="CW43" s="9"/>
      <c r="CX43" s="9"/>
    </row>
    <row r="44" spans="1:102" ht="16.5" x14ac:dyDescent="0.25">
      <c r="A44" s="7" t="s">
        <v>65</v>
      </c>
      <c r="B44" s="8" t="s">
        <v>66</v>
      </c>
      <c r="C44" s="9">
        <f t="shared" si="22"/>
        <v>5091964.6999999993</v>
      </c>
      <c r="D44" s="9">
        <v>4480928.93</v>
      </c>
      <c r="E44" s="9">
        <v>611035.77</v>
      </c>
      <c r="F44" s="9">
        <f t="shared" si="23"/>
        <v>0</v>
      </c>
      <c r="G44" s="9">
        <f t="shared" si="24"/>
        <v>0</v>
      </c>
      <c r="H44" s="9">
        <f t="shared" si="25"/>
        <v>0</v>
      </c>
      <c r="I44" s="9">
        <f t="shared" si="26"/>
        <v>0</v>
      </c>
      <c r="J44" s="9">
        <f t="shared" si="27"/>
        <v>0</v>
      </c>
      <c r="K44" s="9">
        <f t="shared" si="28"/>
        <v>0</v>
      </c>
      <c r="L44" s="9">
        <f t="shared" si="29"/>
        <v>0</v>
      </c>
      <c r="M44" s="9">
        <f t="shared" si="30"/>
        <v>0</v>
      </c>
      <c r="N44" s="9"/>
      <c r="O44" s="9"/>
      <c r="P44" s="9"/>
      <c r="Q44" s="9"/>
      <c r="R44" s="9"/>
      <c r="S44" s="9"/>
      <c r="T44" s="9"/>
      <c r="U44" s="9"/>
      <c r="V44" s="9">
        <f t="shared" si="31"/>
        <v>0</v>
      </c>
      <c r="W44" s="9">
        <f t="shared" si="32"/>
        <v>0</v>
      </c>
      <c r="X44" s="9"/>
      <c r="Y44" s="9"/>
      <c r="Z44" s="9"/>
      <c r="AA44" s="9"/>
      <c r="AB44" s="9"/>
      <c r="AC44" s="9"/>
      <c r="AD44" s="9"/>
      <c r="AE44" s="9"/>
      <c r="AF44" s="9">
        <f t="shared" si="33"/>
        <v>0</v>
      </c>
      <c r="AG44" s="9">
        <f t="shared" si="34"/>
        <v>0</v>
      </c>
      <c r="AH44" s="9">
        <f t="shared" si="35"/>
        <v>0</v>
      </c>
      <c r="AI44" s="9">
        <f t="shared" si="36"/>
        <v>0</v>
      </c>
      <c r="AJ44" s="9"/>
      <c r="AK44" s="9"/>
      <c r="AL44" s="9"/>
      <c r="AM44" s="9">
        <f t="shared" si="37"/>
        <v>0</v>
      </c>
      <c r="AN44" s="9"/>
      <c r="AO44" s="9"/>
      <c r="AP44" s="9"/>
      <c r="AQ44" s="9">
        <f t="shared" si="38"/>
        <v>0</v>
      </c>
      <c r="AR44" s="9">
        <f t="shared" si="39"/>
        <v>0</v>
      </c>
      <c r="AS44" s="9"/>
      <c r="AT44" s="9"/>
      <c r="AU44" s="9"/>
      <c r="AV44" s="9"/>
      <c r="AW44" s="9"/>
      <c r="AX44" s="9"/>
      <c r="AY44" s="9"/>
      <c r="AZ44" s="9"/>
      <c r="BA44" s="9">
        <f t="shared" si="40"/>
        <v>0</v>
      </c>
      <c r="BB44" s="9">
        <f t="shared" si="41"/>
        <v>0</v>
      </c>
      <c r="BC44" s="9"/>
      <c r="BD44" s="9"/>
      <c r="BE44" s="9"/>
      <c r="BF44" s="9"/>
      <c r="BG44" s="9"/>
      <c r="BH44" s="9"/>
      <c r="BI44" s="9"/>
      <c r="BJ44" s="9"/>
      <c r="BK44" s="9">
        <f t="shared" si="42"/>
        <v>0</v>
      </c>
      <c r="BL44" s="9">
        <f t="shared" si="43"/>
        <v>0</v>
      </c>
      <c r="BM44" s="9"/>
      <c r="BN44" s="9"/>
      <c r="BO44" s="9"/>
      <c r="BP44" s="9"/>
      <c r="BQ44" s="9"/>
      <c r="BR44" s="9"/>
      <c r="BS44" s="9"/>
      <c r="BT44" s="9"/>
      <c r="BU44" s="9">
        <f t="shared" si="44"/>
        <v>0</v>
      </c>
      <c r="BV44" s="9">
        <f t="shared" si="45"/>
        <v>0</v>
      </c>
      <c r="BW44" s="9">
        <f t="shared" si="46"/>
        <v>0</v>
      </c>
      <c r="BX44" s="9">
        <f t="shared" si="47"/>
        <v>0</v>
      </c>
      <c r="BY44" s="9"/>
      <c r="BZ44" s="9"/>
      <c r="CA44" s="9">
        <f t="shared" si="48"/>
        <v>0</v>
      </c>
      <c r="CB44" s="9"/>
      <c r="CC44" s="9"/>
      <c r="CD44" s="9">
        <f t="shared" si="49"/>
        <v>0</v>
      </c>
      <c r="CE44" s="9">
        <f t="shared" si="50"/>
        <v>0</v>
      </c>
      <c r="CF44" s="9">
        <f t="shared" si="51"/>
        <v>0</v>
      </c>
      <c r="CG44" s="9">
        <f t="shared" si="52"/>
        <v>0</v>
      </c>
      <c r="CH44" s="9">
        <f t="shared" si="53"/>
        <v>0</v>
      </c>
      <c r="CI44" s="9">
        <f t="shared" si="54"/>
        <v>0</v>
      </c>
      <c r="CJ44" s="9">
        <f t="shared" si="55"/>
        <v>0</v>
      </c>
      <c r="CK44" s="9">
        <f t="shared" si="56"/>
        <v>0</v>
      </c>
      <c r="CL44" s="9"/>
      <c r="CM44" s="9"/>
      <c r="CN44" s="9"/>
      <c r="CO44" s="9"/>
      <c r="CP44" s="9">
        <f t="shared" si="57"/>
        <v>0</v>
      </c>
      <c r="CQ44" s="9">
        <f t="shared" si="58"/>
        <v>0</v>
      </c>
      <c r="CR44" s="9"/>
      <c r="CS44" s="9"/>
      <c r="CT44" s="9"/>
      <c r="CU44" s="9"/>
      <c r="CV44" s="9"/>
      <c r="CW44" s="9"/>
      <c r="CX44" s="9"/>
    </row>
    <row r="45" spans="1:102" ht="16.5" x14ac:dyDescent="0.25">
      <c r="A45" s="7" t="s">
        <v>67</v>
      </c>
      <c r="B45" s="8" t="s">
        <v>63</v>
      </c>
      <c r="C45" s="9">
        <f t="shared" si="22"/>
        <v>2265500.6800000002</v>
      </c>
      <c r="D45" s="9">
        <v>1993640.6</v>
      </c>
      <c r="E45" s="9">
        <v>271860.08</v>
      </c>
      <c r="F45" s="9">
        <f t="shared" si="23"/>
        <v>0</v>
      </c>
      <c r="G45" s="9">
        <f t="shared" si="24"/>
        <v>0</v>
      </c>
      <c r="H45" s="9">
        <f t="shared" si="25"/>
        <v>0</v>
      </c>
      <c r="I45" s="9">
        <f t="shared" si="26"/>
        <v>0</v>
      </c>
      <c r="J45" s="9">
        <f t="shared" si="27"/>
        <v>0</v>
      </c>
      <c r="K45" s="9">
        <f t="shared" si="28"/>
        <v>0</v>
      </c>
      <c r="L45" s="9">
        <f t="shared" si="29"/>
        <v>0</v>
      </c>
      <c r="M45" s="9">
        <f t="shared" si="30"/>
        <v>0</v>
      </c>
      <c r="N45" s="9"/>
      <c r="O45" s="9"/>
      <c r="P45" s="9"/>
      <c r="Q45" s="9"/>
      <c r="R45" s="9"/>
      <c r="S45" s="9"/>
      <c r="T45" s="9"/>
      <c r="U45" s="9"/>
      <c r="V45" s="9">
        <f t="shared" si="31"/>
        <v>0</v>
      </c>
      <c r="W45" s="9">
        <f t="shared" si="32"/>
        <v>0</v>
      </c>
      <c r="X45" s="9"/>
      <c r="Y45" s="9"/>
      <c r="Z45" s="9"/>
      <c r="AA45" s="9"/>
      <c r="AB45" s="9"/>
      <c r="AC45" s="9"/>
      <c r="AD45" s="9"/>
      <c r="AE45" s="9"/>
      <c r="AF45" s="9">
        <f t="shared" si="33"/>
        <v>0</v>
      </c>
      <c r="AG45" s="9">
        <f t="shared" si="34"/>
        <v>0</v>
      </c>
      <c r="AH45" s="9">
        <f t="shared" si="35"/>
        <v>0</v>
      </c>
      <c r="AI45" s="9">
        <f t="shared" si="36"/>
        <v>0</v>
      </c>
      <c r="AJ45" s="9"/>
      <c r="AK45" s="9"/>
      <c r="AL45" s="9"/>
      <c r="AM45" s="9">
        <f t="shared" si="37"/>
        <v>0</v>
      </c>
      <c r="AN45" s="9"/>
      <c r="AO45" s="9"/>
      <c r="AP45" s="9"/>
      <c r="AQ45" s="9">
        <f t="shared" si="38"/>
        <v>0</v>
      </c>
      <c r="AR45" s="9">
        <f t="shared" si="39"/>
        <v>0</v>
      </c>
      <c r="AS45" s="9"/>
      <c r="AT45" s="9"/>
      <c r="AU45" s="9"/>
      <c r="AV45" s="9"/>
      <c r="AW45" s="9"/>
      <c r="AX45" s="9"/>
      <c r="AY45" s="9"/>
      <c r="AZ45" s="9"/>
      <c r="BA45" s="9">
        <f t="shared" si="40"/>
        <v>0</v>
      </c>
      <c r="BB45" s="9">
        <f t="shared" si="41"/>
        <v>0</v>
      </c>
      <c r="BC45" s="9"/>
      <c r="BD45" s="9"/>
      <c r="BE45" s="9"/>
      <c r="BF45" s="9"/>
      <c r="BG45" s="9"/>
      <c r="BH45" s="9"/>
      <c r="BI45" s="9"/>
      <c r="BJ45" s="9"/>
      <c r="BK45" s="9">
        <f t="shared" si="42"/>
        <v>0</v>
      </c>
      <c r="BL45" s="9">
        <f t="shared" si="43"/>
        <v>0</v>
      </c>
      <c r="BM45" s="9"/>
      <c r="BN45" s="9"/>
      <c r="BO45" s="9"/>
      <c r="BP45" s="9"/>
      <c r="BQ45" s="9"/>
      <c r="BR45" s="9"/>
      <c r="BS45" s="9"/>
      <c r="BT45" s="9"/>
      <c r="BU45" s="9">
        <f t="shared" si="44"/>
        <v>0</v>
      </c>
      <c r="BV45" s="9">
        <f t="shared" si="45"/>
        <v>0</v>
      </c>
      <c r="BW45" s="9">
        <f t="shared" si="46"/>
        <v>0</v>
      </c>
      <c r="BX45" s="9">
        <f t="shared" si="47"/>
        <v>0</v>
      </c>
      <c r="BY45" s="9"/>
      <c r="BZ45" s="9"/>
      <c r="CA45" s="9">
        <f t="shared" si="48"/>
        <v>0</v>
      </c>
      <c r="CB45" s="9"/>
      <c r="CC45" s="9"/>
      <c r="CD45" s="9">
        <f t="shared" si="49"/>
        <v>0</v>
      </c>
      <c r="CE45" s="9">
        <f t="shared" si="50"/>
        <v>0</v>
      </c>
      <c r="CF45" s="9">
        <f t="shared" si="51"/>
        <v>0</v>
      </c>
      <c r="CG45" s="9">
        <f t="shared" si="52"/>
        <v>0</v>
      </c>
      <c r="CH45" s="9">
        <f t="shared" si="53"/>
        <v>0</v>
      </c>
      <c r="CI45" s="9">
        <f t="shared" si="54"/>
        <v>0</v>
      </c>
      <c r="CJ45" s="9">
        <f t="shared" si="55"/>
        <v>0</v>
      </c>
      <c r="CK45" s="9">
        <f t="shared" si="56"/>
        <v>0</v>
      </c>
      <c r="CL45" s="9"/>
      <c r="CM45" s="9"/>
      <c r="CN45" s="9"/>
      <c r="CO45" s="9"/>
      <c r="CP45" s="9">
        <f t="shared" si="57"/>
        <v>0</v>
      </c>
      <c r="CQ45" s="9">
        <f t="shared" si="58"/>
        <v>0</v>
      </c>
      <c r="CR45" s="9"/>
      <c r="CS45" s="9"/>
      <c r="CT45" s="9"/>
      <c r="CU45" s="9"/>
      <c r="CV45" s="9"/>
      <c r="CW45" s="9"/>
      <c r="CX45" s="9"/>
    </row>
    <row r="46" spans="1:102" ht="16.5" x14ac:dyDescent="0.25">
      <c r="A46" s="7" t="s">
        <v>31</v>
      </c>
      <c r="B46" s="11" t="s">
        <v>68</v>
      </c>
      <c r="C46" s="9"/>
      <c r="D46" s="12" t="s">
        <v>31</v>
      </c>
      <c r="E46" s="12" t="s">
        <v>31</v>
      </c>
      <c r="F46" s="9">
        <f t="shared" si="23"/>
        <v>0</v>
      </c>
      <c r="G46" s="9">
        <f t="shared" si="24"/>
        <v>0</v>
      </c>
      <c r="H46" s="9">
        <f t="shared" si="25"/>
        <v>0</v>
      </c>
      <c r="I46" s="9">
        <f t="shared" si="26"/>
        <v>0</v>
      </c>
      <c r="J46" s="9">
        <f t="shared" si="27"/>
        <v>0</v>
      </c>
      <c r="K46" s="9">
        <f t="shared" si="28"/>
        <v>0</v>
      </c>
      <c r="L46" s="9">
        <f t="shared" si="29"/>
        <v>0</v>
      </c>
      <c r="M46" s="9">
        <f t="shared" si="30"/>
        <v>0</v>
      </c>
      <c r="N46" s="9"/>
      <c r="O46" s="9"/>
      <c r="P46" s="9"/>
      <c r="Q46" s="9"/>
      <c r="R46" s="9"/>
      <c r="S46" s="9"/>
      <c r="T46" s="9"/>
      <c r="U46" s="9"/>
      <c r="V46" s="9">
        <f t="shared" si="31"/>
        <v>0</v>
      </c>
      <c r="W46" s="9">
        <f t="shared" si="32"/>
        <v>0</v>
      </c>
      <c r="X46" s="9"/>
      <c r="Y46" s="9"/>
      <c r="Z46" s="9"/>
      <c r="AA46" s="9"/>
      <c r="AB46" s="9"/>
      <c r="AC46" s="9"/>
      <c r="AD46" s="9"/>
      <c r="AE46" s="9"/>
      <c r="AF46" s="9">
        <f t="shared" si="33"/>
        <v>0</v>
      </c>
      <c r="AG46" s="9">
        <f t="shared" si="34"/>
        <v>0</v>
      </c>
      <c r="AH46" s="9">
        <f t="shared" si="35"/>
        <v>0</v>
      </c>
      <c r="AI46" s="9">
        <f t="shared" si="36"/>
        <v>0</v>
      </c>
      <c r="AJ46" s="9"/>
      <c r="AK46" s="9"/>
      <c r="AL46" s="9"/>
      <c r="AM46" s="9">
        <f t="shared" si="37"/>
        <v>0</v>
      </c>
      <c r="AN46" s="9"/>
      <c r="AO46" s="9"/>
      <c r="AP46" s="9"/>
      <c r="AQ46" s="9">
        <f t="shared" si="38"/>
        <v>0</v>
      </c>
      <c r="AR46" s="9">
        <f t="shared" si="39"/>
        <v>0</v>
      </c>
      <c r="AS46" s="9"/>
      <c r="AT46" s="9"/>
      <c r="AU46" s="9"/>
      <c r="AV46" s="9"/>
      <c r="AW46" s="9"/>
      <c r="AX46" s="9"/>
      <c r="AY46" s="9"/>
      <c r="AZ46" s="9"/>
      <c r="BA46" s="9">
        <f t="shared" si="40"/>
        <v>0</v>
      </c>
      <c r="BB46" s="9">
        <f t="shared" si="41"/>
        <v>0</v>
      </c>
      <c r="BC46" s="9"/>
      <c r="BD46" s="9"/>
      <c r="BE46" s="9"/>
      <c r="BF46" s="9"/>
      <c r="BG46" s="9"/>
      <c r="BH46" s="9"/>
      <c r="BI46" s="9"/>
      <c r="BJ46" s="9"/>
      <c r="BK46" s="9">
        <f t="shared" si="42"/>
        <v>0</v>
      </c>
      <c r="BL46" s="9">
        <f t="shared" si="43"/>
        <v>0</v>
      </c>
      <c r="BM46" s="9"/>
      <c r="BN46" s="9"/>
      <c r="BO46" s="9"/>
      <c r="BP46" s="9"/>
      <c r="BQ46" s="9"/>
      <c r="BR46" s="9"/>
      <c r="BS46" s="9"/>
      <c r="BT46" s="9"/>
      <c r="BU46" s="9">
        <f t="shared" si="44"/>
        <v>0</v>
      </c>
      <c r="BV46" s="9">
        <f t="shared" si="45"/>
        <v>0</v>
      </c>
      <c r="BW46" s="9">
        <f t="shared" si="46"/>
        <v>0</v>
      </c>
      <c r="BX46" s="9">
        <f t="shared" si="47"/>
        <v>0</v>
      </c>
      <c r="BY46" s="9"/>
      <c r="BZ46" s="9"/>
      <c r="CA46" s="9">
        <f t="shared" si="48"/>
        <v>0</v>
      </c>
      <c r="CB46" s="9"/>
      <c r="CC46" s="9"/>
      <c r="CD46" s="9">
        <f t="shared" si="49"/>
        <v>0</v>
      </c>
      <c r="CE46" s="9">
        <f t="shared" si="50"/>
        <v>0</v>
      </c>
      <c r="CF46" s="9">
        <f t="shared" si="51"/>
        <v>0</v>
      </c>
      <c r="CG46" s="9">
        <f t="shared" si="52"/>
        <v>0</v>
      </c>
      <c r="CH46" s="9">
        <f t="shared" si="53"/>
        <v>0</v>
      </c>
      <c r="CI46" s="9">
        <f t="shared" si="54"/>
        <v>0</v>
      </c>
      <c r="CJ46" s="9">
        <f t="shared" si="55"/>
        <v>0</v>
      </c>
      <c r="CK46" s="9">
        <f t="shared" si="56"/>
        <v>0</v>
      </c>
      <c r="CL46" s="9"/>
      <c r="CM46" s="9"/>
      <c r="CN46" s="9"/>
      <c r="CO46" s="9"/>
      <c r="CP46" s="9">
        <f t="shared" si="57"/>
        <v>0</v>
      </c>
      <c r="CQ46" s="9">
        <f t="shared" si="58"/>
        <v>0</v>
      </c>
      <c r="CR46" s="9"/>
      <c r="CS46" s="9"/>
      <c r="CT46" s="9"/>
      <c r="CU46" s="9"/>
      <c r="CV46" s="9"/>
      <c r="CW46" s="9"/>
      <c r="CX46" s="9"/>
    </row>
    <row r="47" spans="1:102" ht="16.5" x14ac:dyDescent="0.25">
      <c r="A47" s="7" t="s">
        <v>69</v>
      </c>
      <c r="B47" s="8" t="s">
        <v>70</v>
      </c>
      <c r="C47" s="9">
        <f t="shared" si="22"/>
        <v>7945002.6399999997</v>
      </c>
      <c r="D47" s="9">
        <v>6991602.3099999996</v>
      </c>
      <c r="E47" s="9">
        <v>953400.33</v>
      </c>
      <c r="F47" s="9">
        <f t="shared" si="23"/>
        <v>0</v>
      </c>
      <c r="G47" s="9">
        <f t="shared" si="24"/>
        <v>0</v>
      </c>
      <c r="H47" s="9">
        <f t="shared" si="25"/>
        <v>0</v>
      </c>
      <c r="I47" s="9">
        <f t="shared" si="26"/>
        <v>0</v>
      </c>
      <c r="J47" s="9">
        <f t="shared" si="27"/>
        <v>0</v>
      </c>
      <c r="K47" s="9">
        <f t="shared" si="28"/>
        <v>0</v>
      </c>
      <c r="L47" s="9">
        <f t="shared" si="29"/>
        <v>0</v>
      </c>
      <c r="M47" s="9">
        <f t="shared" si="30"/>
        <v>0</v>
      </c>
      <c r="N47" s="9"/>
      <c r="O47" s="9"/>
      <c r="P47" s="9"/>
      <c r="Q47" s="9"/>
      <c r="R47" s="9"/>
      <c r="S47" s="9"/>
      <c r="T47" s="9"/>
      <c r="U47" s="9"/>
      <c r="V47" s="9">
        <f t="shared" si="31"/>
        <v>0</v>
      </c>
      <c r="W47" s="9">
        <f t="shared" si="32"/>
        <v>0</v>
      </c>
      <c r="X47" s="9"/>
      <c r="Y47" s="9"/>
      <c r="Z47" s="9"/>
      <c r="AA47" s="9"/>
      <c r="AB47" s="9"/>
      <c r="AC47" s="9"/>
      <c r="AD47" s="9"/>
      <c r="AE47" s="9"/>
      <c r="AF47" s="9">
        <f t="shared" si="33"/>
        <v>0</v>
      </c>
      <c r="AG47" s="9">
        <f t="shared" si="34"/>
        <v>0</v>
      </c>
      <c r="AH47" s="9">
        <f t="shared" si="35"/>
        <v>0</v>
      </c>
      <c r="AI47" s="9">
        <f t="shared" si="36"/>
        <v>0</v>
      </c>
      <c r="AJ47" s="9"/>
      <c r="AK47" s="9"/>
      <c r="AL47" s="9"/>
      <c r="AM47" s="9">
        <f t="shared" si="37"/>
        <v>0</v>
      </c>
      <c r="AN47" s="9"/>
      <c r="AO47" s="9"/>
      <c r="AP47" s="9"/>
      <c r="AQ47" s="9">
        <f t="shared" si="38"/>
        <v>0</v>
      </c>
      <c r="AR47" s="9">
        <f t="shared" si="39"/>
        <v>0</v>
      </c>
      <c r="AS47" s="9"/>
      <c r="AT47" s="9"/>
      <c r="AU47" s="9"/>
      <c r="AV47" s="9"/>
      <c r="AW47" s="9"/>
      <c r="AX47" s="9"/>
      <c r="AY47" s="9"/>
      <c r="AZ47" s="9"/>
      <c r="BA47" s="9">
        <f t="shared" si="40"/>
        <v>0</v>
      </c>
      <c r="BB47" s="9">
        <f t="shared" si="41"/>
        <v>0</v>
      </c>
      <c r="BC47" s="9"/>
      <c r="BD47" s="9"/>
      <c r="BE47" s="9"/>
      <c r="BF47" s="9"/>
      <c r="BG47" s="9"/>
      <c r="BH47" s="9"/>
      <c r="BI47" s="9"/>
      <c r="BJ47" s="9"/>
      <c r="BK47" s="9">
        <f t="shared" si="42"/>
        <v>0</v>
      </c>
      <c r="BL47" s="9">
        <f t="shared" si="43"/>
        <v>0</v>
      </c>
      <c r="BM47" s="9"/>
      <c r="BN47" s="9"/>
      <c r="BO47" s="9"/>
      <c r="BP47" s="9"/>
      <c r="BQ47" s="9"/>
      <c r="BR47" s="9"/>
      <c r="BS47" s="9"/>
      <c r="BT47" s="9"/>
      <c r="BU47" s="9">
        <f t="shared" si="44"/>
        <v>0</v>
      </c>
      <c r="BV47" s="9">
        <f t="shared" si="45"/>
        <v>0</v>
      </c>
      <c r="BW47" s="9">
        <f t="shared" si="46"/>
        <v>0</v>
      </c>
      <c r="BX47" s="9">
        <f t="shared" si="47"/>
        <v>0</v>
      </c>
      <c r="BY47" s="9"/>
      <c r="BZ47" s="9"/>
      <c r="CA47" s="9">
        <f t="shared" si="48"/>
        <v>0</v>
      </c>
      <c r="CB47" s="9"/>
      <c r="CC47" s="9"/>
      <c r="CD47" s="9">
        <f t="shared" si="49"/>
        <v>0</v>
      </c>
      <c r="CE47" s="9">
        <f t="shared" si="50"/>
        <v>0</v>
      </c>
      <c r="CF47" s="9">
        <f t="shared" si="51"/>
        <v>0</v>
      </c>
      <c r="CG47" s="9">
        <f t="shared" si="52"/>
        <v>0</v>
      </c>
      <c r="CH47" s="9">
        <f t="shared" si="53"/>
        <v>0</v>
      </c>
      <c r="CI47" s="9">
        <f t="shared" si="54"/>
        <v>0</v>
      </c>
      <c r="CJ47" s="9">
        <f t="shared" si="55"/>
        <v>0</v>
      </c>
      <c r="CK47" s="9">
        <f t="shared" si="56"/>
        <v>0</v>
      </c>
      <c r="CL47" s="9"/>
      <c r="CM47" s="9"/>
      <c r="CN47" s="9"/>
      <c r="CO47" s="9"/>
      <c r="CP47" s="9">
        <f t="shared" si="57"/>
        <v>0</v>
      </c>
      <c r="CQ47" s="9">
        <f t="shared" si="58"/>
        <v>0</v>
      </c>
      <c r="CR47" s="9"/>
      <c r="CS47" s="9"/>
      <c r="CT47" s="9"/>
      <c r="CU47" s="9"/>
      <c r="CV47" s="9"/>
      <c r="CW47" s="9"/>
      <c r="CX47" s="9"/>
    </row>
    <row r="48" spans="1:102" ht="16.5" x14ac:dyDescent="0.25">
      <c r="A48" s="7" t="s">
        <v>71</v>
      </c>
      <c r="B48" s="8" t="s">
        <v>72</v>
      </c>
      <c r="C48" s="9">
        <f t="shared" si="22"/>
        <v>535210.53</v>
      </c>
      <c r="D48" s="9">
        <v>470985.27</v>
      </c>
      <c r="E48" s="9">
        <v>64225.26</v>
      </c>
      <c r="F48" s="9">
        <f t="shared" si="23"/>
        <v>0</v>
      </c>
      <c r="G48" s="9">
        <f t="shared" si="24"/>
        <v>0</v>
      </c>
      <c r="H48" s="9">
        <f t="shared" si="25"/>
        <v>0</v>
      </c>
      <c r="I48" s="9">
        <f t="shared" si="26"/>
        <v>0</v>
      </c>
      <c r="J48" s="9">
        <f t="shared" si="27"/>
        <v>0</v>
      </c>
      <c r="K48" s="9">
        <f t="shared" si="28"/>
        <v>0</v>
      </c>
      <c r="L48" s="9">
        <f t="shared" si="29"/>
        <v>0</v>
      </c>
      <c r="M48" s="9">
        <f t="shared" si="30"/>
        <v>0</v>
      </c>
      <c r="N48" s="9"/>
      <c r="O48" s="9"/>
      <c r="P48" s="9"/>
      <c r="Q48" s="9"/>
      <c r="R48" s="9"/>
      <c r="S48" s="9"/>
      <c r="T48" s="9"/>
      <c r="U48" s="9"/>
      <c r="V48" s="9">
        <f t="shared" si="31"/>
        <v>0</v>
      </c>
      <c r="W48" s="9">
        <f t="shared" si="32"/>
        <v>0</v>
      </c>
      <c r="X48" s="9"/>
      <c r="Y48" s="9"/>
      <c r="Z48" s="9"/>
      <c r="AA48" s="9"/>
      <c r="AB48" s="9"/>
      <c r="AC48" s="9"/>
      <c r="AD48" s="9"/>
      <c r="AE48" s="9"/>
      <c r="AF48" s="9">
        <f t="shared" si="33"/>
        <v>0</v>
      </c>
      <c r="AG48" s="9">
        <f t="shared" si="34"/>
        <v>0</v>
      </c>
      <c r="AH48" s="9">
        <f t="shared" si="35"/>
        <v>0</v>
      </c>
      <c r="AI48" s="9">
        <f t="shared" si="36"/>
        <v>0</v>
      </c>
      <c r="AJ48" s="9"/>
      <c r="AK48" s="9"/>
      <c r="AL48" s="9"/>
      <c r="AM48" s="9">
        <f t="shared" si="37"/>
        <v>0</v>
      </c>
      <c r="AN48" s="9"/>
      <c r="AO48" s="9"/>
      <c r="AP48" s="9"/>
      <c r="AQ48" s="9">
        <f t="shared" si="38"/>
        <v>0</v>
      </c>
      <c r="AR48" s="9">
        <f t="shared" si="39"/>
        <v>0</v>
      </c>
      <c r="AS48" s="9"/>
      <c r="AT48" s="9"/>
      <c r="AU48" s="9"/>
      <c r="AV48" s="9"/>
      <c r="AW48" s="9"/>
      <c r="AX48" s="9"/>
      <c r="AY48" s="9"/>
      <c r="AZ48" s="9"/>
      <c r="BA48" s="9">
        <f t="shared" si="40"/>
        <v>0</v>
      </c>
      <c r="BB48" s="9">
        <f t="shared" si="41"/>
        <v>0</v>
      </c>
      <c r="BC48" s="9"/>
      <c r="BD48" s="9"/>
      <c r="BE48" s="9"/>
      <c r="BF48" s="9"/>
      <c r="BG48" s="9"/>
      <c r="BH48" s="9"/>
      <c r="BI48" s="9"/>
      <c r="BJ48" s="9"/>
      <c r="BK48" s="9">
        <f t="shared" si="42"/>
        <v>0</v>
      </c>
      <c r="BL48" s="9">
        <f t="shared" si="43"/>
        <v>0</v>
      </c>
      <c r="BM48" s="9"/>
      <c r="BN48" s="9"/>
      <c r="BO48" s="9"/>
      <c r="BP48" s="9"/>
      <c r="BQ48" s="9"/>
      <c r="BR48" s="9"/>
      <c r="BS48" s="9"/>
      <c r="BT48" s="9"/>
      <c r="BU48" s="9">
        <f t="shared" si="44"/>
        <v>0</v>
      </c>
      <c r="BV48" s="9">
        <f t="shared" si="45"/>
        <v>0</v>
      </c>
      <c r="BW48" s="9">
        <f t="shared" si="46"/>
        <v>0</v>
      </c>
      <c r="BX48" s="9">
        <f t="shared" si="47"/>
        <v>0</v>
      </c>
      <c r="BY48" s="9"/>
      <c r="BZ48" s="9"/>
      <c r="CA48" s="9">
        <f t="shared" si="48"/>
        <v>0</v>
      </c>
      <c r="CB48" s="9"/>
      <c r="CC48" s="9"/>
      <c r="CD48" s="9">
        <f t="shared" si="49"/>
        <v>0</v>
      </c>
      <c r="CE48" s="9">
        <f t="shared" si="50"/>
        <v>0</v>
      </c>
      <c r="CF48" s="9">
        <f t="shared" si="51"/>
        <v>0</v>
      </c>
      <c r="CG48" s="9">
        <f t="shared" si="52"/>
        <v>0</v>
      </c>
      <c r="CH48" s="9">
        <f t="shared" si="53"/>
        <v>0</v>
      </c>
      <c r="CI48" s="9">
        <f t="shared" si="54"/>
        <v>0</v>
      </c>
      <c r="CJ48" s="9">
        <f t="shared" si="55"/>
        <v>0</v>
      </c>
      <c r="CK48" s="9">
        <f t="shared" si="56"/>
        <v>0</v>
      </c>
      <c r="CL48" s="9"/>
      <c r="CM48" s="9"/>
      <c r="CN48" s="9"/>
      <c r="CO48" s="9"/>
      <c r="CP48" s="9">
        <f t="shared" si="57"/>
        <v>0</v>
      </c>
      <c r="CQ48" s="9">
        <f t="shared" si="58"/>
        <v>0</v>
      </c>
      <c r="CR48" s="9"/>
      <c r="CS48" s="9"/>
      <c r="CT48" s="9"/>
      <c r="CU48" s="9"/>
      <c r="CV48" s="9"/>
      <c r="CW48" s="9"/>
      <c r="CX48" s="9"/>
    </row>
    <row r="49" spans="1:102" ht="16.5" x14ac:dyDescent="0.25">
      <c r="A49" s="7" t="s">
        <v>73</v>
      </c>
      <c r="B49" s="8" t="s">
        <v>74</v>
      </c>
      <c r="C49" s="9">
        <f t="shared" si="22"/>
        <v>500873.47000000003</v>
      </c>
      <c r="D49" s="9">
        <v>440768.65</v>
      </c>
      <c r="E49" s="9">
        <v>60104.82</v>
      </c>
      <c r="F49" s="9">
        <f t="shared" si="23"/>
        <v>0</v>
      </c>
      <c r="G49" s="9">
        <f t="shared" si="24"/>
        <v>0</v>
      </c>
      <c r="H49" s="9">
        <f t="shared" si="25"/>
        <v>0</v>
      </c>
      <c r="I49" s="9">
        <f t="shared" si="26"/>
        <v>0</v>
      </c>
      <c r="J49" s="9">
        <f t="shared" si="27"/>
        <v>0</v>
      </c>
      <c r="K49" s="9">
        <f t="shared" si="28"/>
        <v>0</v>
      </c>
      <c r="L49" s="9">
        <f t="shared" si="29"/>
        <v>0</v>
      </c>
      <c r="M49" s="9">
        <f t="shared" si="30"/>
        <v>0</v>
      </c>
      <c r="N49" s="9"/>
      <c r="O49" s="9"/>
      <c r="P49" s="9"/>
      <c r="Q49" s="9"/>
      <c r="R49" s="9"/>
      <c r="S49" s="9"/>
      <c r="T49" s="9"/>
      <c r="U49" s="9"/>
      <c r="V49" s="9">
        <f t="shared" si="31"/>
        <v>0</v>
      </c>
      <c r="W49" s="9">
        <f t="shared" si="32"/>
        <v>0</v>
      </c>
      <c r="X49" s="9"/>
      <c r="Y49" s="9"/>
      <c r="Z49" s="9"/>
      <c r="AA49" s="9"/>
      <c r="AB49" s="9"/>
      <c r="AC49" s="9"/>
      <c r="AD49" s="9"/>
      <c r="AE49" s="9"/>
      <c r="AF49" s="9">
        <f t="shared" si="33"/>
        <v>0</v>
      </c>
      <c r="AG49" s="9">
        <f t="shared" si="34"/>
        <v>0</v>
      </c>
      <c r="AH49" s="9">
        <f t="shared" si="35"/>
        <v>0</v>
      </c>
      <c r="AI49" s="9">
        <f t="shared" si="36"/>
        <v>0</v>
      </c>
      <c r="AJ49" s="9"/>
      <c r="AK49" s="9"/>
      <c r="AL49" s="9"/>
      <c r="AM49" s="9">
        <f t="shared" si="37"/>
        <v>0</v>
      </c>
      <c r="AN49" s="9"/>
      <c r="AO49" s="9"/>
      <c r="AP49" s="9"/>
      <c r="AQ49" s="9">
        <f t="shared" si="38"/>
        <v>0</v>
      </c>
      <c r="AR49" s="9">
        <f t="shared" si="39"/>
        <v>0</v>
      </c>
      <c r="AS49" s="9"/>
      <c r="AT49" s="9"/>
      <c r="AU49" s="9"/>
      <c r="AV49" s="9"/>
      <c r="AW49" s="9"/>
      <c r="AX49" s="9"/>
      <c r="AY49" s="9"/>
      <c r="AZ49" s="9"/>
      <c r="BA49" s="9">
        <f t="shared" si="40"/>
        <v>0</v>
      </c>
      <c r="BB49" s="9">
        <f t="shared" si="41"/>
        <v>0</v>
      </c>
      <c r="BC49" s="9"/>
      <c r="BD49" s="9"/>
      <c r="BE49" s="9"/>
      <c r="BF49" s="9"/>
      <c r="BG49" s="9"/>
      <c r="BH49" s="9"/>
      <c r="BI49" s="9"/>
      <c r="BJ49" s="9"/>
      <c r="BK49" s="9">
        <f t="shared" si="42"/>
        <v>0</v>
      </c>
      <c r="BL49" s="9">
        <f t="shared" si="43"/>
        <v>0</v>
      </c>
      <c r="BM49" s="9"/>
      <c r="BN49" s="9"/>
      <c r="BO49" s="9"/>
      <c r="BP49" s="9"/>
      <c r="BQ49" s="9"/>
      <c r="BR49" s="9"/>
      <c r="BS49" s="9"/>
      <c r="BT49" s="9"/>
      <c r="BU49" s="9">
        <f t="shared" si="44"/>
        <v>0</v>
      </c>
      <c r="BV49" s="9">
        <f t="shared" si="45"/>
        <v>0</v>
      </c>
      <c r="BW49" s="9">
        <f t="shared" si="46"/>
        <v>0</v>
      </c>
      <c r="BX49" s="9">
        <f t="shared" si="47"/>
        <v>0</v>
      </c>
      <c r="BY49" s="9"/>
      <c r="BZ49" s="9"/>
      <c r="CA49" s="9">
        <f t="shared" si="48"/>
        <v>0</v>
      </c>
      <c r="CB49" s="9"/>
      <c r="CC49" s="9"/>
      <c r="CD49" s="9">
        <f t="shared" si="49"/>
        <v>0</v>
      </c>
      <c r="CE49" s="9">
        <f t="shared" si="50"/>
        <v>0</v>
      </c>
      <c r="CF49" s="9">
        <f t="shared" si="51"/>
        <v>0</v>
      </c>
      <c r="CG49" s="9">
        <f t="shared" si="52"/>
        <v>0</v>
      </c>
      <c r="CH49" s="9">
        <f t="shared" si="53"/>
        <v>0</v>
      </c>
      <c r="CI49" s="9">
        <f t="shared" si="54"/>
        <v>0</v>
      </c>
      <c r="CJ49" s="9">
        <f t="shared" si="55"/>
        <v>0</v>
      </c>
      <c r="CK49" s="9">
        <f t="shared" si="56"/>
        <v>0</v>
      </c>
      <c r="CL49" s="9"/>
      <c r="CM49" s="9"/>
      <c r="CN49" s="9"/>
      <c r="CO49" s="9"/>
      <c r="CP49" s="9">
        <f t="shared" si="57"/>
        <v>0</v>
      </c>
      <c r="CQ49" s="9">
        <f t="shared" si="58"/>
        <v>0</v>
      </c>
      <c r="CR49" s="9"/>
      <c r="CS49" s="9"/>
      <c r="CT49" s="9"/>
      <c r="CU49" s="9"/>
      <c r="CV49" s="9"/>
      <c r="CW49" s="9"/>
      <c r="CX49" s="9"/>
    </row>
    <row r="50" spans="1:102" ht="16.5" x14ac:dyDescent="0.25">
      <c r="A50" s="7" t="s">
        <v>75</v>
      </c>
      <c r="B50" s="8" t="s">
        <v>76</v>
      </c>
      <c r="C50" s="9">
        <f t="shared" si="22"/>
        <v>529698.23</v>
      </c>
      <c r="D50" s="9">
        <v>466134.44</v>
      </c>
      <c r="E50" s="9">
        <v>63563.79</v>
      </c>
      <c r="F50" s="9">
        <f t="shared" si="23"/>
        <v>0</v>
      </c>
      <c r="G50" s="9">
        <f t="shared" si="24"/>
        <v>0</v>
      </c>
      <c r="H50" s="9">
        <f t="shared" si="25"/>
        <v>0</v>
      </c>
      <c r="I50" s="9">
        <f t="shared" si="26"/>
        <v>0</v>
      </c>
      <c r="J50" s="9">
        <f t="shared" si="27"/>
        <v>0</v>
      </c>
      <c r="K50" s="9">
        <f t="shared" si="28"/>
        <v>0</v>
      </c>
      <c r="L50" s="9">
        <f t="shared" si="29"/>
        <v>0</v>
      </c>
      <c r="M50" s="9">
        <f t="shared" si="30"/>
        <v>0</v>
      </c>
      <c r="N50" s="9"/>
      <c r="O50" s="9"/>
      <c r="P50" s="9"/>
      <c r="Q50" s="9"/>
      <c r="R50" s="9"/>
      <c r="S50" s="9"/>
      <c r="T50" s="9"/>
      <c r="U50" s="9"/>
      <c r="V50" s="9">
        <f t="shared" si="31"/>
        <v>0</v>
      </c>
      <c r="W50" s="9">
        <f t="shared" si="32"/>
        <v>0</v>
      </c>
      <c r="X50" s="9"/>
      <c r="Y50" s="9"/>
      <c r="Z50" s="9"/>
      <c r="AA50" s="9"/>
      <c r="AB50" s="9"/>
      <c r="AC50" s="9"/>
      <c r="AD50" s="9"/>
      <c r="AE50" s="9"/>
      <c r="AF50" s="9">
        <f t="shared" si="33"/>
        <v>0</v>
      </c>
      <c r="AG50" s="9">
        <f t="shared" si="34"/>
        <v>0</v>
      </c>
      <c r="AH50" s="9">
        <f t="shared" si="35"/>
        <v>0</v>
      </c>
      <c r="AI50" s="9">
        <f t="shared" si="36"/>
        <v>0</v>
      </c>
      <c r="AJ50" s="9"/>
      <c r="AK50" s="9"/>
      <c r="AL50" s="9"/>
      <c r="AM50" s="9">
        <f t="shared" si="37"/>
        <v>0</v>
      </c>
      <c r="AN50" s="9"/>
      <c r="AO50" s="9"/>
      <c r="AP50" s="9"/>
      <c r="AQ50" s="9">
        <f t="shared" si="38"/>
        <v>0</v>
      </c>
      <c r="AR50" s="9">
        <f t="shared" si="39"/>
        <v>0</v>
      </c>
      <c r="AS50" s="9"/>
      <c r="AT50" s="9"/>
      <c r="AU50" s="9"/>
      <c r="AV50" s="9"/>
      <c r="AW50" s="9"/>
      <c r="AX50" s="9"/>
      <c r="AY50" s="9"/>
      <c r="AZ50" s="9"/>
      <c r="BA50" s="9">
        <f t="shared" si="40"/>
        <v>0</v>
      </c>
      <c r="BB50" s="9">
        <f t="shared" si="41"/>
        <v>0</v>
      </c>
      <c r="BC50" s="9"/>
      <c r="BD50" s="9"/>
      <c r="BE50" s="9"/>
      <c r="BF50" s="9"/>
      <c r="BG50" s="9"/>
      <c r="BH50" s="9"/>
      <c r="BI50" s="9"/>
      <c r="BJ50" s="9"/>
      <c r="BK50" s="9">
        <f t="shared" si="42"/>
        <v>0</v>
      </c>
      <c r="BL50" s="9">
        <f t="shared" si="43"/>
        <v>0</v>
      </c>
      <c r="BM50" s="9"/>
      <c r="BN50" s="9"/>
      <c r="BO50" s="9"/>
      <c r="BP50" s="9"/>
      <c r="BQ50" s="9"/>
      <c r="BR50" s="9"/>
      <c r="BS50" s="9"/>
      <c r="BT50" s="9"/>
      <c r="BU50" s="9">
        <f t="shared" si="44"/>
        <v>0</v>
      </c>
      <c r="BV50" s="9">
        <f t="shared" si="45"/>
        <v>0</v>
      </c>
      <c r="BW50" s="9">
        <f t="shared" si="46"/>
        <v>0</v>
      </c>
      <c r="BX50" s="9">
        <f t="shared" si="47"/>
        <v>0</v>
      </c>
      <c r="BY50" s="9"/>
      <c r="BZ50" s="9"/>
      <c r="CA50" s="9">
        <f t="shared" si="48"/>
        <v>0</v>
      </c>
      <c r="CB50" s="9"/>
      <c r="CC50" s="9"/>
      <c r="CD50" s="9">
        <f t="shared" si="49"/>
        <v>0</v>
      </c>
      <c r="CE50" s="9">
        <f t="shared" si="50"/>
        <v>0</v>
      </c>
      <c r="CF50" s="9">
        <f t="shared" si="51"/>
        <v>0</v>
      </c>
      <c r="CG50" s="9">
        <f t="shared" si="52"/>
        <v>0</v>
      </c>
      <c r="CH50" s="9">
        <f t="shared" si="53"/>
        <v>0</v>
      </c>
      <c r="CI50" s="9">
        <f t="shared" si="54"/>
        <v>0</v>
      </c>
      <c r="CJ50" s="9">
        <f t="shared" si="55"/>
        <v>0</v>
      </c>
      <c r="CK50" s="9">
        <f t="shared" si="56"/>
        <v>0</v>
      </c>
      <c r="CL50" s="9"/>
      <c r="CM50" s="9"/>
      <c r="CN50" s="9"/>
      <c r="CO50" s="9"/>
      <c r="CP50" s="9">
        <f t="shared" si="57"/>
        <v>0</v>
      </c>
      <c r="CQ50" s="9">
        <f t="shared" si="58"/>
        <v>0</v>
      </c>
      <c r="CR50" s="9"/>
      <c r="CS50" s="9"/>
      <c r="CT50" s="9"/>
      <c r="CU50" s="9"/>
      <c r="CV50" s="9"/>
      <c r="CW50" s="9"/>
      <c r="CX50" s="9"/>
    </row>
    <row r="51" spans="1:102" ht="16.5" x14ac:dyDescent="0.25">
      <c r="A51" s="7" t="s">
        <v>77</v>
      </c>
      <c r="B51" s="8" t="s">
        <v>78</v>
      </c>
      <c r="C51" s="9">
        <f t="shared" si="22"/>
        <v>470268.67</v>
      </c>
      <c r="D51" s="9">
        <v>413836.43</v>
      </c>
      <c r="E51" s="9">
        <v>56432.24</v>
      </c>
      <c r="F51" s="9">
        <f t="shared" si="23"/>
        <v>0</v>
      </c>
      <c r="G51" s="9">
        <f t="shared" si="24"/>
        <v>0</v>
      </c>
      <c r="H51" s="9">
        <f t="shared" si="25"/>
        <v>0</v>
      </c>
      <c r="I51" s="9">
        <f t="shared" si="26"/>
        <v>0</v>
      </c>
      <c r="J51" s="9">
        <f t="shared" si="27"/>
        <v>0</v>
      </c>
      <c r="K51" s="9">
        <f t="shared" si="28"/>
        <v>0</v>
      </c>
      <c r="L51" s="9">
        <f t="shared" si="29"/>
        <v>0</v>
      </c>
      <c r="M51" s="9">
        <f t="shared" si="30"/>
        <v>0</v>
      </c>
      <c r="N51" s="9"/>
      <c r="O51" s="9"/>
      <c r="P51" s="9"/>
      <c r="Q51" s="9"/>
      <c r="R51" s="9"/>
      <c r="S51" s="9"/>
      <c r="T51" s="9"/>
      <c r="U51" s="9"/>
      <c r="V51" s="9">
        <f t="shared" si="31"/>
        <v>0</v>
      </c>
      <c r="W51" s="9">
        <f t="shared" si="32"/>
        <v>0</v>
      </c>
      <c r="X51" s="9"/>
      <c r="Y51" s="9"/>
      <c r="Z51" s="9"/>
      <c r="AA51" s="9"/>
      <c r="AB51" s="9"/>
      <c r="AC51" s="9"/>
      <c r="AD51" s="9"/>
      <c r="AE51" s="9"/>
      <c r="AF51" s="9">
        <f t="shared" si="33"/>
        <v>0</v>
      </c>
      <c r="AG51" s="9">
        <f t="shared" si="34"/>
        <v>0</v>
      </c>
      <c r="AH51" s="9">
        <f t="shared" si="35"/>
        <v>0</v>
      </c>
      <c r="AI51" s="9">
        <f t="shared" si="36"/>
        <v>0</v>
      </c>
      <c r="AJ51" s="9"/>
      <c r="AK51" s="9"/>
      <c r="AL51" s="9"/>
      <c r="AM51" s="9">
        <f t="shared" si="37"/>
        <v>0</v>
      </c>
      <c r="AN51" s="9"/>
      <c r="AO51" s="9"/>
      <c r="AP51" s="9"/>
      <c r="AQ51" s="9">
        <f t="shared" si="38"/>
        <v>0</v>
      </c>
      <c r="AR51" s="9">
        <f t="shared" si="39"/>
        <v>0</v>
      </c>
      <c r="AS51" s="9"/>
      <c r="AT51" s="9"/>
      <c r="AU51" s="9"/>
      <c r="AV51" s="9"/>
      <c r="AW51" s="9"/>
      <c r="AX51" s="9"/>
      <c r="AY51" s="9"/>
      <c r="AZ51" s="9"/>
      <c r="BA51" s="9">
        <f t="shared" si="40"/>
        <v>0</v>
      </c>
      <c r="BB51" s="9">
        <f t="shared" si="41"/>
        <v>0</v>
      </c>
      <c r="BC51" s="9"/>
      <c r="BD51" s="9"/>
      <c r="BE51" s="9"/>
      <c r="BF51" s="9"/>
      <c r="BG51" s="9"/>
      <c r="BH51" s="9"/>
      <c r="BI51" s="9"/>
      <c r="BJ51" s="9"/>
      <c r="BK51" s="9">
        <f t="shared" si="42"/>
        <v>0</v>
      </c>
      <c r="BL51" s="9">
        <f t="shared" si="43"/>
        <v>0</v>
      </c>
      <c r="BM51" s="9"/>
      <c r="BN51" s="9"/>
      <c r="BO51" s="9"/>
      <c r="BP51" s="9"/>
      <c r="BQ51" s="9"/>
      <c r="BR51" s="9"/>
      <c r="BS51" s="9"/>
      <c r="BT51" s="9"/>
      <c r="BU51" s="9">
        <f t="shared" si="44"/>
        <v>0</v>
      </c>
      <c r="BV51" s="9">
        <f t="shared" si="45"/>
        <v>0</v>
      </c>
      <c r="BW51" s="9">
        <f t="shared" si="46"/>
        <v>0</v>
      </c>
      <c r="BX51" s="9">
        <f t="shared" si="47"/>
        <v>0</v>
      </c>
      <c r="BY51" s="9"/>
      <c r="BZ51" s="9"/>
      <c r="CA51" s="9">
        <f t="shared" si="48"/>
        <v>0</v>
      </c>
      <c r="CB51" s="9"/>
      <c r="CC51" s="9"/>
      <c r="CD51" s="9">
        <f t="shared" si="49"/>
        <v>0</v>
      </c>
      <c r="CE51" s="9">
        <f t="shared" si="50"/>
        <v>0</v>
      </c>
      <c r="CF51" s="9">
        <f t="shared" si="51"/>
        <v>0</v>
      </c>
      <c r="CG51" s="9">
        <f t="shared" si="52"/>
        <v>0</v>
      </c>
      <c r="CH51" s="9">
        <f t="shared" si="53"/>
        <v>0</v>
      </c>
      <c r="CI51" s="9">
        <f t="shared" si="54"/>
        <v>0</v>
      </c>
      <c r="CJ51" s="9">
        <f t="shared" si="55"/>
        <v>0</v>
      </c>
      <c r="CK51" s="9">
        <f t="shared" si="56"/>
        <v>0</v>
      </c>
      <c r="CL51" s="9"/>
      <c r="CM51" s="9"/>
      <c r="CN51" s="9"/>
      <c r="CO51" s="9"/>
      <c r="CP51" s="9">
        <f t="shared" si="57"/>
        <v>0</v>
      </c>
      <c r="CQ51" s="9">
        <f t="shared" si="58"/>
        <v>0</v>
      </c>
      <c r="CR51" s="9"/>
      <c r="CS51" s="9"/>
      <c r="CT51" s="9"/>
      <c r="CU51" s="9"/>
      <c r="CV51" s="9"/>
      <c r="CW51" s="9"/>
      <c r="CX51" s="9"/>
    </row>
    <row r="52" spans="1:102" ht="16.5" x14ac:dyDescent="0.25">
      <c r="A52" s="7" t="s">
        <v>31</v>
      </c>
      <c r="B52" s="11" t="s">
        <v>79</v>
      </c>
      <c r="C52" s="9"/>
      <c r="D52" s="12" t="s">
        <v>31</v>
      </c>
      <c r="E52" s="12" t="s">
        <v>31</v>
      </c>
      <c r="F52" s="9">
        <f t="shared" si="23"/>
        <v>0</v>
      </c>
      <c r="G52" s="9">
        <f t="shared" si="24"/>
        <v>0</v>
      </c>
      <c r="H52" s="9">
        <f t="shared" si="25"/>
        <v>0</v>
      </c>
      <c r="I52" s="9">
        <f t="shared" si="26"/>
        <v>0</v>
      </c>
      <c r="J52" s="9">
        <f t="shared" si="27"/>
        <v>0</v>
      </c>
      <c r="K52" s="9">
        <f t="shared" si="28"/>
        <v>0</v>
      </c>
      <c r="L52" s="9">
        <f t="shared" si="29"/>
        <v>0</v>
      </c>
      <c r="M52" s="9">
        <f t="shared" si="30"/>
        <v>0</v>
      </c>
      <c r="N52" s="9"/>
      <c r="O52" s="9"/>
      <c r="P52" s="9"/>
      <c r="Q52" s="9"/>
      <c r="R52" s="9"/>
      <c r="S52" s="9"/>
      <c r="T52" s="9"/>
      <c r="U52" s="9"/>
      <c r="V52" s="9">
        <f t="shared" si="31"/>
        <v>0</v>
      </c>
      <c r="W52" s="9">
        <f t="shared" si="32"/>
        <v>0</v>
      </c>
      <c r="X52" s="9"/>
      <c r="Y52" s="9"/>
      <c r="Z52" s="9"/>
      <c r="AA52" s="9"/>
      <c r="AB52" s="9"/>
      <c r="AC52" s="9"/>
      <c r="AD52" s="9"/>
      <c r="AE52" s="9"/>
      <c r="AF52" s="9">
        <f t="shared" si="33"/>
        <v>0</v>
      </c>
      <c r="AG52" s="9">
        <f t="shared" si="34"/>
        <v>0</v>
      </c>
      <c r="AH52" s="9">
        <f t="shared" si="35"/>
        <v>0</v>
      </c>
      <c r="AI52" s="9">
        <f t="shared" si="36"/>
        <v>0</v>
      </c>
      <c r="AJ52" s="9"/>
      <c r="AK52" s="9"/>
      <c r="AL52" s="9"/>
      <c r="AM52" s="9">
        <f t="shared" si="37"/>
        <v>0</v>
      </c>
      <c r="AN52" s="9"/>
      <c r="AO52" s="9"/>
      <c r="AP52" s="9"/>
      <c r="AQ52" s="9">
        <f t="shared" si="38"/>
        <v>0</v>
      </c>
      <c r="AR52" s="9">
        <f t="shared" si="39"/>
        <v>0</v>
      </c>
      <c r="AS52" s="9"/>
      <c r="AT52" s="9"/>
      <c r="AU52" s="9"/>
      <c r="AV52" s="9"/>
      <c r="AW52" s="9"/>
      <c r="AX52" s="9"/>
      <c r="AY52" s="9"/>
      <c r="AZ52" s="9"/>
      <c r="BA52" s="9">
        <f t="shared" si="40"/>
        <v>0</v>
      </c>
      <c r="BB52" s="9">
        <f t="shared" si="41"/>
        <v>0</v>
      </c>
      <c r="BC52" s="9"/>
      <c r="BD52" s="9"/>
      <c r="BE52" s="9"/>
      <c r="BF52" s="9"/>
      <c r="BG52" s="9"/>
      <c r="BH52" s="9"/>
      <c r="BI52" s="9"/>
      <c r="BJ52" s="9"/>
      <c r="BK52" s="9">
        <f t="shared" si="42"/>
        <v>0</v>
      </c>
      <c r="BL52" s="9">
        <f t="shared" si="43"/>
        <v>0</v>
      </c>
      <c r="BM52" s="9"/>
      <c r="BN52" s="9"/>
      <c r="BO52" s="9"/>
      <c r="BP52" s="9"/>
      <c r="BQ52" s="9"/>
      <c r="BR52" s="9"/>
      <c r="BS52" s="9"/>
      <c r="BT52" s="9"/>
      <c r="BU52" s="9">
        <f t="shared" si="44"/>
        <v>0</v>
      </c>
      <c r="BV52" s="9">
        <f t="shared" si="45"/>
        <v>0</v>
      </c>
      <c r="BW52" s="9">
        <f t="shared" si="46"/>
        <v>0</v>
      </c>
      <c r="BX52" s="9">
        <f t="shared" si="47"/>
        <v>0</v>
      </c>
      <c r="BY52" s="9"/>
      <c r="BZ52" s="9"/>
      <c r="CA52" s="9">
        <f t="shared" si="48"/>
        <v>0</v>
      </c>
      <c r="CB52" s="9"/>
      <c r="CC52" s="9"/>
      <c r="CD52" s="9">
        <f t="shared" si="49"/>
        <v>0</v>
      </c>
      <c r="CE52" s="9">
        <f t="shared" si="50"/>
        <v>0</v>
      </c>
      <c r="CF52" s="9">
        <f t="shared" si="51"/>
        <v>0</v>
      </c>
      <c r="CG52" s="9">
        <f t="shared" si="52"/>
        <v>0</v>
      </c>
      <c r="CH52" s="9">
        <f t="shared" si="53"/>
        <v>0</v>
      </c>
      <c r="CI52" s="9">
        <f t="shared" si="54"/>
        <v>0</v>
      </c>
      <c r="CJ52" s="9">
        <f t="shared" si="55"/>
        <v>0</v>
      </c>
      <c r="CK52" s="9">
        <f t="shared" si="56"/>
        <v>0</v>
      </c>
      <c r="CL52" s="9"/>
      <c r="CM52" s="9"/>
      <c r="CN52" s="9"/>
      <c r="CO52" s="9"/>
      <c r="CP52" s="9">
        <f t="shared" si="57"/>
        <v>0</v>
      </c>
      <c r="CQ52" s="9">
        <f t="shared" si="58"/>
        <v>0</v>
      </c>
      <c r="CR52" s="9"/>
      <c r="CS52" s="9"/>
      <c r="CT52" s="9"/>
      <c r="CU52" s="9"/>
      <c r="CV52" s="9"/>
      <c r="CW52" s="9"/>
      <c r="CX52" s="9"/>
    </row>
    <row r="53" spans="1:102" ht="16.5" x14ac:dyDescent="0.25">
      <c r="A53" s="7" t="s">
        <v>80</v>
      </c>
      <c r="B53" s="8" t="s">
        <v>81</v>
      </c>
      <c r="C53" s="9">
        <f t="shared" si="22"/>
        <v>1936685.83</v>
      </c>
      <c r="D53" s="9">
        <v>1704283.53</v>
      </c>
      <c r="E53" s="9">
        <v>232402.3</v>
      </c>
      <c r="F53" s="9">
        <f t="shared" si="23"/>
        <v>0</v>
      </c>
      <c r="G53" s="9">
        <f t="shared" si="24"/>
        <v>0</v>
      </c>
      <c r="H53" s="9">
        <f t="shared" si="25"/>
        <v>0</v>
      </c>
      <c r="I53" s="9">
        <f t="shared" si="26"/>
        <v>0</v>
      </c>
      <c r="J53" s="9">
        <f t="shared" si="27"/>
        <v>0</v>
      </c>
      <c r="K53" s="9">
        <f t="shared" si="28"/>
        <v>0</v>
      </c>
      <c r="L53" s="9">
        <f t="shared" si="29"/>
        <v>0</v>
      </c>
      <c r="M53" s="9">
        <f t="shared" si="30"/>
        <v>0</v>
      </c>
      <c r="N53" s="9"/>
      <c r="O53" s="9"/>
      <c r="P53" s="9"/>
      <c r="Q53" s="9"/>
      <c r="R53" s="9"/>
      <c r="S53" s="9"/>
      <c r="T53" s="9"/>
      <c r="U53" s="9"/>
      <c r="V53" s="9">
        <f t="shared" si="31"/>
        <v>0</v>
      </c>
      <c r="W53" s="9">
        <f t="shared" si="32"/>
        <v>0</v>
      </c>
      <c r="X53" s="9"/>
      <c r="Y53" s="9"/>
      <c r="Z53" s="9"/>
      <c r="AA53" s="9"/>
      <c r="AB53" s="9"/>
      <c r="AC53" s="9"/>
      <c r="AD53" s="9"/>
      <c r="AE53" s="9"/>
      <c r="AF53" s="9">
        <f t="shared" si="33"/>
        <v>0</v>
      </c>
      <c r="AG53" s="9">
        <f t="shared" si="34"/>
        <v>0</v>
      </c>
      <c r="AH53" s="9">
        <f t="shared" si="35"/>
        <v>0</v>
      </c>
      <c r="AI53" s="9">
        <f t="shared" si="36"/>
        <v>0</v>
      </c>
      <c r="AJ53" s="9"/>
      <c r="AK53" s="9"/>
      <c r="AL53" s="9"/>
      <c r="AM53" s="9">
        <f t="shared" si="37"/>
        <v>0</v>
      </c>
      <c r="AN53" s="9"/>
      <c r="AO53" s="9"/>
      <c r="AP53" s="9"/>
      <c r="AQ53" s="9">
        <f t="shared" si="38"/>
        <v>0</v>
      </c>
      <c r="AR53" s="9">
        <f t="shared" si="39"/>
        <v>0</v>
      </c>
      <c r="AS53" s="9"/>
      <c r="AT53" s="9"/>
      <c r="AU53" s="9"/>
      <c r="AV53" s="9"/>
      <c r="AW53" s="9"/>
      <c r="AX53" s="9"/>
      <c r="AY53" s="9"/>
      <c r="AZ53" s="9"/>
      <c r="BA53" s="9">
        <f t="shared" si="40"/>
        <v>0</v>
      </c>
      <c r="BB53" s="9">
        <f t="shared" si="41"/>
        <v>0</v>
      </c>
      <c r="BC53" s="9"/>
      <c r="BD53" s="9"/>
      <c r="BE53" s="9"/>
      <c r="BF53" s="9"/>
      <c r="BG53" s="9"/>
      <c r="BH53" s="9"/>
      <c r="BI53" s="9"/>
      <c r="BJ53" s="9"/>
      <c r="BK53" s="9">
        <f t="shared" si="42"/>
        <v>0</v>
      </c>
      <c r="BL53" s="9">
        <f t="shared" si="43"/>
        <v>0</v>
      </c>
      <c r="BM53" s="9"/>
      <c r="BN53" s="9"/>
      <c r="BO53" s="9"/>
      <c r="BP53" s="9"/>
      <c r="BQ53" s="9"/>
      <c r="BR53" s="9"/>
      <c r="BS53" s="9"/>
      <c r="BT53" s="9"/>
      <c r="BU53" s="9">
        <f t="shared" si="44"/>
        <v>0</v>
      </c>
      <c r="BV53" s="9">
        <f t="shared" si="45"/>
        <v>0</v>
      </c>
      <c r="BW53" s="9">
        <f t="shared" si="46"/>
        <v>0</v>
      </c>
      <c r="BX53" s="9">
        <f t="shared" si="47"/>
        <v>0</v>
      </c>
      <c r="BY53" s="9"/>
      <c r="BZ53" s="9"/>
      <c r="CA53" s="9">
        <f t="shared" si="48"/>
        <v>0</v>
      </c>
      <c r="CB53" s="9"/>
      <c r="CC53" s="9"/>
      <c r="CD53" s="9">
        <f t="shared" si="49"/>
        <v>0</v>
      </c>
      <c r="CE53" s="9">
        <f t="shared" si="50"/>
        <v>0</v>
      </c>
      <c r="CF53" s="9">
        <f t="shared" si="51"/>
        <v>0</v>
      </c>
      <c r="CG53" s="9">
        <f t="shared" si="52"/>
        <v>0</v>
      </c>
      <c r="CH53" s="9">
        <f t="shared" si="53"/>
        <v>0</v>
      </c>
      <c r="CI53" s="9">
        <f t="shared" si="54"/>
        <v>0</v>
      </c>
      <c r="CJ53" s="9">
        <f t="shared" si="55"/>
        <v>0</v>
      </c>
      <c r="CK53" s="9">
        <f t="shared" si="56"/>
        <v>0</v>
      </c>
      <c r="CL53" s="9"/>
      <c r="CM53" s="9"/>
      <c r="CN53" s="9"/>
      <c r="CO53" s="9"/>
      <c r="CP53" s="9">
        <f t="shared" si="57"/>
        <v>0</v>
      </c>
      <c r="CQ53" s="9">
        <f t="shared" si="58"/>
        <v>0</v>
      </c>
      <c r="CR53" s="9"/>
      <c r="CS53" s="9"/>
      <c r="CT53" s="9"/>
      <c r="CU53" s="9"/>
      <c r="CV53" s="9"/>
      <c r="CW53" s="9"/>
      <c r="CX53" s="9"/>
    </row>
    <row r="54" spans="1:102" ht="16.5" x14ac:dyDescent="0.25">
      <c r="A54" s="7" t="s">
        <v>31</v>
      </c>
      <c r="B54" s="11" t="s">
        <v>82</v>
      </c>
      <c r="C54" s="9"/>
      <c r="D54" s="12" t="s">
        <v>31</v>
      </c>
      <c r="E54" s="12" t="s">
        <v>31</v>
      </c>
      <c r="F54" s="9">
        <f t="shared" si="23"/>
        <v>0</v>
      </c>
      <c r="G54" s="9">
        <f t="shared" si="24"/>
        <v>0</v>
      </c>
      <c r="H54" s="9">
        <f t="shared" si="25"/>
        <v>0</v>
      </c>
      <c r="I54" s="9">
        <f t="shared" si="26"/>
        <v>0</v>
      </c>
      <c r="J54" s="9">
        <f t="shared" si="27"/>
        <v>0</v>
      </c>
      <c r="K54" s="9">
        <f t="shared" si="28"/>
        <v>0</v>
      </c>
      <c r="L54" s="9">
        <f t="shared" si="29"/>
        <v>0</v>
      </c>
      <c r="M54" s="9">
        <f t="shared" si="30"/>
        <v>0</v>
      </c>
      <c r="N54" s="9"/>
      <c r="O54" s="9"/>
      <c r="P54" s="9"/>
      <c r="Q54" s="9"/>
      <c r="R54" s="9"/>
      <c r="S54" s="9"/>
      <c r="T54" s="9"/>
      <c r="U54" s="9"/>
      <c r="V54" s="9">
        <f t="shared" si="31"/>
        <v>0</v>
      </c>
      <c r="W54" s="9">
        <f t="shared" si="32"/>
        <v>0</v>
      </c>
      <c r="X54" s="9"/>
      <c r="Y54" s="9"/>
      <c r="Z54" s="9"/>
      <c r="AA54" s="9"/>
      <c r="AB54" s="9"/>
      <c r="AC54" s="9"/>
      <c r="AD54" s="9"/>
      <c r="AE54" s="9"/>
      <c r="AF54" s="9">
        <f t="shared" si="33"/>
        <v>0</v>
      </c>
      <c r="AG54" s="9">
        <f t="shared" si="34"/>
        <v>0</v>
      </c>
      <c r="AH54" s="9">
        <f t="shared" si="35"/>
        <v>0</v>
      </c>
      <c r="AI54" s="9">
        <f t="shared" si="36"/>
        <v>0</v>
      </c>
      <c r="AJ54" s="9"/>
      <c r="AK54" s="9"/>
      <c r="AL54" s="9"/>
      <c r="AM54" s="9">
        <f t="shared" si="37"/>
        <v>0</v>
      </c>
      <c r="AN54" s="9"/>
      <c r="AO54" s="9"/>
      <c r="AP54" s="9"/>
      <c r="AQ54" s="9">
        <f t="shared" si="38"/>
        <v>0</v>
      </c>
      <c r="AR54" s="9">
        <f t="shared" si="39"/>
        <v>0</v>
      </c>
      <c r="AS54" s="9"/>
      <c r="AT54" s="9"/>
      <c r="AU54" s="9"/>
      <c r="AV54" s="9"/>
      <c r="AW54" s="9"/>
      <c r="AX54" s="9"/>
      <c r="AY54" s="9"/>
      <c r="AZ54" s="9"/>
      <c r="BA54" s="9">
        <f t="shared" si="40"/>
        <v>0</v>
      </c>
      <c r="BB54" s="9">
        <f t="shared" si="41"/>
        <v>0</v>
      </c>
      <c r="BC54" s="9"/>
      <c r="BD54" s="9"/>
      <c r="BE54" s="9"/>
      <c r="BF54" s="9"/>
      <c r="BG54" s="9"/>
      <c r="BH54" s="9"/>
      <c r="BI54" s="9"/>
      <c r="BJ54" s="9"/>
      <c r="BK54" s="9">
        <f t="shared" si="42"/>
        <v>0</v>
      </c>
      <c r="BL54" s="9">
        <f t="shared" si="43"/>
        <v>0</v>
      </c>
      <c r="BM54" s="9"/>
      <c r="BN54" s="9"/>
      <c r="BO54" s="9"/>
      <c r="BP54" s="9"/>
      <c r="BQ54" s="9"/>
      <c r="BR54" s="9"/>
      <c r="BS54" s="9"/>
      <c r="BT54" s="9"/>
      <c r="BU54" s="9">
        <f t="shared" si="44"/>
        <v>0</v>
      </c>
      <c r="BV54" s="9">
        <f t="shared" si="45"/>
        <v>0</v>
      </c>
      <c r="BW54" s="9">
        <f t="shared" si="46"/>
        <v>0</v>
      </c>
      <c r="BX54" s="9">
        <f t="shared" si="47"/>
        <v>0</v>
      </c>
      <c r="BY54" s="9"/>
      <c r="BZ54" s="9"/>
      <c r="CA54" s="9">
        <f t="shared" si="48"/>
        <v>0</v>
      </c>
      <c r="CB54" s="9"/>
      <c r="CC54" s="9"/>
      <c r="CD54" s="9">
        <f t="shared" si="49"/>
        <v>0</v>
      </c>
      <c r="CE54" s="9">
        <f t="shared" si="50"/>
        <v>0</v>
      </c>
      <c r="CF54" s="9">
        <f t="shared" si="51"/>
        <v>0</v>
      </c>
      <c r="CG54" s="9">
        <f t="shared" si="52"/>
        <v>0</v>
      </c>
      <c r="CH54" s="9">
        <f t="shared" si="53"/>
        <v>0</v>
      </c>
      <c r="CI54" s="9">
        <f t="shared" si="54"/>
        <v>0</v>
      </c>
      <c r="CJ54" s="9">
        <f t="shared" si="55"/>
        <v>0</v>
      </c>
      <c r="CK54" s="9">
        <f t="shared" si="56"/>
        <v>0</v>
      </c>
      <c r="CL54" s="9"/>
      <c r="CM54" s="9"/>
      <c r="CN54" s="9"/>
      <c r="CO54" s="9"/>
      <c r="CP54" s="9">
        <f t="shared" si="57"/>
        <v>0</v>
      </c>
      <c r="CQ54" s="9">
        <f t="shared" si="58"/>
        <v>0</v>
      </c>
      <c r="CR54" s="9"/>
      <c r="CS54" s="9"/>
      <c r="CT54" s="9"/>
      <c r="CU54" s="9"/>
      <c r="CV54" s="9"/>
      <c r="CW54" s="9"/>
      <c r="CX54" s="9"/>
    </row>
    <row r="55" spans="1:102" ht="16.5" x14ac:dyDescent="0.25">
      <c r="A55" s="7" t="s">
        <v>83</v>
      </c>
      <c r="B55" s="8" t="s">
        <v>84</v>
      </c>
      <c r="C55" s="9">
        <f t="shared" si="22"/>
        <v>1894137.72</v>
      </c>
      <c r="D55" s="9">
        <v>1666841.19</v>
      </c>
      <c r="E55" s="9">
        <v>227296.53</v>
      </c>
      <c r="F55" s="9">
        <f t="shared" si="23"/>
        <v>0</v>
      </c>
      <c r="G55" s="9">
        <f t="shared" si="24"/>
        <v>0</v>
      </c>
      <c r="H55" s="9">
        <f t="shared" si="25"/>
        <v>0</v>
      </c>
      <c r="I55" s="9">
        <f t="shared" si="26"/>
        <v>0</v>
      </c>
      <c r="J55" s="9">
        <f t="shared" si="27"/>
        <v>0</v>
      </c>
      <c r="K55" s="9">
        <f t="shared" si="28"/>
        <v>0</v>
      </c>
      <c r="L55" s="9">
        <f t="shared" si="29"/>
        <v>0</v>
      </c>
      <c r="M55" s="9">
        <f t="shared" si="30"/>
        <v>0</v>
      </c>
      <c r="N55" s="9"/>
      <c r="O55" s="9"/>
      <c r="P55" s="9"/>
      <c r="Q55" s="9"/>
      <c r="R55" s="9"/>
      <c r="S55" s="9"/>
      <c r="T55" s="9"/>
      <c r="U55" s="9"/>
      <c r="V55" s="9">
        <f t="shared" si="31"/>
        <v>0</v>
      </c>
      <c r="W55" s="9">
        <f t="shared" si="32"/>
        <v>0</v>
      </c>
      <c r="X55" s="9"/>
      <c r="Y55" s="9"/>
      <c r="Z55" s="9"/>
      <c r="AA55" s="9"/>
      <c r="AB55" s="9"/>
      <c r="AC55" s="9"/>
      <c r="AD55" s="9"/>
      <c r="AE55" s="9"/>
      <c r="AF55" s="9">
        <f t="shared" si="33"/>
        <v>0</v>
      </c>
      <c r="AG55" s="9">
        <f t="shared" si="34"/>
        <v>0</v>
      </c>
      <c r="AH55" s="9">
        <f t="shared" si="35"/>
        <v>0</v>
      </c>
      <c r="AI55" s="9">
        <f t="shared" si="36"/>
        <v>0</v>
      </c>
      <c r="AJ55" s="9"/>
      <c r="AK55" s="9"/>
      <c r="AL55" s="9"/>
      <c r="AM55" s="9">
        <f t="shared" si="37"/>
        <v>0</v>
      </c>
      <c r="AN55" s="9"/>
      <c r="AO55" s="9"/>
      <c r="AP55" s="9"/>
      <c r="AQ55" s="9">
        <f t="shared" si="38"/>
        <v>0</v>
      </c>
      <c r="AR55" s="9">
        <f t="shared" si="39"/>
        <v>0</v>
      </c>
      <c r="AS55" s="9"/>
      <c r="AT55" s="9"/>
      <c r="AU55" s="9"/>
      <c r="AV55" s="9"/>
      <c r="AW55" s="9"/>
      <c r="AX55" s="9"/>
      <c r="AY55" s="9"/>
      <c r="AZ55" s="9"/>
      <c r="BA55" s="9">
        <f t="shared" si="40"/>
        <v>0</v>
      </c>
      <c r="BB55" s="9">
        <f t="shared" si="41"/>
        <v>0</v>
      </c>
      <c r="BC55" s="9"/>
      <c r="BD55" s="9"/>
      <c r="BE55" s="9"/>
      <c r="BF55" s="9"/>
      <c r="BG55" s="9"/>
      <c r="BH55" s="9"/>
      <c r="BI55" s="9"/>
      <c r="BJ55" s="9"/>
      <c r="BK55" s="9">
        <f t="shared" si="42"/>
        <v>0</v>
      </c>
      <c r="BL55" s="9">
        <f t="shared" si="43"/>
        <v>0</v>
      </c>
      <c r="BM55" s="9"/>
      <c r="BN55" s="9"/>
      <c r="BO55" s="9"/>
      <c r="BP55" s="9"/>
      <c r="BQ55" s="9"/>
      <c r="BR55" s="9"/>
      <c r="BS55" s="9"/>
      <c r="BT55" s="9"/>
      <c r="BU55" s="9">
        <f t="shared" si="44"/>
        <v>0</v>
      </c>
      <c r="BV55" s="9">
        <f t="shared" si="45"/>
        <v>0</v>
      </c>
      <c r="BW55" s="9">
        <f t="shared" si="46"/>
        <v>0</v>
      </c>
      <c r="BX55" s="9">
        <f t="shared" si="47"/>
        <v>0</v>
      </c>
      <c r="BY55" s="9"/>
      <c r="BZ55" s="9"/>
      <c r="CA55" s="9">
        <f t="shared" si="48"/>
        <v>0</v>
      </c>
      <c r="CB55" s="9"/>
      <c r="CC55" s="9"/>
      <c r="CD55" s="9">
        <f t="shared" si="49"/>
        <v>0</v>
      </c>
      <c r="CE55" s="9">
        <f t="shared" si="50"/>
        <v>0</v>
      </c>
      <c r="CF55" s="9">
        <f t="shared" si="51"/>
        <v>0</v>
      </c>
      <c r="CG55" s="9">
        <f t="shared" si="52"/>
        <v>0</v>
      </c>
      <c r="CH55" s="9">
        <f t="shared" si="53"/>
        <v>0</v>
      </c>
      <c r="CI55" s="9">
        <f t="shared" si="54"/>
        <v>0</v>
      </c>
      <c r="CJ55" s="9">
        <f t="shared" si="55"/>
        <v>0</v>
      </c>
      <c r="CK55" s="9">
        <f t="shared" si="56"/>
        <v>0</v>
      </c>
      <c r="CL55" s="9"/>
      <c r="CM55" s="9"/>
      <c r="CN55" s="9"/>
      <c r="CO55" s="9"/>
      <c r="CP55" s="9">
        <f t="shared" si="57"/>
        <v>0</v>
      </c>
      <c r="CQ55" s="9">
        <f t="shared" si="58"/>
        <v>0</v>
      </c>
      <c r="CR55" s="9"/>
      <c r="CS55" s="9"/>
      <c r="CT55" s="9"/>
      <c r="CU55" s="9"/>
      <c r="CV55" s="9"/>
      <c r="CW55" s="9"/>
      <c r="CX55" s="9"/>
    </row>
    <row r="56" spans="1:102" ht="16.5" x14ac:dyDescent="0.25">
      <c r="A56" s="7" t="s">
        <v>31</v>
      </c>
      <c r="B56" s="11" t="s">
        <v>85</v>
      </c>
      <c r="C56" s="9"/>
      <c r="D56" s="12" t="s">
        <v>31</v>
      </c>
      <c r="E56" s="12" t="s">
        <v>31</v>
      </c>
      <c r="F56" s="9">
        <f t="shared" si="23"/>
        <v>0</v>
      </c>
      <c r="G56" s="9">
        <f t="shared" si="24"/>
        <v>0</v>
      </c>
      <c r="H56" s="9">
        <f t="shared" si="25"/>
        <v>0</v>
      </c>
      <c r="I56" s="9">
        <f t="shared" si="26"/>
        <v>0</v>
      </c>
      <c r="J56" s="9">
        <f t="shared" si="27"/>
        <v>0</v>
      </c>
      <c r="K56" s="9">
        <f t="shared" si="28"/>
        <v>0</v>
      </c>
      <c r="L56" s="9">
        <f t="shared" si="29"/>
        <v>0</v>
      </c>
      <c r="M56" s="9">
        <f t="shared" si="30"/>
        <v>0</v>
      </c>
      <c r="N56" s="9"/>
      <c r="O56" s="9"/>
      <c r="P56" s="9"/>
      <c r="Q56" s="9"/>
      <c r="R56" s="9"/>
      <c r="S56" s="9"/>
      <c r="T56" s="9"/>
      <c r="U56" s="9"/>
      <c r="V56" s="9">
        <f t="shared" si="31"/>
        <v>0</v>
      </c>
      <c r="W56" s="9">
        <f t="shared" si="32"/>
        <v>0</v>
      </c>
      <c r="X56" s="9"/>
      <c r="Y56" s="9"/>
      <c r="Z56" s="9"/>
      <c r="AA56" s="9"/>
      <c r="AB56" s="9"/>
      <c r="AC56" s="9"/>
      <c r="AD56" s="9"/>
      <c r="AE56" s="9"/>
      <c r="AF56" s="9">
        <f t="shared" si="33"/>
        <v>0</v>
      </c>
      <c r="AG56" s="9">
        <f t="shared" si="34"/>
        <v>0</v>
      </c>
      <c r="AH56" s="9">
        <f t="shared" si="35"/>
        <v>0</v>
      </c>
      <c r="AI56" s="9">
        <f t="shared" si="36"/>
        <v>0</v>
      </c>
      <c r="AJ56" s="9"/>
      <c r="AK56" s="9"/>
      <c r="AL56" s="9"/>
      <c r="AM56" s="9">
        <f t="shared" si="37"/>
        <v>0</v>
      </c>
      <c r="AN56" s="9"/>
      <c r="AO56" s="9"/>
      <c r="AP56" s="9"/>
      <c r="AQ56" s="9">
        <f t="shared" si="38"/>
        <v>0</v>
      </c>
      <c r="AR56" s="9">
        <f t="shared" si="39"/>
        <v>0</v>
      </c>
      <c r="AS56" s="9"/>
      <c r="AT56" s="9"/>
      <c r="AU56" s="9"/>
      <c r="AV56" s="9"/>
      <c r="AW56" s="9"/>
      <c r="AX56" s="9"/>
      <c r="AY56" s="9"/>
      <c r="AZ56" s="9"/>
      <c r="BA56" s="9">
        <f t="shared" si="40"/>
        <v>0</v>
      </c>
      <c r="BB56" s="9">
        <f t="shared" si="41"/>
        <v>0</v>
      </c>
      <c r="BC56" s="9"/>
      <c r="BD56" s="9"/>
      <c r="BE56" s="9"/>
      <c r="BF56" s="9"/>
      <c r="BG56" s="9"/>
      <c r="BH56" s="9"/>
      <c r="BI56" s="9"/>
      <c r="BJ56" s="9"/>
      <c r="BK56" s="9">
        <f t="shared" si="42"/>
        <v>0</v>
      </c>
      <c r="BL56" s="9">
        <f t="shared" si="43"/>
        <v>0</v>
      </c>
      <c r="BM56" s="9"/>
      <c r="BN56" s="9"/>
      <c r="BO56" s="9"/>
      <c r="BP56" s="9"/>
      <c r="BQ56" s="9"/>
      <c r="BR56" s="9"/>
      <c r="BS56" s="9"/>
      <c r="BT56" s="9"/>
      <c r="BU56" s="9">
        <f t="shared" si="44"/>
        <v>0</v>
      </c>
      <c r="BV56" s="9">
        <f t="shared" si="45"/>
        <v>0</v>
      </c>
      <c r="BW56" s="9">
        <f t="shared" si="46"/>
        <v>0</v>
      </c>
      <c r="BX56" s="9">
        <f t="shared" si="47"/>
        <v>0</v>
      </c>
      <c r="BY56" s="9"/>
      <c r="BZ56" s="9"/>
      <c r="CA56" s="9">
        <f t="shared" si="48"/>
        <v>0</v>
      </c>
      <c r="CB56" s="9"/>
      <c r="CC56" s="9"/>
      <c r="CD56" s="9">
        <f t="shared" si="49"/>
        <v>0</v>
      </c>
      <c r="CE56" s="9">
        <f t="shared" si="50"/>
        <v>0</v>
      </c>
      <c r="CF56" s="9">
        <f t="shared" si="51"/>
        <v>0</v>
      </c>
      <c r="CG56" s="9">
        <f t="shared" si="52"/>
        <v>0</v>
      </c>
      <c r="CH56" s="9">
        <f t="shared" si="53"/>
        <v>0</v>
      </c>
      <c r="CI56" s="9">
        <f t="shared" si="54"/>
        <v>0</v>
      </c>
      <c r="CJ56" s="9">
        <f t="shared" si="55"/>
        <v>0</v>
      </c>
      <c r="CK56" s="9">
        <f t="shared" si="56"/>
        <v>0</v>
      </c>
      <c r="CL56" s="9"/>
      <c r="CM56" s="9"/>
      <c r="CN56" s="9"/>
      <c r="CO56" s="9"/>
      <c r="CP56" s="9">
        <f t="shared" si="57"/>
        <v>0</v>
      </c>
      <c r="CQ56" s="9">
        <f t="shared" si="58"/>
        <v>0</v>
      </c>
      <c r="CR56" s="9"/>
      <c r="CS56" s="9"/>
      <c r="CT56" s="9"/>
      <c r="CU56" s="9"/>
      <c r="CV56" s="9"/>
      <c r="CW56" s="9"/>
      <c r="CX56" s="9"/>
    </row>
    <row r="57" spans="1:102" ht="16.5" x14ac:dyDescent="0.25">
      <c r="A57" s="7" t="s">
        <v>86</v>
      </c>
      <c r="B57" s="8" t="s">
        <v>87</v>
      </c>
      <c r="C57" s="9">
        <f t="shared" si="22"/>
        <v>5930983.7400000002</v>
      </c>
      <c r="D57" s="9">
        <v>5219265.68</v>
      </c>
      <c r="E57" s="9">
        <v>711718.06</v>
      </c>
      <c r="F57" s="9">
        <f t="shared" si="23"/>
        <v>0</v>
      </c>
      <c r="G57" s="9">
        <f t="shared" si="24"/>
        <v>0</v>
      </c>
      <c r="H57" s="9">
        <f t="shared" si="25"/>
        <v>0</v>
      </c>
      <c r="I57" s="9">
        <f t="shared" si="26"/>
        <v>0</v>
      </c>
      <c r="J57" s="9">
        <f t="shared" si="27"/>
        <v>0</v>
      </c>
      <c r="K57" s="9">
        <f t="shared" si="28"/>
        <v>0</v>
      </c>
      <c r="L57" s="9">
        <f t="shared" si="29"/>
        <v>0</v>
      </c>
      <c r="M57" s="9">
        <f t="shared" si="30"/>
        <v>0</v>
      </c>
      <c r="N57" s="9"/>
      <c r="O57" s="9"/>
      <c r="P57" s="9"/>
      <c r="Q57" s="9"/>
      <c r="R57" s="9"/>
      <c r="S57" s="9"/>
      <c r="T57" s="9"/>
      <c r="U57" s="9"/>
      <c r="V57" s="9">
        <f t="shared" si="31"/>
        <v>0</v>
      </c>
      <c r="W57" s="9">
        <f t="shared" si="32"/>
        <v>0</v>
      </c>
      <c r="X57" s="9"/>
      <c r="Y57" s="9"/>
      <c r="Z57" s="9"/>
      <c r="AA57" s="9"/>
      <c r="AB57" s="9"/>
      <c r="AC57" s="9"/>
      <c r="AD57" s="9"/>
      <c r="AE57" s="9"/>
      <c r="AF57" s="9">
        <f t="shared" si="33"/>
        <v>0</v>
      </c>
      <c r="AG57" s="9">
        <f t="shared" si="34"/>
        <v>0</v>
      </c>
      <c r="AH57" s="9">
        <f t="shared" si="35"/>
        <v>0</v>
      </c>
      <c r="AI57" s="9">
        <f t="shared" si="36"/>
        <v>0</v>
      </c>
      <c r="AJ57" s="9"/>
      <c r="AK57" s="9"/>
      <c r="AL57" s="9"/>
      <c r="AM57" s="9">
        <f t="shared" si="37"/>
        <v>0</v>
      </c>
      <c r="AN57" s="9"/>
      <c r="AO57" s="9"/>
      <c r="AP57" s="9"/>
      <c r="AQ57" s="9">
        <f t="shared" si="38"/>
        <v>0</v>
      </c>
      <c r="AR57" s="9">
        <f t="shared" si="39"/>
        <v>0</v>
      </c>
      <c r="AS57" s="9"/>
      <c r="AT57" s="9"/>
      <c r="AU57" s="9"/>
      <c r="AV57" s="9"/>
      <c r="AW57" s="9"/>
      <c r="AX57" s="9"/>
      <c r="AY57" s="9"/>
      <c r="AZ57" s="9"/>
      <c r="BA57" s="9">
        <f t="shared" si="40"/>
        <v>0</v>
      </c>
      <c r="BB57" s="9">
        <f t="shared" si="41"/>
        <v>0</v>
      </c>
      <c r="BC57" s="9"/>
      <c r="BD57" s="9"/>
      <c r="BE57" s="9"/>
      <c r="BF57" s="9"/>
      <c r="BG57" s="9"/>
      <c r="BH57" s="9"/>
      <c r="BI57" s="9"/>
      <c r="BJ57" s="9"/>
      <c r="BK57" s="9">
        <f t="shared" si="42"/>
        <v>0</v>
      </c>
      <c r="BL57" s="9">
        <f t="shared" si="43"/>
        <v>0</v>
      </c>
      <c r="BM57" s="9"/>
      <c r="BN57" s="9"/>
      <c r="BO57" s="9"/>
      <c r="BP57" s="9"/>
      <c r="BQ57" s="9"/>
      <c r="BR57" s="9"/>
      <c r="BS57" s="9"/>
      <c r="BT57" s="9"/>
      <c r="BU57" s="9">
        <f t="shared" si="44"/>
        <v>0</v>
      </c>
      <c r="BV57" s="9">
        <f t="shared" si="45"/>
        <v>0</v>
      </c>
      <c r="BW57" s="9">
        <f t="shared" si="46"/>
        <v>0</v>
      </c>
      <c r="BX57" s="9">
        <f t="shared" si="47"/>
        <v>0</v>
      </c>
      <c r="BY57" s="9"/>
      <c r="BZ57" s="9"/>
      <c r="CA57" s="9">
        <f t="shared" si="48"/>
        <v>0</v>
      </c>
      <c r="CB57" s="9"/>
      <c r="CC57" s="9"/>
      <c r="CD57" s="9">
        <f t="shared" si="49"/>
        <v>0</v>
      </c>
      <c r="CE57" s="9">
        <f t="shared" si="50"/>
        <v>0</v>
      </c>
      <c r="CF57" s="9">
        <f t="shared" si="51"/>
        <v>0</v>
      </c>
      <c r="CG57" s="9">
        <f t="shared" si="52"/>
        <v>0</v>
      </c>
      <c r="CH57" s="9">
        <f t="shared" si="53"/>
        <v>0</v>
      </c>
      <c r="CI57" s="9">
        <f t="shared" si="54"/>
        <v>0</v>
      </c>
      <c r="CJ57" s="9">
        <f t="shared" si="55"/>
        <v>0</v>
      </c>
      <c r="CK57" s="9">
        <f t="shared" si="56"/>
        <v>0</v>
      </c>
      <c r="CL57" s="9"/>
      <c r="CM57" s="9"/>
      <c r="CN57" s="9"/>
      <c r="CO57" s="9"/>
      <c r="CP57" s="9">
        <f t="shared" si="57"/>
        <v>0</v>
      </c>
      <c r="CQ57" s="9">
        <f t="shared" si="58"/>
        <v>0</v>
      </c>
      <c r="CR57" s="9"/>
      <c r="CS57" s="9"/>
      <c r="CT57" s="9"/>
      <c r="CU57" s="9"/>
      <c r="CV57" s="9"/>
      <c r="CW57" s="9"/>
      <c r="CX57" s="9"/>
    </row>
    <row r="58" spans="1:102" ht="16.5" x14ac:dyDescent="0.25">
      <c r="A58" s="7" t="s">
        <v>31</v>
      </c>
      <c r="B58" s="11" t="s">
        <v>88</v>
      </c>
      <c r="C58" s="9"/>
      <c r="D58" s="12" t="s">
        <v>31</v>
      </c>
      <c r="E58" s="12" t="s">
        <v>31</v>
      </c>
      <c r="F58" s="9">
        <f t="shared" si="23"/>
        <v>0</v>
      </c>
      <c r="G58" s="9">
        <f t="shared" si="24"/>
        <v>0</v>
      </c>
      <c r="H58" s="9">
        <f t="shared" si="25"/>
        <v>0</v>
      </c>
      <c r="I58" s="9">
        <f t="shared" si="26"/>
        <v>0</v>
      </c>
      <c r="J58" s="9">
        <f t="shared" si="27"/>
        <v>0</v>
      </c>
      <c r="K58" s="9">
        <f t="shared" si="28"/>
        <v>0</v>
      </c>
      <c r="L58" s="9">
        <f t="shared" si="29"/>
        <v>0</v>
      </c>
      <c r="M58" s="9">
        <f t="shared" si="30"/>
        <v>0</v>
      </c>
      <c r="N58" s="9"/>
      <c r="O58" s="9"/>
      <c r="P58" s="9"/>
      <c r="Q58" s="9"/>
      <c r="R58" s="9"/>
      <c r="S58" s="9"/>
      <c r="T58" s="9"/>
      <c r="U58" s="9"/>
      <c r="V58" s="9">
        <f t="shared" si="31"/>
        <v>0</v>
      </c>
      <c r="W58" s="9">
        <f t="shared" si="32"/>
        <v>0</v>
      </c>
      <c r="X58" s="9"/>
      <c r="Y58" s="9"/>
      <c r="Z58" s="9"/>
      <c r="AA58" s="9"/>
      <c r="AB58" s="9"/>
      <c r="AC58" s="9"/>
      <c r="AD58" s="9"/>
      <c r="AE58" s="9"/>
      <c r="AF58" s="9">
        <f t="shared" si="33"/>
        <v>0</v>
      </c>
      <c r="AG58" s="9">
        <f t="shared" si="34"/>
        <v>0</v>
      </c>
      <c r="AH58" s="9">
        <f t="shared" si="35"/>
        <v>0</v>
      </c>
      <c r="AI58" s="9">
        <f t="shared" si="36"/>
        <v>0</v>
      </c>
      <c r="AJ58" s="9"/>
      <c r="AK58" s="9"/>
      <c r="AL58" s="9"/>
      <c r="AM58" s="9">
        <f t="shared" si="37"/>
        <v>0</v>
      </c>
      <c r="AN58" s="9"/>
      <c r="AO58" s="9"/>
      <c r="AP58" s="9"/>
      <c r="AQ58" s="9">
        <f t="shared" si="38"/>
        <v>0</v>
      </c>
      <c r="AR58" s="9">
        <f t="shared" si="39"/>
        <v>0</v>
      </c>
      <c r="AS58" s="9"/>
      <c r="AT58" s="9"/>
      <c r="AU58" s="9"/>
      <c r="AV58" s="9"/>
      <c r="AW58" s="9"/>
      <c r="AX58" s="9"/>
      <c r="AY58" s="9"/>
      <c r="AZ58" s="9"/>
      <c r="BA58" s="9">
        <f t="shared" si="40"/>
        <v>0</v>
      </c>
      <c r="BB58" s="9">
        <f t="shared" si="41"/>
        <v>0</v>
      </c>
      <c r="BC58" s="9"/>
      <c r="BD58" s="9"/>
      <c r="BE58" s="9"/>
      <c r="BF58" s="9"/>
      <c r="BG58" s="9"/>
      <c r="BH58" s="9"/>
      <c r="BI58" s="9"/>
      <c r="BJ58" s="9"/>
      <c r="BK58" s="9">
        <f t="shared" si="42"/>
        <v>0</v>
      </c>
      <c r="BL58" s="9">
        <f t="shared" si="43"/>
        <v>0</v>
      </c>
      <c r="BM58" s="9"/>
      <c r="BN58" s="9"/>
      <c r="BO58" s="9"/>
      <c r="BP58" s="9"/>
      <c r="BQ58" s="9"/>
      <c r="BR58" s="9"/>
      <c r="BS58" s="9"/>
      <c r="BT58" s="9"/>
      <c r="BU58" s="9">
        <f t="shared" si="44"/>
        <v>0</v>
      </c>
      <c r="BV58" s="9">
        <f t="shared" si="45"/>
        <v>0</v>
      </c>
      <c r="BW58" s="9">
        <f t="shared" si="46"/>
        <v>0</v>
      </c>
      <c r="BX58" s="9">
        <f t="shared" si="47"/>
        <v>0</v>
      </c>
      <c r="BY58" s="9"/>
      <c r="BZ58" s="9"/>
      <c r="CA58" s="9">
        <f t="shared" si="48"/>
        <v>0</v>
      </c>
      <c r="CB58" s="9"/>
      <c r="CC58" s="9"/>
      <c r="CD58" s="9">
        <f t="shared" si="49"/>
        <v>0</v>
      </c>
      <c r="CE58" s="9">
        <f t="shared" si="50"/>
        <v>0</v>
      </c>
      <c r="CF58" s="9">
        <f t="shared" si="51"/>
        <v>0</v>
      </c>
      <c r="CG58" s="9">
        <f t="shared" si="52"/>
        <v>0</v>
      </c>
      <c r="CH58" s="9">
        <f t="shared" si="53"/>
        <v>0</v>
      </c>
      <c r="CI58" s="9">
        <f t="shared" si="54"/>
        <v>0</v>
      </c>
      <c r="CJ58" s="9">
        <f t="shared" si="55"/>
        <v>0</v>
      </c>
      <c r="CK58" s="9">
        <f t="shared" si="56"/>
        <v>0</v>
      </c>
      <c r="CL58" s="9"/>
      <c r="CM58" s="9"/>
      <c r="CN58" s="9"/>
      <c r="CO58" s="9"/>
      <c r="CP58" s="9">
        <f t="shared" si="57"/>
        <v>0</v>
      </c>
      <c r="CQ58" s="9">
        <f t="shared" si="58"/>
        <v>0</v>
      </c>
      <c r="CR58" s="9"/>
      <c r="CS58" s="9"/>
      <c r="CT58" s="9"/>
      <c r="CU58" s="9"/>
      <c r="CV58" s="9"/>
      <c r="CW58" s="9"/>
      <c r="CX58" s="9"/>
    </row>
    <row r="59" spans="1:102" ht="16.5" x14ac:dyDescent="0.25">
      <c r="A59" s="7" t="s">
        <v>89</v>
      </c>
      <c r="B59" s="8" t="s">
        <v>90</v>
      </c>
      <c r="C59" s="9">
        <f t="shared" si="22"/>
        <v>1389531.97</v>
      </c>
      <c r="D59" s="9">
        <v>1222788.1299999999</v>
      </c>
      <c r="E59" s="9">
        <v>166743.84</v>
      </c>
      <c r="F59" s="9">
        <f t="shared" si="23"/>
        <v>0</v>
      </c>
      <c r="G59" s="9">
        <f t="shared" si="24"/>
        <v>0</v>
      </c>
      <c r="H59" s="9">
        <f t="shared" si="25"/>
        <v>0</v>
      </c>
      <c r="I59" s="9">
        <f t="shared" si="26"/>
        <v>0</v>
      </c>
      <c r="J59" s="9">
        <f t="shared" si="27"/>
        <v>0</v>
      </c>
      <c r="K59" s="9">
        <f t="shared" si="28"/>
        <v>0</v>
      </c>
      <c r="L59" s="9">
        <f t="shared" si="29"/>
        <v>0</v>
      </c>
      <c r="M59" s="9">
        <f t="shared" si="30"/>
        <v>0</v>
      </c>
      <c r="N59" s="9"/>
      <c r="O59" s="9"/>
      <c r="P59" s="9"/>
      <c r="Q59" s="9"/>
      <c r="R59" s="9"/>
      <c r="S59" s="9"/>
      <c r="T59" s="9"/>
      <c r="U59" s="9"/>
      <c r="V59" s="9">
        <f t="shared" si="31"/>
        <v>0</v>
      </c>
      <c r="W59" s="9">
        <f t="shared" si="32"/>
        <v>0</v>
      </c>
      <c r="X59" s="9"/>
      <c r="Y59" s="9"/>
      <c r="Z59" s="9"/>
      <c r="AA59" s="9"/>
      <c r="AB59" s="9"/>
      <c r="AC59" s="9"/>
      <c r="AD59" s="9"/>
      <c r="AE59" s="9"/>
      <c r="AF59" s="9">
        <f t="shared" si="33"/>
        <v>0</v>
      </c>
      <c r="AG59" s="9">
        <f t="shared" si="34"/>
        <v>0</v>
      </c>
      <c r="AH59" s="9">
        <f t="shared" si="35"/>
        <v>0</v>
      </c>
      <c r="AI59" s="9">
        <f t="shared" si="36"/>
        <v>0</v>
      </c>
      <c r="AJ59" s="9"/>
      <c r="AK59" s="9"/>
      <c r="AL59" s="9"/>
      <c r="AM59" s="9">
        <f t="shared" si="37"/>
        <v>0</v>
      </c>
      <c r="AN59" s="9"/>
      <c r="AO59" s="9"/>
      <c r="AP59" s="9"/>
      <c r="AQ59" s="9">
        <f t="shared" si="38"/>
        <v>0</v>
      </c>
      <c r="AR59" s="9">
        <f t="shared" si="39"/>
        <v>0</v>
      </c>
      <c r="AS59" s="9"/>
      <c r="AT59" s="9"/>
      <c r="AU59" s="9"/>
      <c r="AV59" s="9"/>
      <c r="AW59" s="9"/>
      <c r="AX59" s="9"/>
      <c r="AY59" s="9"/>
      <c r="AZ59" s="9"/>
      <c r="BA59" s="9">
        <f t="shared" si="40"/>
        <v>0</v>
      </c>
      <c r="BB59" s="9">
        <f t="shared" si="41"/>
        <v>0</v>
      </c>
      <c r="BC59" s="9"/>
      <c r="BD59" s="9"/>
      <c r="BE59" s="9"/>
      <c r="BF59" s="9"/>
      <c r="BG59" s="9"/>
      <c r="BH59" s="9"/>
      <c r="BI59" s="9"/>
      <c r="BJ59" s="9"/>
      <c r="BK59" s="9">
        <f t="shared" si="42"/>
        <v>0</v>
      </c>
      <c r="BL59" s="9">
        <f t="shared" si="43"/>
        <v>0</v>
      </c>
      <c r="BM59" s="9"/>
      <c r="BN59" s="9"/>
      <c r="BO59" s="9"/>
      <c r="BP59" s="9"/>
      <c r="BQ59" s="9"/>
      <c r="BR59" s="9"/>
      <c r="BS59" s="9"/>
      <c r="BT59" s="9"/>
      <c r="BU59" s="9">
        <f t="shared" si="44"/>
        <v>0</v>
      </c>
      <c r="BV59" s="9">
        <f t="shared" si="45"/>
        <v>0</v>
      </c>
      <c r="BW59" s="9">
        <f t="shared" si="46"/>
        <v>0</v>
      </c>
      <c r="BX59" s="9">
        <f t="shared" si="47"/>
        <v>0</v>
      </c>
      <c r="BY59" s="9"/>
      <c r="BZ59" s="9"/>
      <c r="CA59" s="9">
        <f t="shared" si="48"/>
        <v>0</v>
      </c>
      <c r="CB59" s="9"/>
      <c r="CC59" s="9"/>
      <c r="CD59" s="9">
        <f t="shared" si="49"/>
        <v>0</v>
      </c>
      <c r="CE59" s="9">
        <f t="shared" si="50"/>
        <v>0</v>
      </c>
      <c r="CF59" s="9">
        <f t="shared" si="51"/>
        <v>0</v>
      </c>
      <c r="CG59" s="9">
        <f t="shared" si="52"/>
        <v>0</v>
      </c>
      <c r="CH59" s="9">
        <f t="shared" si="53"/>
        <v>0</v>
      </c>
      <c r="CI59" s="9">
        <f t="shared" si="54"/>
        <v>0</v>
      </c>
      <c r="CJ59" s="9">
        <f t="shared" si="55"/>
        <v>0</v>
      </c>
      <c r="CK59" s="9">
        <f t="shared" si="56"/>
        <v>0</v>
      </c>
      <c r="CL59" s="9"/>
      <c r="CM59" s="9"/>
      <c r="CN59" s="9"/>
      <c r="CO59" s="9"/>
      <c r="CP59" s="9">
        <f t="shared" si="57"/>
        <v>0</v>
      </c>
      <c r="CQ59" s="9">
        <f t="shared" si="58"/>
        <v>0</v>
      </c>
      <c r="CR59" s="9"/>
      <c r="CS59" s="9"/>
      <c r="CT59" s="9"/>
      <c r="CU59" s="9"/>
      <c r="CV59" s="9"/>
      <c r="CW59" s="9"/>
      <c r="CX59" s="9"/>
    </row>
    <row r="60" spans="1:102" ht="16.5" x14ac:dyDescent="0.25">
      <c r="A60" s="7" t="s">
        <v>91</v>
      </c>
      <c r="B60" s="8" t="s">
        <v>92</v>
      </c>
      <c r="C60" s="9">
        <f t="shared" si="22"/>
        <v>853201.74</v>
      </c>
      <c r="D60" s="9">
        <v>750817.53</v>
      </c>
      <c r="E60" s="9">
        <v>102384.21</v>
      </c>
      <c r="F60" s="9">
        <f t="shared" si="23"/>
        <v>0</v>
      </c>
      <c r="G60" s="9">
        <f t="shared" si="24"/>
        <v>0</v>
      </c>
      <c r="H60" s="9">
        <f t="shared" si="25"/>
        <v>0</v>
      </c>
      <c r="I60" s="9">
        <f t="shared" si="26"/>
        <v>0</v>
      </c>
      <c r="J60" s="9">
        <f t="shared" si="27"/>
        <v>0</v>
      </c>
      <c r="K60" s="9">
        <f t="shared" si="28"/>
        <v>0</v>
      </c>
      <c r="L60" s="9">
        <f t="shared" si="29"/>
        <v>0</v>
      </c>
      <c r="M60" s="9">
        <f t="shared" si="30"/>
        <v>0</v>
      </c>
      <c r="N60" s="9"/>
      <c r="O60" s="9"/>
      <c r="P60" s="9"/>
      <c r="Q60" s="9"/>
      <c r="R60" s="9"/>
      <c r="S60" s="9"/>
      <c r="T60" s="9"/>
      <c r="U60" s="9"/>
      <c r="V60" s="9">
        <f t="shared" si="31"/>
        <v>0</v>
      </c>
      <c r="W60" s="9">
        <f t="shared" si="32"/>
        <v>0</v>
      </c>
      <c r="X60" s="9"/>
      <c r="Y60" s="9"/>
      <c r="Z60" s="9"/>
      <c r="AA60" s="9"/>
      <c r="AB60" s="9"/>
      <c r="AC60" s="9"/>
      <c r="AD60" s="9"/>
      <c r="AE60" s="9"/>
      <c r="AF60" s="9">
        <f t="shared" si="33"/>
        <v>0</v>
      </c>
      <c r="AG60" s="9">
        <f t="shared" si="34"/>
        <v>0</v>
      </c>
      <c r="AH60" s="9">
        <f t="shared" si="35"/>
        <v>0</v>
      </c>
      <c r="AI60" s="9">
        <f t="shared" si="36"/>
        <v>0</v>
      </c>
      <c r="AJ60" s="9"/>
      <c r="AK60" s="9"/>
      <c r="AL60" s="9"/>
      <c r="AM60" s="9">
        <f t="shared" si="37"/>
        <v>0</v>
      </c>
      <c r="AN60" s="9"/>
      <c r="AO60" s="9"/>
      <c r="AP60" s="9"/>
      <c r="AQ60" s="9">
        <f t="shared" si="38"/>
        <v>0</v>
      </c>
      <c r="AR60" s="9">
        <f t="shared" si="39"/>
        <v>0</v>
      </c>
      <c r="AS60" s="9"/>
      <c r="AT60" s="9"/>
      <c r="AU60" s="9"/>
      <c r="AV60" s="9"/>
      <c r="AW60" s="9"/>
      <c r="AX60" s="9"/>
      <c r="AY60" s="9"/>
      <c r="AZ60" s="9"/>
      <c r="BA60" s="9">
        <f t="shared" si="40"/>
        <v>0</v>
      </c>
      <c r="BB60" s="9">
        <f t="shared" si="41"/>
        <v>0</v>
      </c>
      <c r="BC60" s="9"/>
      <c r="BD60" s="9"/>
      <c r="BE60" s="9"/>
      <c r="BF60" s="9"/>
      <c r="BG60" s="9"/>
      <c r="BH60" s="9"/>
      <c r="BI60" s="9"/>
      <c r="BJ60" s="9"/>
      <c r="BK60" s="9">
        <f t="shared" si="42"/>
        <v>0</v>
      </c>
      <c r="BL60" s="9">
        <f t="shared" si="43"/>
        <v>0</v>
      </c>
      <c r="BM60" s="9"/>
      <c r="BN60" s="9"/>
      <c r="BO60" s="9"/>
      <c r="BP60" s="9"/>
      <c r="BQ60" s="9"/>
      <c r="BR60" s="9"/>
      <c r="BS60" s="9"/>
      <c r="BT60" s="9"/>
      <c r="BU60" s="9">
        <f t="shared" si="44"/>
        <v>0</v>
      </c>
      <c r="BV60" s="9">
        <f t="shared" si="45"/>
        <v>0</v>
      </c>
      <c r="BW60" s="9">
        <f t="shared" si="46"/>
        <v>0</v>
      </c>
      <c r="BX60" s="9">
        <f t="shared" si="47"/>
        <v>0</v>
      </c>
      <c r="BY60" s="9"/>
      <c r="BZ60" s="9"/>
      <c r="CA60" s="9">
        <f t="shared" si="48"/>
        <v>0</v>
      </c>
      <c r="CB60" s="9"/>
      <c r="CC60" s="9"/>
      <c r="CD60" s="9">
        <f t="shared" si="49"/>
        <v>0</v>
      </c>
      <c r="CE60" s="9">
        <f t="shared" si="50"/>
        <v>0</v>
      </c>
      <c r="CF60" s="9">
        <f t="shared" si="51"/>
        <v>0</v>
      </c>
      <c r="CG60" s="9">
        <f t="shared" si="52"/>
        <v>0</v>
      </c>
      <c r="CH60" s="9">
        <f t="shared" si="53"/>
        <v>0</v>
      </c>
      <c r="CI60" s="9">
        <f t="shared" si="54"/>
        <v>0</v>
      </c>
      <c r="CJ60" s="9">
        <f t="shared" si="55"/>
        <v>0</v>
      </c>
      <c r="CK60" s="9">
        <f t="shared" si="56"/>
        <v>0</v>
      </c>
      <c r="CL60" s="9"/>
      <c r="CM60" s="9"/>
      <c r="CN60" s="9"/>
      <c r="CO60" s="9"/>
      <c r="CP60" s="9">
        <f t="shared" si="57"/>
        <v>0</v>
      </c>
      <c r="CQ60" s="9">
        <f t="shared" si="58"/>
        <v>0</v>
      </c>
      <c r="CR60" s="9"/>
      <c r="CS60" s="9"/>
      <c r="CT60" s="9"/>
      <c r="CU60" s="9"/>
      <c r="CV60" s="9"/>
      <c r="CW60" s="9"/>
      <c r="CX60" s="9"/>
    </row>
    <row r="61" spans="1:102" ht="16.5" x14ac:dyDescent="0.25">
      <c r="A61" s="7" t="s">
        <v>91</v>
      </c>
      <c r="B61" s="8" t="s">
        <v>93</v>
      </c>
      <c r="C61" s="9">
        <f t="shared" si="22"/>
        <v>727423.53</v>
      </c>
      <c r="D61" s="9">
        <v>640132.71</v>
      </c>
      <c r="E61" s="9">
        <v>87290.82</v>
      </c>
      <c r="F61" s="9">
        <f t="shared" si="23"/>
        <v>0</v>
      </c>
      <c r="G61" s="9">
        <f t="shared" si="24"/>
        <v>0</v>
      </c>
      <c r="H61" s="9">
        <f t="shared" si="25"/>
        <v>0</v>
      </c>
      <c r="I61" s="9">
        <f t="shared" si="26"/>
        <v>0</v>
      </c>
      <c r="J61" s="9">
        <f t="shared" si="27"/>
        <v>0</v>
      </c>
      <c r="K61" s="9">
        <f t="shared" si="28"/>
        <v>0</v>
      </c>
      <c r="L61" s="9">
        <f t="shared" si="29"/>
        <v>0</v>
      </c>
      <c r="M61" s="9">
        <f t="shared" si="30"/>
        <v>0</v>
      </c>
      <c r="N61" s="9"/>
      <c r="O61" s="9"/>
      <c r="P61" s="9"/>
      <c r="Q61" s="9"/>
      <c r="R61" s="9"/>
      <c r="S61" s="9"/>
      <c r="T61" s="9"/>
      <c r="U61" s="9"/>
      <c r="V61" s="9">
        <f t="shared" si="31"/>
        <v>0</v>
      </c>
      <c r="W61" s="9">
        <f t="shared" si="32"/>
        <v>0</v>
      </c>
      <c r="X61" s="9"/>
      <c r="Y61" s="9"/>
      <c r="Z61" s="9"/>
      <c r="AA61" s="9"/>
      <c r="AB61" s="9"/>
      <c r="AC61" s="9"/>
      <c r="AD61" s="9"/>
      <c r="AE61" s="9"/>
      <c r="AF61" s="9">
        <f t="shared" si="33"/>
        <v>0</v>
      </c>
      <c r="AG61" s="9">
        <f t="shared" si="34"/>
        <v>0</v>
      </c>
      <c r="AH61" s="9">
        <f t="shared" si="35"/>
        <v>0</v>
      </c>
      <c r="AI61" s="9">
        <f t="shared" si="36"/>
        <v>0</v>
      </c>
      <c r="AJ61" s="9"/>
      <c r="AK61" s="9"/>
      <c r="AL61" s="9"/>
      <c r="AM61" s="9">
        <f t="shared" si="37"/>
        <v>0</v>
      </c>
      <c r="AN61" s="9"/>
      <c r="AO61" s="9"/>
      <c r="AP61" s="9"/>
      <c r="AQ61" s="9">
        <f t="shared" si="38"/>
        <v>0</v>
      </c>
      <c r="AR61" s="9">
        <f t="shared" si="39"/>
        <v>0</v>
      </c>
      <c r="AS61" s="9"/>
      <c r="AT61" s="9"/>
      <c r="AU61" s="9"/>
      <c r="AV61" s="9"/>
      <c r="AW61" s="9"/>
      <c r="AX61" s="9"/>
      <c r="AY61" s="9"/>
      <c r="AZ61" s="9"/>
      <c r="BA61" s="9">
        <f t="shared" si="40"/>
        <v>0</v>
      </c>
      <c r="BB61" s="9">
        <f t="shared" si="41"/>
        <v>0</v>
      </c>
      <c r="BC61" s="9"/>
      <c r="BD61" s="9"/>
      <c r="BE61" s="9"/>
      <c r="BF61" s="9"/>
      <c r="BG61" s="9"/>
      <c r="BH61" s="9"/>
      <c r="BI61" s="9"/>
      <c r="BJ61" s="9"/>
      <c r="BK61" s="9">
        <f t="shared" si="42"/>
        <v>0</v>
      </c>
      <c r="BL61" s="9">
        <f t="shared" si="43"/>
        <v>0</v>
      </c>
      <c r="BM61" s="9"/>
      <c r="BN61" s="9"/>
      <c r="BO61" s="9"/>
      <c r="BP61" s="9"/>
      <c r="BQ61" s="9"/>
      <c r="BR61" s="9"/>
      <c r="BS61" s="9"/>
      <c r="BT61" s="9"/>
      <c r="BU61" s="9">
        <f t="shared" si="44"/>
        <v>0</v>
      </c>
      <c r="BV61" s="9">
        <f t="shared" si="45"/>
        <v>0</v>
      </c>
      <c r="BW61" s="9">
        <f t="shared" si="46"/>
        <v>0</v>
      </c>
      <c r="BX61" s="9">
        <f t="shared" si="47"/>
        <v>0</v>
      </c>
      <c r="BY61" s="9"/>
      <c r="BZ61" s="9"/>
      <c r="CA61" s="9">
        <f t="shared" si="48"/>
        <v>0</v>
      </c>
      <c r="CB61" s="9"/>
      <c r="CC61" s="9"/>
      <c r="CD61" s="9">
        <f t="shared" si="49"/>
        <v>0</v>
      </c>
      <c r="CE61" s="9">
        <f t="shared" si="50"/>
        <v>0</v>
      </c>
      <c r="CF61" s="9">
        <f t="shared" si="51"/>
        <v>0</v>
      </c>
      <c r="CG61" s="9">
        <f t="shared" si="52"/>
        <v>0</v>
      </c>
      <c r="CH61" s="9">
        <f t="shared" si="53"/>
        <v>0</v>
      </c>
      <c r="CI61" s="9">
        <f t="shared" si="54"/>
        <v>0</v>
      </c>
      <c r="CJ61" s="9">
        <f t="shared" si="55"/>
        <v>0</v>
      </c>
      <c r="CK61" s="9">
        <f t="shared" si="56"/>
        <v>0</v>
      </c>
      <c r="CL61" s="9"/>
      <c r="CM61" s="9"/>
      <c r="CN61" s="9"/>
      <c r="CO61" s="9"/>
      <c r="CP61" s="9">
        <f t="shared" si="57"/>
        <v>0</v>
      </c>
      <c r="CQ61" s="9">
        <f t="shared" si="58"/>
        <v>0</v>
      </c>
      <c r="CR61" s="9"/>
      <c r="CS61" s="9"/>
      <c r="CT61" s="9"/>
      <c r="CU61" s="9"/>
      <c r="CV61" s="9"/>
      <c r="CW61" s="9"/>
      <c r="CX61" s="9"/>
    </row>
    <row r="62" spans="1:102" ht="16.5" x14ac:dyDescent="0.25">
      <c r="A62" s="7" t="s">
        <v>31</v>
      </c>
      <c r="B62" s="11" t="s">
        <v>94</v>
      </c>
      <c r="C62" s="9"/>
      <c r="D62" s="12" t="s">
        <v>31</v>
      </c>
      <c r="E62" s="12" t="s">
        <v>31</v>
      </c>
      <c r="F62" s="9">
        <f t="shared" si="23"/>
        <v>0</v>
      </c>
      <c r="G62" s="9">
        <f t="shared" si="24"/>
        <v>0</v>
      </c>
      <c r="H62" s="9">
        <f t="shared" si="25"/>
        <v>0</v>
      </c>
      <c r="I62" s="9">
        <f t="shared" si="26"/>
        <v>0</v>
      </c>
      <c r="J62" s="9">
        <f t="shared" si="27"/>
        <v>0</v>
      </c>
      <c r="K62" s="9">
        <f t="shared" si="28"/>
        <v>0</v>
      </c>
      <c r="L62" s="9">
        <f t="shared" si="29"/>
        <v>0</v>
      </c>
      <c r="M62" s="9">
        <f t="shared" si="30"/>
        <v>0</v>
      </c>
      <c r="N62" s="9"/>
      <c r="O62" s="9"/>
      <c r="P62" s="9"/>
      <c r="Q62" s="9"/>
      <c r="R62" s="9"/>
      <c r="S62" s="9"/>
      <c r="T62" s="9"/>
      <c r="U62" s="9"/>
      <c r="V62" s="9">
        <f t="shared" si="31"/>
        <v>0</v>
      </c>
      <c r="W62" s="9">
        <f t="shared" si="32"/>
        <v>0</v>
      </c>
      <c r="X62" s="9"/>
      <c r="Y62" s="9"/>
      <c r="Z62" s="9"/>
      <c r="AA62" s="9"/>
      <c r="AB62" s="9"/>
      <c r="AC62" s="9"/>
      <c r="AD62" s="9"/>
      <c r="AE62" s="9"/>
      <c r="AF62" s="9">
        <f t="shared" si="33"/>
        <v>0</v>
      </c>
      <c r="AG62" s="9">
        <f t="shared" si="34"/>
        <v>0</v>
      </c>
      <c r="AH62" s="9">
        <f t="shared" si="35"/>
        <v>0</v>
      </c>
      <c r="AI62" s="9">
        <f t="shared" si="36"/>
        <v>0</v>
      </c>
      <c r="AJ62" s="9"/>
      <c r="AK62" s="9"/>
      <c r="AL62" s="9"/>
      <c r="AM62" s="9">
        <f t="shared" si="37"/>
        <v>0</v>
      </c>
      <c r="AN62" s="9"/>
      <c r="AO62" s="9"/>
      <c r="AP62" s="9"/>
      <c r="AQ62" s="9">
        <f t="shared" si="38"/>
        <v>0</v>
      </c>
      <c r="AR62" s="9">
        <f t="shared" si="39"/>
        <v>0</v>
      </c>
      <c r="AS62" s="9"/>
      <c r="AT62" s="9"/>
      <c r="AU62" s="9"/>
      <c r="AV62" s="9"/>
      <c r="AW62" s="9"/>
      <c r="AX62" s="9"/>
      <c r="AY62" s="9"/>
      <c r="AZ62" s="9"/>
      <c r="BA62" s="9">
        <f t="shared" si="40"/>
        <v>0</v>
      </c>
      <c r="BB62" s="9">
        <f t="shared" si="41"/>
        <v>0</v>
      </c>
      <c r="BC62" s="9"/>
      <c r="BD62" s="9"/>
      <c r="BE62" s="9"/>
      <c r="BF62" s="9"/>
      <c r="BG62" s="9"/>
      <c r="BH62" s="9"/>
      <c r="BI62" s="9"/>
      <c r="BJ62" s="9"/>
      <c r="BK62" s="9">
        <f t="shared" si="42"/>
        <v>0</v>
      </c>
      <c r="BL62" s="9">
        <f t="shared" si="43"/>
        <v>0</v>
      </c>
      <c r="BM62" s="9"/>
      <c r="BN62" s="9"/>
      <c r="BO62" s="9"/>
      <c r="BP62" s="9"/>
      <c r="BQ62" s="9"/>
      <c r="BR62" s="9"/>
      <c r="BS62" s="9"/>
      <c r="BT62" s="9"/>
      <c r="BU62" s="9">
        <f t="shared" si="44"/>
        <v>0</v>
      </c>
      <c r="BV62" s="9">
        <f t="shared" si="45"/>
        <v>0</v>
      </c>
      <c r="BW62" s="9">
        <f t="shared" si="46"/>
        <v>0</v>
      </c>
      <c r="BX62" s="9">
        <f t="shared" si="47"/>
        <v>0</v>
      </c>
      <c r="BY62" s="9"/>
      <c r="BZ62" s="9"/>
      <c r="CA62" s="9">
        <f t="shared" si="48"/>
        <v>0</v>
      </c>
      <c r="CB62" s="9"/>
      <c r="CC62" s="9"/>
      <c r="CD62" s="9">
        <f t="shared" si="49"/>
        <v>0</v>
      </c>
      <c r="CE62" s="9">
        <f t="shared" si="50"/>
        <v>0</v>
      </c>
      <c r="CF62" s="9">
        <f t="shared" si="51"/>
        <v>0</v>
      </c>
      <c r="CG62" s="9">
        <f t="shared" si="52"/>
        <v>0</v>
      </c>
      <c r="CH62" s="9">
        <f t="shared" si="53"/>
        <v>0</v>
      </c>
      <c r="CI62" s="9">
        <f t="shared" si="54"/>
        <v>0</v>
      </c>
      <c r="CJ62" s="9">
        <f t="shared" si="55"/>
        <v>0</v>
      </c>
      <c r="CK62" s="9">
        <f t="shared" si="56"/>
        <v>0</v>
      </c>
      <c r="CL62" s="9"/>
      <c r="CM62" s="9"/>
      <c r="CN62" s="9"/>
      <c r="CO62" s="9"/>
      <c r="CP62" s="9">
        <f t="shared" si="57"/>
        <v>0</v>
      </c>
      <c r="CQ62" s="9">
        <f t="shared" si="58"/>
        <v>0</v>
      </c>
      <c r="CR62" s="9"/>
      <c r="CS62" s="9"/>
      <c r="CT62" s="9"/>
      <c r="CU62" s="9"/>
      <c r="CV62" s="9"/>
      <c r="CW62" s="9"/>
      <c r="CX62" s="9"/>
    </row>
    <row r="63" spans="1:102" ht="16.5" x14ac:dyDescent="0.25">
      <c r="A63" s="7" t="s">
        <v>95</v>
      </c>
      <c r="B63" s="8" t="s">
        <v>96</v>
      </c>
      <c r="C63" s="9">
        <f t="shared" si="22"/>
        <v>4170797.94</v>
      </c>
      <c r="D63" s="9">
        <v>3670302.19</v>
      </c>
      <c r="E63" s="9">
        <v>500495.75</v>
      </c>
      <c r="F63" s="9">
        <f t="shared" si="23"/>
        <v>0</v>
      </c>
      <c r="G63" s="9">
        <f t="shared" si="24"/>
        <v>0</v>
      </c>
      <c r="H63" s="9">
        <f t="shared" si="25"/>
        <v>0</v>
      </c>
      <c r="I63" s="9">
        <f t="shared" si="26"/>
        <v>0</v>
      </c>
      <c r="J63" s="9">
        <f t="shared" si="27"/>
        <v>0</v>
      </c>
      <c r="K63" s="9">
        <f t="shared" si="28"/>
        <v>0</v>
      </c>
      <c r="L63" s="9">
        <f t="shared" si="29"/>
        <v>0</v>
      </c>
      <c r="M63" s="9">
        <f t="shared" si="30"/>
        <v>0</v>
      </c>
      <c r="N63" s="9"/>
      <c r="O63" s="9"/>
      <c r="P63" s="9"/>
      <c r="Q63" s="9"/>
      <c r="R63" s="9"/>
      <c r="S63" s="9"/>
      <c r="T63" s="9"/>
      <c r="U63" s="9"/>
      <c r="V63" s="9">
        <f t="shared" si="31"/>
        <v>0</v>
      </c>
      <c r="W63" s="9">
        <f t="shared" si="32"/>
        <v>0</v>
      </c>
      <c r="X63" s="9"/>
      <c r="Y63" s="9"/>
      <c r="Z63" s="9"/>
      <c r="AA63" s="9"/>
      <c r="AB63" s="9"/>
      <c r="AC63" s="9"/>
      <c r="AD63" s="9"/>
      <c r="AE63" s="9"/>
      <c r="AF63" s="9">
        <f t="shared" si="33"/>
        <v>0</v>
      </c>
      <c r="AG63" s="9">
        <f t="shared" si="34"/>
        <v>0</v>
      </c>
      <c r="AH63" s="9">
        <f t="shared" si="35"/>
        <v>0</v>
      </c>
      <c r="AI63" s="9">
        <f t="shared" si="36"/>
        <v>0</v>
      </c>
      <c r="AJ63" s="9"/>
      <c r="AK63" s="9"/>
      <c r="AL63" s="9"/>
      <c r="AM63" s="9">
        <f t="shared" si="37"/>
        <v>0</v>
      </c>
      <c r="AN63" s="9"/>
      <c r="AO63" s="9"/>
      <c r="AP63" s="9"/>
      <c r="AQ63" s="9">
        <f t="shared" si="38"/>
        <v>0</v>
      </c>
      <c r="AR63" s="9">
        <f t="shared" si="39"/>
        <v>0</v>
      </c>
      <c r="AS63" s="9"/>
      <c r="AT63" s="9"/>
      <c r="AU63" s="9"/>
      <c r="AV63" s="9"/>
      <c r="AW63" s="9"/>
      <c r="AX63" s="9"/>
      <c r="AY63" s="9"/>
      <c r="AZ63" s="9"/>
      <c r="BA63" s="9">
        <f t="shared" si="40"/>
        <v>0</v>
      </c>
      <c r="BB63" s="9">
        <f t="shared" si="41"/>
        <v>0</v>
      </c>
      <c r="BC63" s="9"/>
      <c r="BD63" s="9"/>
      <c r="BE63" s="9"/>
      <c r="BF63" s="9"/>
      <c r="BG63" s="9"/>
      <c r="BH63" s="9"/>
      <c r="BI63" s="9"/>
      <c r="BJ63" s="9"/>
      <c r="BK63" s="9">
        <f t="shared" si="42"/>
        <v>0</v>
      </c>
      <c r="BL63" s="9">
        <f t="shared" si="43"/>
        <v>0</v>
      </c>
      <c r="BM63" s="9"/>
      <c r="BN63" s="9"/>
      <c r="BO63" s="9"/>
      <c r="BP63" s="9"/>
      <c r="BQ63" s="9"/>
      <c r="BR63" s="9"/>
      <c r="BS63" s="9"/>
      <c r="BT63" s="9"/>
      <c r="BU63" s="9">
        <f t="shared" si="44"/>
        <v>0</v>
      </c>
      <c r="BV63" s="9">
        <f t="shared" si="45"/>
        <v>0</v>
      </c>
      <c r="BW63" s="9">
        <f t="shared" si="46"/>
        <v>0</v>
      </c>
      <c r="BX63" s="9">
        <f t="shared" si="47"/>
        <v>0</v>
      </c>
      <c r="BY63" s="9"/>
      <c r="BZ63" s="9"/>
      <c r="CA63" s="9">
        <f t="shared" si="48"/>
        <v>0</v>
      </c>
      <c r="CB63" s="9"/>
      <c r="CC63" s="9"/>
      <c r="CD63" s="9">
        <f t="shared" si="49"/>
        <v>0</v>
      </c>
      <c r="CE63" s="9">
        <f t="shared" si="50"/>
        <v>0</v>
      </c>
      <c r="CF63" s="9">
        <f t="shared" si="51"/>
        <v>0</v>
      </c>
      <c r="CG63" s="9">
        <f t="shared" si="52"/>
        <v>0</v>
      </c>
      <c r="CH63" s="9">
        <f t="shared" si="53"/>
        <v>0</v>
      </c>
      <c r="CI63" s="9">
        <f t="shared" si="54"/>
        <v>0</v>
      </c>
      <c r="CJ63" s="9">
        <f t="shared" si="55"/>
        <v>0</v>
      </c>
      <c r="CK63" s="9">
        <f t="shared" si="56"/>
        <v>0</v>
      </c>
      <c r="CL63" s="9"/>
      <c r="CM63" s="9"/>
      <c r="CN63" s="9"/>
      <c r="CO63" s="9"/>
      <c r="CP63" s="9">
        <f t="shared" si="57"/>
        <v>0</v>
      </c>
      <c r="CQ63" s="9">
        <f t="shared" si="58"/>
        <v>0</v>
      </c>
      <c r="CR63" s="9"/>
      <c r="CS63" s="9"/>
      <c r="CT63" s="9"/>
      <c r="CU63" s="9"/>
      <c r="CV63" s="9"/>
      <c r="CW63" s="9"/>
      <c r="CX63" s="9"/>
    </row>
    <row r="64" spans="1:102" ht="16.5" x14ac:dyDescent="0.25">
      <c r="A64" s="7" t="s">
        <v>97</v>
      </c>
      <c r="B64" s="8" t="s">
        <v>98</v>
      </c>
      <c r="C64" s="9">
        <f t="shared" si="22"/>
        <v>5396146.4199999999</v>
      </c>
      <c r="D64" s="9">
        <v>4748608.8499999996</v>
      </c>
      <c r="E64" s="9">
        <v>647537.56999999995</v>
      </c>
      <c r="F64" s="9">
        <f t="shared" si="23"/>
        <v>0</v>
      </c>
      <c r="G64" s="9">
        <f t="shared" si="24"/>
        <v>0</v>
      </c>
      <c r="H64" s="9">
        <f t="shared" si="25"/>
        <v>0</v>
      </c>
      <c r="I64" s="9">
        <f t="shared" si="26"/>
        <v>0</v>
      </c>
      <c r="J64" s="9">
        <f t="shared" si="27"/>
        <v>0</v>
      </c>
      <c r="K64" s="9">
        <f t="shared" si="28"/>
        <v>0</v>
      </c>
      <c r="L64" s="9">
        <f t="shared" si="29"/>
        <v>0</v>
      </c>
      <c r="M64" s="9">
        <f t="shared" si="30"/>
        <v>0</v>
      </c>
      <c r="N64" s="9"/>
      <c r="O64" s="9"/>
      <c r="P64" s="9"/>
      <c r="Q64" s="9"/>
      <c r="R64" s="9"/>
      <c r="S64" s="9"/>
      <c r="T64" s="9"/>
      <c r="U64" s="9"/>
      <c r="V64" s="9">
        <f t="shared" si="31"/>
        <v>0</v>
      </c>
      <c r="W64" s="9">
        <f t="shared" si="32"/>
        <v>0</v>
      </c>
      <c r="X64" s="9"/>
      <c r="Y64" s="9"/>
      <c r="Z64" s="9"/>
      <c r="AA64" s="9"/>
      <c r="AB64" s="9"/>
      <c r="AC64" s="9"/>
      <c r="AD64" s="9"/>
      <c r="AE64" s="9"/>
      <c r="AF64" s="9">
        <f t="shared" si="33"/>
        <v>0</v>
      </c>
      <c r="AG64" s="9">
        <f t="shared" si="34"/>
        <v>0</v>
      </c>
      <c r="AH64" s="9">
        <f t="shared" si="35"/>
        <v>0</v>
      </c>
      <c r="AI64" s="9">
        <f t="shared" si="36"/>
        <v>0</v>
      </c>
      <c r="AJ64" s="9"/>
      <c r="AK64" s="9"/>
      <c r="AL64" s="9"/>
      <c r="AM64" s="9">
        <f t="shared" si="37"/>
        <v>0</v>
      </c>
      <c r="AN64" s="9"/>
      <c r="AO64" s="9"/>
      <c r="AP64" s="9"/>
      <c r="AQ64" s="9">
        <f t="shared" si="38"/>
        <v>0</v>
      </c>
      <c r="AR64" s="9">
        <f t="shared" si="39"/>
        <v>0</v>
      </c>
      <c r="AS64" s="9"/>
      <c r="AT64" s="9"/>
      <c r="AU64" s="9"/>
      <c r="AV64" s="9"/>
      <c r="AW64" s="9"/>
      <c r="AX64" s="9"/>
      <c r="AY64" s="9"/>
      <c r="AZ64" s="9"/>
      <c r="BA64" s="9">
        <f t="shared" si="40"/>
        <v>0</v>
      </c>
      <c r="BB64" s="9">
        <f t="shared" si="41"/>
        <v>0</v>
      </c>
      <c r="BC64" s="9"/>
      <c r="BD64" s="9"/>
      <c r="BE64" s="9"/>
      <c r="BF64" s="9"/>
      <c r="BG64" s="9"/>
      <c r="BH64" s="9"/>
      <c r="BI64" s="9"/>
      <c r="BJ64" s="9"/>
      <c r="BK64" s="9">
        <f t="shared" si="42"/>
        <v>0</v>
      </c>
      <c r="BL64" s="9">
        <f t="shared" si="43"/>
        <v>0</v>
      </c>
      <c r="BM64" s="9"/>
      <c r="BN64" s="9"/>
      <c r="BO64" s="9"/>
      <c r="BP64" s="9"/>
      <c r="BQ64" s="9"/>
      <c r="BR64" s="9"/>
      <c r="BS64" s="9"/>
      <c r="BT64" s="9"/>
      <c r="BU64" s="9">
        <f t="shared" si="44"/>
        <v>0</v>
      </c>
      <c r="BV64" s="9">
        <f t="shared" si="45"/>
        <v>0</v>
      </c>
      <c r="BW64" s="9">
        <f t="shared" si="46"/>
        <v>0</v>
      </c>
      <c r="BX64" s="9">
        <f t="shared" si="47"/>
        <v>0</v>
      </c>
      <c r="BY64" s="9"/>
      <c r="BZ64" s="9"/>
      <c r="CA64" s="9">
        <f t="shared" si="48"/>
        <v>0</v>
      </c>
      <c r="CB64" s="9"/>
      <c r="CC64" s="9"/>
      <c r="CD64" s="9">
        <f t="shared" si="49"/>
        <v>0</v>
      </c>
      <c r="CE64" s="9">
        <f t="shared" si="50"/>
        <v>0</v>
      </c>
      <c r="CF64" s="9">
        <f t="shared" si="51"/>
        <v>0</v>
      </c>
      <c r="CG64" s="9">
        <f t="shared" si="52"/>
        <v>0</v>
      </c>
      <c r="CH64" s="9">
        <f t="shared" si="53"/>
        <v>0</v>
      </c>
      <c r="CI64" s="9">
        <f t="shared" si="54"/>
        <v>0</v>
      </c>
      <c r="CJ64" s="9">
        <f t="shared" si="55"/>
        <v>0</v>
      </c>
      <c r="CK64" s="9">
        <f t="shared" si="56"/>
        <v>0</v>
      </c>
      <c r="CL64" s="9"/>
      <c r="CM64" s="9"/>
      <c r="CN64" s="9"/>
      <c r="CO64" s="9"/>
      <c r="CP64" s="9">
        <f t="shared" si="57"/>
        <v>0</v>
      </c>
      <c r="CQ64" s="9">
        <f t="shared" si="58"/>
        <v>0</v>
      </c>
      <c r="CR64" s="9"/>
      <c r="CS64" s="9"/>
      <c r="CT64" s="9"/>
      <c r="CU64" s="9"/>
      <c r="CV64" s="9"/>
      <c r="CW64" s="9"/>
      <c r="CX64" s="9"/>
    </row>
    <row r="65" spans="1:102" ht="16.5" x14ac:dyDescent="0.25">
      <c r="A65" s="7" t="s">
        <v>31</v>
      </c>
      <c r="B65" s="11" t="s">
        <v>99</v>
      </c>
      <c r="C65" s="9"/>
      <c r="D65" s="12" t="s">
        <v>31</v>
      </c>
      <c r="E65" s="12" t="s">
        <v>31</v>
      </c>
      <c r="F65" s="9">
        <f t="shared" si="23"/>
        <v>0</v>
      </c>
      <c r="G65" s="9">
        <f t="shared" si="24"/>
        <v>0</v>
      </c>
      <c r="H65" s="9">
        <f t="shared" si="25"/>
        <v>0</v>
      </c>
      <c r="I65" s="9">
        <f t="shared" si="26"/>
        <v>0</v>
      </c>
      <c r="J65" s="9">
        <f t="shared" si="27"/>
        <v>0</v>
      </c>
      <c r="K65" s="9">
        <f t="shared" si="28"/>
        <v>0</v>
      </c>
      <c r="L65" s="9">
        <f t="shared" si="29"/>
        <v>0</v>
      </c>
      <c r="M65" s="9">
        <f t="shared" si="30"/>
        <v>0</v>
      </c>
      <c r="N65" s="9"/>
      <c r="O65" s="9"/>
      <c r="P65" s="9"/>
      <c r="Q65" s="9"/>
      <c r="R65" s="9"/>
      <c r="S65" s="9"/>
      <c r="T65" s="9"/>
      <c r="U65" s="9"/>
      <c r="V65" s="9">
        <f t="shared" si="31"/>
        <v>0</v>
      </c>
      <c r="W65" s="9">
        <f t="shared" si="32"/>
        <v>0</v>
      </c>
      <c r="X65" s="9"/>
      <c r="Y65" s="9"/>
      <c r="Z65" s="9"/>
      <c r="AA65" s="9"/>
      <c r="AB65" s="9"/>
      <c r="AC65" s="9"/>
      <c r="AD65" s="9"/>
      <c r="AE65" s="9"/>
      <c r="AF65" s="9">
        <f t="shared" si="33"/>
        <v>0</v>
      </c>
      <c r="AG65" s="9">
        <f t="shared" si="34"/>
        <v>0</v>
      </c>
      <c r="AH65" s="9">
        <f t="shared" si="35"/>
        <v>0</v>
      </c>
      <c r="AI65" s="9">
        <f t="shared" si="36"/>
        <v>0</v>
      </c>
      <c r="AJ65" s="9"/>
      <c r="AK65" s="9"/>
      <c r="AL65" s="9"/>
      <c r="AM65" s="9">
        <f t="shared" si="37"/>
        <v>0</v>
      </c>
      <c r="AN65" s="9"/>
      <c r="AO65" s="9"/>
      <c r="AP65" s="9"/>
      <c r="AQ65" s="9">
        <f t="shared" si="38"/>
        <v>0</v>
      </c>
      <c r="AR65" s="9">
        <f t="shared" si="39"/>
        <v>0</v>
      </c>
      <c r="AS65" s="9"/>
      <c r="AT65" s="9"/>
      <c r="AU65" s="9"/>
      <c r="AV65" s="9"/>
      <c r="AW65" s="9"/>
      <c r="AX65" s="9"/>
      <c r="AY65" s="9"/>
      <c r="AZ65" s="9"/>
      <c r="BA65" s="9">
        <f t="shared" si="40"/>
        <v>0</v>
      </c>
      <c r="BB65" s="9">
        <f t="shared" si="41"/>
        <v>0</v>
      </c>
      <c r="BC65" s="9"/>
      <c r="BD65" s="9"/>
      <c r="BE65" s="9"/>
      <c r="BF65" s="9"/>
      <c r="BG65" s="9"/>
      <c r="BH65" s="9"/>
      <c r="BI65" s="9"/>
      <c r="BJ65" s="9"/>
      <c r="BK65" s="9">
        <f t="shared" si="42"/>
        <v>0</v>
      </c>
      <c r="BL65" s="9">
        <f t="shared" si="43"/>
        <v>0</v>
      </c>
      <c r="BM65" s="9"/>
      <c r="BN65" s="9"/>
      <c r="BO65" s="9"/>
      <c r="BP65" s="9"/>
      <c r="BQ65" s="9"/>
      <c r="BR65" s="9"/>
      <c r="BS65" s="9"/>
      <c r="BT65" s="9"/>
      <c r="BU65" s="9">
        <f t="shared" si="44"/>
        <v>0</v>
      </c>
      <c r="BV65" s="9">
        <f t="shared" si="45"/>
        <v>0</v>
      </c>
      <c r="BW65" s="9">
        <f t="shared" si="46"/>
        <v>0</v>
      </c>
      <c r="BX65" s="9">
        <f t="shared" si="47"/>
        <v>0</v>
      </c>
      <c r="BY65" s="9"/>
      <c r="BZ65" s="9"/>
      <c r="CA65" s="9">
        <f t="shared" si="48"/>
        <v>0</v>
      </c>
      <c r="CB65" s="9"/>
      <c r="CC65" s="9"/>
      <c r="CD65" s="9">
        <f t="shared" si="49"/>
        <v>0</v>
      </c>
      <c r="CE65" s="9">
        <f t="shared" si="50"/>
        <v>0</v>
      </c>
      <c r="CF65" s="9">
        <f t="shared" si="51"/>
        <v>0</v>
      </c>
      <c r="CG65" s="9">
        <f t="shared" si="52"/>
        <v>0</v>
      </c>
      <c r="CH65" s="9">
        <f t="shared" si="53"/>
        <v>0</v>
      </c>
      <c r="CI65" s="9">
        <f t="shared" si="54"/>
        <v>0</v>
      </c>
      <c r="CJ65" s="9">
        <f t="shared" si="55"/>
        <v>0</v>
      </c>
      <c r="CK65" s="9">
        <f t="shared" si="56"/>
        <v>0</v>
      </c>
      <c r="CL65" s="9"/>
      <c r="CM65" s="9"/>
      <c r="CN65" s="9"/>
      <c r="CO65" s="9"/>
      <c r="CP65" s="9">
        <f t="shared" si="57"/>
        <v>0</v>
      </c>
      <c r="CQ65" s="9">
        <f t="shared" si="58"/>
        <v>0</v>
      </c>
      <c r="CR65" s="9"/>
      <c r="CS65" s="9"/>
      <c r="CT65" s="9"/>
      <c r="CU65" s="9"/>
      <c r="CV65" s="9"/>
      <c r="CW65" s="9"/>
      <c r="CX65" s="9"/>
    </row>
    <row r="66" spans="1:102" ht="16.5" x14ac:dyDescent="0.25">
      <c r="A66" s="7" t="s">
        <v>100</v>
      </c>
      <c r="B66" s="8" t="s">
        <v>101</v>
      </c>
      <c r="C66" s="9">
        <f t="shared" si="22"/>
        <v>4068197.26</v>
      </c>
      <c r="D66" s="9">
        <v>3580013.59</v>
      </c>
      <c r="E66" s="9">
        <v>488183.67</v>
      </c>
      <c r="F66" s="9">
        <f t="shared" si="23"/>
        <v>0</v>
      </c>
      <c r="G66" s="9">
        <f t="shared" si="24"/>
        <v>0</v>
      </c>
      <c r="H66" s="9">
        <f t="shared" si="25"/>
        <v>0</v>
      </c>
      <c r="I66" s="9">
        <f t="shared" si="26"/>
        <v>0</v>
      </c>
      <c r="J66" s="9">
        <f t="shared" si="27"/>
        <v>0</v>
      </c>
      <c r="K66" s="9">
        <f t="shared" si="28"/>
        <v>0</v>
      </c>
      <c r="L66" s="9">
        <f t="shared" si="29"/>
        <v>0</v>
      </c>
      <c r="M66" s="9">
        <f t="shared" si="30"/>
        <v>0</v>
      </c>
      <c r="N66" s="9"/>
      <c r="O66" s="9"/>
      <c r="P66" s="9"/>
      <c r="Q66" s="9"/>
      <c r="R66" s="9"/>
      <c r="S66" s="9"/>
      <c r="T66" s="9"/>
      <c r="U66" s="9"/>
      <c r="V66" s="9">
        <f t="shared" si="31"/>
        <v>0</v>
      </c>
      <c r="W66" s="9">
        <f t="shared" si="32"/>
        <v>0</v>
      </c>
      <c r="X66" s="9"/>
      <c r="Y66" s="9"/>
      <c r="Z66" s="9"/>
      <c r="AA66" s="9"/>
      <c r="AB66" s="9"/>
      <c r="AC66" s="9"/>
      <c r="AD66" s="9"/>
      <c r="AE66" s="9"/>
      <c r="AF66" s="9">
        <f t="shared" si="33"/>
        <v>0</v>
      </c>
      <c r="AG66" s="9">
        <f t="shared" si="34"/>
        <v>0</v>
      </c>
      <c r="AH66" s="9">
        <f t="shared" si="35"/>
        <v>0</v>
      </c>
      <c r="AI66" s="9">
        <f t="shared" si="36"/>
        <v>0</v>
      </c>
      <c r="AJ66" s="9"/>
      <c r="AK66" s="9"/>
      <c r="AL66" s="9"/>
      <c r="AM66" s="9">
        <f t="shared" si="37"/>
        <v>0</v>
      </c>
      <c r="AN66" s="9"/>
      <c r="AO66" s="9"/>
      <c r="AP66" s="9"/>
      <c r="AQ66" s="9">
        <f t="shared" si="38"/>
        <v>0</v>
      </c>
      <c r="AR66" s="9">
        <f t="shared" si="39"/>
        <v>0</v>
      </c>
      <c r="AS66" s="9"/>
      <c r="AT66" s="9"/>
      <c r="AU66" s="9"/>
      <c r="AV66" s="9"/>
      <c r="AW66" s="9"/>
      <c r="AX66" s="9"/>
      <c r="AY66" s="9"/>
      <c r="AZ66" s="9"/>
      <c r="BA66" s="9">
        <f t="shared" si="40"/>
        <v>0</v>
      </c>
      <c r="BB66" s="9">
        <f t="shared" si="41"/>
        <v>0</v>
      </c>
      <c r="BC66" s="9"/>
      <c r="BD66" s="9"/>
      <c r="BE66" s="9"/>
      <c r="BF66" s="9"/>
      <c r="BG66" s="9"/>
      <c r="BH66" s="9"/>
      <c r="BI66" s="9"/>
      <c r="BJ66" s="9"/>
      <c r="BK66" s="9">
        <f t="shared" si="42"/>
        <v>0</v>
      </c>
      <c r="BL66" s="9">
        <f t="shared" si="43"/>
        <v>0</v>
      </c>
      <c r="BM66" s="9"/>
      <c r="BN66" s="9"/>
      <c r="BO66" s="9"/>
      <c r="BP66" s="9"/>
      <c r="BQ66" s="9"/>
      <c r="BR66" s="9"/>
      <c r="BS66" s="9"/>
      <c r="BT66" s="9"/>
      <c r="BU66" s="9">
        <f t="shared" si="44"/>
        <v>0</v>
      </c>
      <c r="BV66" s="9">
        <f t="shared" si="45"/>
        <v>0</v>
      </c>
      <c r="BW66" s="9">
        <f t="shared" si="46"/>
        <v>0</v>
      </c>
      <c r="BX66" s="9">
        <f t="shared" si="47"/>
        <v>0</v>
      </c>
      <c r="BY66" s="9"/>
      <c r="BZ66" s="9"/>
      <c r="CA66" s="9">
        <f t="shared" si="48"/>
        <v>0</v>
      </c>
      <c r="CB66" s="9"/>
      <c r="CC66" s="9"/>
      <c r="CD66" s="9">
        <f t="shared" si="49"/>
        <v>0</v>
      </c>
      <c r="CE66" s="9">
        <f t="shared" si="50"/>
        <v>0</v>
      </c>
      <c r="CF66" s="9">
        <f t="shared" si="51"/>
        <v>0</v>
      </c>
      <c r="CG66" s="9">
        <f t="shared" si="52"/>
        <v>0</v>
      </c>
      <c r="CH66" s="9">
        <f t="shared" si="53"/>
        <v>0</v>
      </c>
      <c r="CI66" s="9">
        <f t="shared" si="54"/>
        <v>0</v>
      </c>
      <c r="CJ66" s="9">
        <f t="shared" si="55"/>
        <v>0</v>
      </c>
      <c r="CK66" s="9">
        <f t="shared" si="56"/>
        <v>0</v>
      </c>
      <c r="CL66" s="9"/>
      <c r="CM66" s="9"/>
      <c r="CN66" s="9"/>
      <c r="CO66" s="9"/>
      <c r="CP66" s="9">
        <f t="shared" si="57"/>
        <v>0</v>
      </c>
      <c r="CQ66" s="9">
        <f t="shared" si="58"/>
        <v>0</v>
      </c>
      <c r="CR66" s="9"/>
      <c r="CS66" s="9"/>
      <c r="CT66" s="9"/>
      <c r="CU66" s="9"/>
      <c r="CV66" s="9"/>
      <c r="CW66" s="9"/>
      <c r="CX66" s="9"/>
    </row>
    <row r="67" spans="1:102" ht="16.5" x14ac:dyDescent="0.25">
      <c r="A67" s="7" t="s">
        <v>31</v>
      </c>
      <c r="B67" s="11" t="s">
        <v>102</v>
      </c>
      <c r="C67" s="9"/>
      <c r="D67" s="12" t="s">
        <v>31</v>
      </c>
      <c r="E67" s="12" t="s">
        <v>31</v>
      </c>
      <c r="F67" s="9">
        <f t="shared" si="23"/>
        <v>0</v>
      </c>
      <c r="G67" s="9">
        <f t="shared" si="24"/>
        <v>0</v>
      </c>
      <c r="H67" s="9">
        <f t="shared" si="25"/>
        <v>0</v>
      </c>
      <c r="I67" s="9">
        <f t="shared" si="26"/>
        <v>0</v>
      </c>
      <c r="J67" s="9">
        <f t="shared" si="27"/>
        <v>0</v>
      </c>
      <c r="K67" s="9">
        <f t="shared" si="28"/>
        <v>0</v>
      </c>
      <c r="L67" s="9">
        <f t="shared" si="29"/>
        <v>0</v>
      </c>
      <c r="M67" s="9">
        <f t="shared" si="30"/>
        <v>0</v>
      </c>
      <c r="N67" s="9"/>
      <c r="O67" s="9"/>
      <c r="P67" s="9"/>
      <c r="Q67" s="9"/>
      <c r="R67" s="9"/>
      <c r="S67" s="9"/>
      <c r="T67" s="9"/>
      <c r="U67" s="9"/>
      <c r="V67" s="9">
        <f t="shared" si="31"/>
        <v>0</v>
      </c>
      <c r="W67" s="9">
        <f t="shared" si="32"/>
        <v>0</v>
      </c>
      <c r="X67" s="9"/>
      <c r="Y67" s="9"/>
      <c r="Z67" s="9"/>
      <c r="AA67" s="9"/>
      <c r="AB67" s="9"/>
      <c r="AC67" s="9"/>
      <c r="AD67" s="9"/>
      <c r="AE67" s="9"/>
      <c r="AF67" s="9">
        <f t="shared" si="33"/>
        <v>0</v>
      </c>
      <c r="AG67" s="9">
        <f t="shared" si="34"/>
        <v>0</v>
      </c>
      <c r="AH67" s="9">
        <f t="shared" si="35"/>
        <v>0</v>
      </c>
      <c r="AI67" s="9">
        <f t="shared" si="36"/>
        <v>0</v>
      </c>
      <c r="AJ67" s="9"/>
      <c r="AK67" s="9"/>
      <c r="AL67" s="9"/>
      <c r="AM67" s="9">
        <f t="shared" si="37"/>
        <v>0</v>
      </c>
      <c r="AN67" s="9"/>
      <c r="AO67" s="9"/>
      <c r="AP67" s="9"/>
      <c r="AQ67" s="9">
        <f t="shared" si="38"/>
        <v>0</v>
      </c>
      <c r="AR67" s="9">
        <f t="shared" si="39"/>
        <v>0</v>
      </c>
      <c r="AS67" s="9"/>
      <c r="AT67" s="9"/>
      <c r="AU67" s="9"/>
      <c r="AV67" s="9"/>
      <c r="AW67" s="9"/>
      <c r="AX67" s="9"/>
      <c r="AY67" s="9"/>
      <c r="AZ67" s="9"/>
      <c r="BA67" s="9">
        <f t="shared" si="40"/>
        <v>0</v>
      </c>
      <c r="BB67" s="9">
        <f t="shared" si="41"/>
        <v>0</v>
      </c>
      <c r="BC67" s="9"/>
      <c r="BD67" s="9"/>
      <c r="BE67" s="9"/>
      <c r="BF67" s="9"/>
      <c r="BG67" s="9"/>
      <c r="BH67" s="9"/>
      <c r="BI67" s="9"/>
      <c r="BJ67" s="9"/>
      <c r="BK67" s="9">
        <f t="shared" si="42"/>
        <v>0</v>
      </c>
      <c r="BL67" s="9">
        <f t="shared" si="43"/>
        <v>0</v>
      </c>
      <c r="BM67" s="9"/>
      <c r="BN67" s="9"/>
      <c r="BO67" s="9"/>
      <c r="BP67" s="9"/>
      <c r="BQ67" s="9"/>
      <c r="BR67" s="9"/>
      <c r="BS67" s="9"/>
      <c r="BT67" s="9"/>
      <c r="BU67" s="9">
        <f t="shared" si="44"/>
        <v>0</v>
      </c>
      <c r="BV67" s="9">
        <f t="shared" si="45"/>
        <v>0</v>
      </c>
      <c r="BW67" s="9">
        <f t="shared" si="46"/>
        <v>0</v>
      </c>
      <c r="BX67" s="9">
        <f t="shared" si="47"/>
        <v>0</v>
      </c>
      <c r="BY67" s="9"/>
      <c r="BZ67" s="9"/>
      <c r="CA67" s="9">
        <f t="shared" si="48"/>
        <v>0</v>
      </c>
      <c r="CB67" s="9"/>
      <c r="CC67" s="9"/>
      <c r="CD67" s="9">
        <f t="shared" si="49"/>
        <v>0</v>
      </c>
      <c r="CE67" s="9">
        <f t="shared" si="50"/>
        <v>0</v>
      </c>
      <c r="CF67" s="9">
        <f t="shared" si="51"/>
        <v>0</v>
      </c>
      <c r="CG67" s="9">
        <f t="shared" si="52"/>
        <v>0</v>
      </c>
      <c r="CH67" s="9">
        <f t="shared" si="53"/>
        <v>0</v>
      </c>
      <c r="CI67" s="9">
        <f t="shared" si="54"/>
        <v>0</v>
      </c>
      <c r="CJ67" s="9">
        <f t="shared" si="55"/>
        <v>0</v>
      </c>
      <c r="CK67" s="9">
        <f t="shared" si="56"/>
        <v>0</v>
      </c>
      <c r="CL67" s="9"/>
      <c r="CM67" s="9"/>
      <c r="CN67" s="9"/>
      <c r="CO67" s="9"/>
      <c r="CP67" s="9">
        <f t="shared" si="57"/>
        <v>0</v>
      </c>
      <c r="CQ67" s="9">
        <f t="shared" si="58"/>
        <v>0</v>
      </c>
      <c r="CR67" s="9"/>
      <c r="CS67" s="9"/>
      <c r="CT67" s="9"/>
      <c r="CU67" s="9"/>
      <c r="CV67" s="9"/>
      <c r="CW67" s="9"/>
      <c r="CX67" s="9"/>
    </row>
    <row r="68" spans="1:102" ht="16.5" x14ac:dyDescent="0.25">
      <c r="A68" s="7" t="s">
        <v>103</v>
      </c>
      <c r="B68" s="8" t="s">
        <v>104</v>
      </c>
      <c r="C68" s="9">
        <f t="shared" si="22"/>
        <v>5216307.4099999992</v>
      </c>
      <c r="D68" s="9">
        <v>4590350.5199999996</v>
      </c>
      <c r="E68" s="9">
        <v>625956.89</v>
      </c>
      <c r="F68" s="9">
        <f t="shared" si="23"/>
        <v>0</v>
      </c>
      <c r="G68" s="9">
        <f t="shared" si="24"/>
        <v>0</v>
      </c>
      <c r="H68" s="9">
        <f t="shared" si="25"/>
        <v>0</v>
      </c>
      <c r="I68" s="9">
        <f t="shared" si="26"/>
        <v>0</v>
      </c>
      <c r="J68" s="9">
        <f t="shared" si="27"/>
        <v>0</v>
      </c>
      <c r="K68" s="9">
        <f t="shared" si="28"/>
        <v>0</v>
      </c>
      <c r="L68" s="9">
        <f t="shared" si="29"/>
        <v>0</v>
      </c>
      <c r="M68" s="9">
        <f t="shared" si="30"/>
        <v>0</v>
      </c>
      <c r="N68" s="9"/>
      <c r="O68" s="9"/>
      <c r="P68" s="9"/>
      <c r="Q68" s="9"/>
      <c r="R68" s="9"/>
      <c r="S68" s="9"/>
      <c r="T68" s="9"/>
      <c r="U68" s="9"/>
      <c r="V68" s="9">
        <f t="shared" si="31"/>
        <v>0</v>
      </c>
      <c r="W68" s="9">
        <f t="shared" si="32"/>
        <v>0</v>
      </c>
      <c r="X68" s="9"/>
      <c r="Y68" s="9"/>
      <c r="Z68" s="9"/>
      <c r="AA68" s="9"/>
      <c r="AB68" s="9"/>
      <c r="AC68" s="9"/>
      <c r="AD68" s="9"/>
      <c r="AE68" s="9"/>
      <c r="AF68" s="9">
        <f t="shared" si="33"/>
        <v>0</v>
      </c>
      <c r="AG68" s="9">
        <f t="shared" si="34"/>
        <v>0</v>
      </c>
      <c r="AH68" s="9">
        <f t="shared" si="35"/>
        <v>0</v>
      </c>
      <c r="AI68" s="9">
        <f t="shared" si="36"/>
        <v>0</v>
      </c>
      <c r="AJ68" s="9"/>
      <c r="AK68" s="9"/>
      <c r="AL68" s="9"/>
      <c r="AM68" s="9">
        <f t="shared" si="37"/>
        <v>0</v>
      </c>
      <c r="AN68" s="9"/>
      <c r="AO68" s="9"/>
      <c r="AP68" s="9"/>
      <c r="AQ68" s="9">
        <f t="shared" si="38"/>
        <v>0</v>
      </c>
      <c r="AR68" s="9">
        <f t="shared" si="39"/>
        <v>0</v>
      </c>
      <c r="AS68" s="9"/>
      <c r="AT68" s="9"/>
      <c r="AU68" s="9"/>
      <c r="AV68" s="9"/>
      <c r="AW68" s="9"/>
      <c r="AX68" s="9"/>
      <c r="AY68" s="9"/>
      <c r="AZ68" s="9"/>
      <c r="BA68" s="9">
        <f t="shared" si="40"/>
        <v>0</v>
      </c>
      <c r="BB68" s="9">
        <f t="shared" si="41"/>
        <v>0</v>
      </c>
      <c r="BC68" s="9"/>
      <c r="BD68" s="9"/>
      <c r="BE68" s="9"/>
      <c r="BF68" s="9"/>
      <c r="BG68" s="9"/>
      <c r="BH68" s="9"/>
      <c r="BI68" s="9"/>
      <c r="BJ68" s="9"/>
      <c r="BK68" s="9">
        <f t="shared" si="42"/>
        <v>0</v>
      </c>
      <c r="BL68" s="9">
        <f t="shared" si="43"/>
        <v>0</v>
      </c>
      <c r="BM68" s="9"/>
      <c r="BN68" s="9"/>
      <c r="BO68" s="9"/>
      <c r="BP68" s="9"/>
      <c r="BQ68" s="9"/>
      <c r="BR68" s="9"/>
      <c r="BS68" s="9"/>
      <c r="BT68" s="9"/>
      <c r="BU68" s="9">
        <f t="shared" si="44"/>
        <v>0</v>
      </c>
      <c r="BV68" s="9">
        <f t="shared" si="45"/>
        <v>0</v>
      </c>
      <c r="BW68" s="9">
        <f t="shared" si="46"/>
        <v>0</v>
      </c>
      <c r="BX68" s="9">
        <f t="shared" si="47"/>
        <v>0</v>
      </c>
      <c r="BY68" s="9"/>
      <c r="BZ68" s="9"/>
      <c r="CA68" s="9">
        <f t="shared" si="48"/>
        <v>0</v>
      </c>
      <c r="CB68" s="9"/>
      <c r="CC68" s="9"/>
      <c r="CD68" s="9">
        <f t="shared" si="49"/>
        <v>0</v>
      </c>
      <c r="CE68" s="9">
        <f t="shared" si="50"/>
        <v>0</v>
      </c>
      <c r="CF68" s="9">
        <f t="shared" si="51"/>
        <v>0</v>
      </c>
      <c r="CG68" s="9">
        <f t="shared" si="52"/>
        <v>0</v>
      </c>
      <c r="CH68" s="9">
        <f t="shared" si="53"/>
        <v>0</v>
      </c>
      <c r="CI68" s="9">
        <f t="shared" si="54"/>
        <v>0</v>
      </c>
      <c r="CJ68" s="9">
        <f t="shared" si="55"/>
        <v>0</v>
      </c>
      <c r="CK68" s="9">
        <f t="shared" si="56"/>
        <v>0</v>
      </c>
      <c r="CL68" s="9"/>
      <c r="CM68" s="9"/>
      <c r="CN68" s="9"/>
      <c r="CO68" s="9"/>
      <c r="CP68" s="9">
        <f t="shared" si="57"/>
        <v>0</v>
      </c>
      <c r="CQ68" s="9">
        <f t="shared" si="58"/>
        <v>0</v>
      </c>
      <c r="CR68" s="9"/>
      <c r="CS68" s="9"/>
      <c r="CT68" s="9"/>
      <c r="CU68" s="9"/>
      <c r="CV68" s="9"/>
      <c r="CW68" s="9"/>
      <c r="CX68" s="9"/>
    </row>
    <row r="69" spans="1:102" ht="16.5" x14ac:dyDescent="0.25">
      <c r="A69" s="7" t="s">
        <v>31</v>
      </c>
      <c r="B69" s="11" t="s">
        <v>105</v>
      </c>
      <c r="C69" s="9"/>
      <c r="D69" s="12" t="s">
        <v>31</v>
      </c>
      <c r="E69" s="12" t="s">
        <v>31</v>
      </c>
      <c r="F69" s="9">
        <f t="shared" si="23"/>
        <v>0</v>
      </c>
      <c r="G69" s="9">
        <f t="shared" si="24"/>
        <v>0</v>
      </c>
      <c r="H69" s="9">
        <f t="shared" si="25"/>
        <v>0</v>
      </c>
      <c r="I69" s="9">
        <f t="shared" si="26"/>
        <v>0</v>
      </c>
      <c r="J69" s="9">
        <f t="shared" si="27"/>
        <v>0</v>
      </c>
      <c r="K69" s="9">
        <f t="shared" si="28"/>
        <v>0</v>
      </c>
      <c r="L69" s="9">
        <f t="shared" si="29"/>
        <v>0</v>
      </c>
      <c r="M69" s="9">
        <f t="shared" si="30"/>
        <v>0</v>
      </c>
      <c r="N69" s="9"/>
      <c r="O69" s="9"/>
      <c r="P69" s="9"/>
      <c r="Q69" s="9"/>
      <c r="R69" s="9"/>
      <c r="S69" s="9"/>
      <c r="T69" s="9"/>
      <c r="U69" s="9"/>
      <c r="V69" s="9">
        <f t="shared" si="31"/>
        <v>0</v>
      </c>
      <c r="W69" s="9">
        <f t="shared" si="32"/>
        <v>0</v>
      </c>
      <c r="X69" s="9"/>
      <c r="Y69" s="9"/>
      <c r="Z69" s="9"/>
      <c r="AA69" s="9"/>
      <c r="AB69" s="9"/>
      <c r="AC69" s="9"/>
      <c r="AD69" s="9"/>
      <c r="AE69" s="9"/>
      <c r="AF69" s="9">
        <f t="shared" si="33"/>
        <v>0</v>
      </c>
      <c r="AG69" s="9">
        <f t="shared" si="34"/>
        <v>0</v>
      </c>
      <c r="AH69" s="9">
        <f t="shared" si="35"/>
        <v>0</v>
      </c>
      <c r="AI69" s="9">
        <f t="shared" si="36"/>
        <v>0</v>
      </c>
      <c r="AJ69" s="9"/>
      <c r="AK69" s="9"/>
      <c r="AL69" s="9"/>
      <c r="AM69" s="9">
        <f t="shared" si="37"/>
        <v>0</v>
      </c>
      <c r="AN69" s="9"/>
      <c r="AO69" s="9"/>
      <c r="AP69" s="9"/>
      <c r="AQ69" s="9">
        <f t="shared" si="38"/>
        <v>0</v>
      </c>
      <c r="AR69" s="9">
        <f t="shared" si="39"/>
        <v>0</v>
      </c>
      <c r="AS69" s="9"/>
      <c r="AT69" s="9"/>
      <c r="AU69" s="9"/>
      <c r="AV69" s="9"/>
      <c r="AW69" s="9"/>
      <c r="AX69" s="9"/>
      <c r="AY69" s="9"/>
      <c r="AZ69" s="9"/>
      <c r="BA69" s="9">
        <f t="shared" si="40"/>
        <v>0</v>
      </c>
      <c r="BB69" s="9">
        <f t="shared" si="41"/>
        <v>0</v>
      </c>
      <c r="BC69" s="9"/>
      <c r="BD69" s="9"/>
      <c r="BE69" s="9"/>
      <c r="BF69" s="9"/>
      <c r="BG69" s="9"/>
      <c r="BH69" s="9"/>
      <c r="BI69" s="9"/>
      <c r="BJ69" s="9"/>
      <c r="BK69" s="9">
        <f t="shared" si="42"/>
        <v>0</v>
      </c>
      <c r="BL69" s="9">
        <f t="shared" si="43"/>
        <v>0</v>
      </c>
      <c r="BM69" s="9"/>
      <c r="BN69" s="9"/>
      <c r="BO69" s="9"/>
      <c r="BP69" s="9"/>
      <c r="BQ69" s="9"/>
      <c r="BR69" s="9"/>
      <c r="BS69" s="9"/>
      <c r="BT69" s="9"/>
      <c r="BU69" s="9">
        <f t="shared" si="44"/>
        <v>0</v>
      </c>
      <c r="BV69" s="9">
        <f t="shared" si="45"/>
        <v>0</v>
      </c>
      <c r="BW69" s="9">
        <f t="shared" si="46"/>
        <v>0</v>
      </c>
      <c r="BX69" s="9">
        <f t="shared" si="47"/>
        <v>0</v>
      </c>
      <c r="BY69" s="9"/>
      <c r="BZ69" s="9"/>
      <c r="CA69" s="9">
        <f t="shared" si="48"/>
        <v>0</v>
      </c>
      <c r="CB69" s="9"/>
      <c r="CC69" s="9"/>
      <c r="CD69" s="9">
        <f t="shared" si="49"/>
        <v>0</v>
      </c>
      <c r="CE69" s="9">
        <f t="shared" si="50"/>
        <v>0</v>
      </c>
      <c r="CF69" s="9">
        <f t="shared" si="51"/>
        <v>0</v>
      </c>
      <c r="CG69" s="9">
        <f t="shared" si="52"/>
        <v>0</v>
      </c>
      <c r="CH69" s="9">
        <f t="shared" si="53"/>
        <v>0</v>
      </c>
      <c r="CI69" s="9">
        <f t="shared" si="54"/>
        <v>0</v>
      </c>
      <c r="CJ69" s="9">
        <f t="shared" si="55"/>
        <v>0</v>
      </c>
      <c r="CK69" s="9">
        <f t="shared" si="56"/>
        <v>0</v>
      </c>
      <c r="CL69" s="9"/>
      <c r="CM69" s="9"/>
      <c r="CN69" s="9"/>
      <c r="CO69" s="9"/>
      <c r="CP69" s="9">
        <f t="shared" si="57"/>
        <v>0</v>
      </c>
      <c r="CQ69" s="9">
        <f t="shared" si="58"/>
        <v>0</v>
      </c>
      <c r="CR69" s="9"/>
      <c r="CS69" s="9"/>
      <c r="CT69" s="9"/>
      <c r="CU69" s="9"/>
      <c r="CV69" s="9"/>
      <c r="CW69" s="9"/>
      <c r="CX69" s="9"/>
    </row>
    <row r="70" spans="1:102" ht="16.5" x14ac:dyDescent="0.25">
      <c r="A70" s="7" t="s">
        <v>106</v>
      </c>
      <c r="B70" s="8" t="s">
        <v>107</v>
      </c>
      <c r="C70" s="9">
        <f t="shared" si="22"/>
        <v>2522282.31</v>
      </c>
      <c r="D70" s="9">
        <v>2219608.4300000002</v>
      </c>
      <c r="E70" s="9">
        <v>302673.88</v>
      </c>
      <c r="F70" s="9">
        <f t="shared" si="23"/>
        <v>0</v>
      </c>
      <c r="G70" s="9">
        <f t="shared" si="24"/>
        <v>0</v>
      </c>
      <c r="H70" s="9">
        <f t="shared" si="25"/>
        <v>0</v>
      </c>
      <c r="I70" s="9">
        <f t="shared" si="26"/>
        <v>0</v>
      </c>
      <c r="J70" s="9">
        <f t="shared" si="27"/>
        <v>0</v>
      </c>
      <c r="K70" s="9">
        <f t="shared" si="28"/>
        <v>0</v>
      </c>
      <c r="L70" s="9">
        <f t="shared" si="29"/>
        <v>0</v>
      </c>
      <c r="M70" s="9">
        <f t="shared" si="30"/>
        <v>0</v>
      </c>
      <c r="N70" s="9"/>
      <c r="O70" s="9"/>
      <c r="P70" s="9"/>
      <c r="Q70" s="9"/>
      <c r="R70" s="9"/>
      <c r="S70" s="9"/>
      <c r="T70" s="9"/>
      <c r="U70" s="9"/>
      <c r="V70" s="9">
        <f t="shared" si="31"/>
        <v>0</v>
      </c>
      <c r="W70" s="9">
        <f t="shared" si="32"/>
        <v>0</v>
      </c>
      <c r="X70" s="9"/>
      <c r="Y70" s="9"/>
      <c r="Z70" s="9"/>
      <c r="AA70" s="9"/>
      <c r="AB70" s="9"/>
      <c r="AC70" s="9"/>
      <c r="AD70" s="9"/>
      <c r="AE70" s="9"/>
      <c r="AF70" s="9">
        <f t="shared" si="33"/>
        <v>0</v>
      </c>
      <c r="AG70" s="9">
        <f t="shared" si="34"/>
        <v>0</v>
      </c>
      <c r="AH70" s="9">
        <f t="shared" si="35"/>
        <v>0</v>
      </c>
      <c r="AI70" s="9">
        <f t="shared" si="36"/>
        <v>0</v>
      </c>
      <c r="AJ70" s="9"/>
      <c r="AK70" s="9"/>
      <c r="AL70" s="9"/>
      <c r="AM70" s="9">
        <f t="shared" si="37"/>
        <v>0</v>
      </c>
      <c r="AN70" s="9"/>
      <c r="AO70" s="9"/>
      <c r="AP70" s="9"/>
      <c r="AQ70" s="9">
        <f t="shared" si="38"/>
        <v>0</v>
      </c>
      <c r="AR70" s="9">
        <f t="shared" si="39"/>
        <v>0</v>
      </c>
      <c r="AS70" s="9"/>
      <c r="AT70" s="9"/>
      <c r="AU70" s="9"/>
      <c r="AV70" s="9"/>
      <c r="AW70" s="9"/>
      <c r="AX70" s="9"/>
      <c r="AY70" s="9"/>
      <c r="AZ70" s="9"/>
      <c r="BA70" s="9">
        <f t="shared" si="40"/>
        <v>0</v>
      </c>
      <c r="BB70" s="9">
        <f t="shared" si="41"/>
        <v>0</v>
      </c>
      <c r="BC70" s="9"/>
      <c r="BD70" s="9"/>
      <c r="BE70" s="9"/>
      <c r="BF70" s="9"/>
      <c r="BG70" s="9"/>
      <c r="BH70" s="9"/>
      <c r="BI70" s="9"/>
      <c r="BJ70" s="9"/>
      <c r="BK70" s="9">
        <f t="shared" si="42"/>
        <v>0</v>
      </c>
      <c r="BL70" s="9">
        <f t="shared" si="43"/>
        <v>0</v>
      </c>
      <c r="BM70" s="9"/>
      <c r="BN70" s="9"/>
      <c r="BO70" s="9"/>
      <c r="BP70" s="9"/>
      <c r="BQ70" s="9"/>
      <c r="BR70" s="9"/>
      <c r="BS70" s="9"/>
      <c r="BT70" s="9"/>
      <c r="BU70" s="9">
        <f t="shared" si="44"/>
        <v>0</v>
      </c>
      <c r="BV70" s="9">
        <f t="shared" si="45"/>
        <v>0</v>
      </c>
      <c r="BW70" s="9">
        <f t="shared" si="46"/>
        <v>0</v>
      </c>
      <c r="BX70" s="9">
        <f t="shared" si="47"/>
        <v>0</v>
      </c>
      <c r="BY70" s="9"/>
      <c r="BZ70" s="9"/>
      <c r="CA70" s="9">
        <f t="shared" si="48"/>
        <v>0</v>
      </c>
      <c r="CB70" s="9"/>
      <c r="CC70" s="9"/>
      <c r="CD70" s="9">
        <f t="shared" si="49"/>
        <v>0</v>
      </c>
      <c r="CE70" s="9">
        <f t="shared" si="50"/>
        <v>0</v>
      </c>
      <c r="CF70" s="9">
        <f t="shared" si="51"/>
        <v>0</v>
      </c>
      <c r="CG70" s="9">
        <f t="shared" si="52"/>
        <v>0</v>
      </c>
      <c r="CH70" s="9">
        <f t="shared" si="53"/>
        <v>0</v>
      </c>
      <c r="CI70" s="9">
        <f t="shared" si="54"/>
        <v>0</v>
      </c>
      <c r="CJ70" s="9">
        <f t="shared" si="55"/>
        <v>0</v>
      </c>
      <c r="CK70" s="9">
        <f t="shared" si="56"/>
        <v>0</v>
      </c>
      <c r="CL70" s="9"/>
      <c r="CM70" s="9"/>
      <c r="CN70" s="9"/>
      <c r="CO70" s="9"/>
      <c r="CP70" s="9">
        <f t="shared" si="57"/>
        <v>0</v>
      </c>
      <c r="CQ70" s="9">
        <f t="shared" si="58"/>
        <v>0</v>
      </c>
      <c r="CR70" s="9"/>
      <c r="CS70" s="9"/>
      <c r="CT70" s="9"/>
      <c r="CU70" s="9"/>
      <c r="CV70" s="9"/>
      <c r="CW70" s="9"/>
      <c r="CX70" s="9"/>
    </row>
    <row r="71" spans="1:102" ht="16.5" x14ac:dyDescent="0.25">
      <c r="A71" s="13" t="s">
        <v>108</v>
      </c>
      <c r="B71" s="8" t="s">
        <v>109</v>
      </c>
      <c r="C71" s="9">
        <f t="shared" si="22"/>
        <v>1867638.4500000002</v>
      </c>
      <c r="D71" s="9">
        <v>1643521.83</v>
      </c>
      <c r="E71" s="9">
        <v>224116.62</v>
      </c>
      <c r="F71" s="9">
        <f t="shared" si="23"/>
        <v>0</v>
      </c>
      <c r="G71" s="9">
        <f t="shared" si="24"/>
        <v>0</v>
      </c>
      <c r="H71" s="9">
        <f t="shared" si="25"/>
        <v>0</v>
      </c>
      <c r="I71" s="9">
        <f t="shared" si="26"/>
        <v>0</v>
      </c>
      <c r="J71" s="9">
        <f t="shared" si="27"/>
        <v>0</v>
      </c>
      <c r="K71" s="9">
        <f t="shared" si="28"/>
        <v>0</v>
      </c>
      <c r="L71" s="9">
        <f t="shared" si="29"/>
        <v>0</v>
      </c>
      <c r="M71" s="9">
        <f t="shared" si="30"/>
        <v>0</v>
      </c>
      <c r="N71" s="9"/>
      <c r="O71" s="9"/>
      <c r="P71" s="9"/>
      <c r="Q71" s="9"/>
      <c r="R71" s="9"/>
      <c r="S71" s="9"/>
      <c r="T71" s="9"/>
      <c r="U71" s="9"/>
      <c r="V71" s="9">
        <f t="shared" si="31"/>
        <v>0</v>
      </c>
      <c r="W71" s="9">
        <f t="shared" si="32"/>
        <v>0</v>
      </c>
      <c r="X71" s="9"/>
      <c r="Y71" s="9"/>
      <c r="Z71" s="9"/>
      <c r="AA71" s="9"/>
      <c r="AB71" s="9"/>
      <c r="AC71" s="9"/>
      <c r="AD71" s="9"/>
      <c r="AE71" s="9"/>
      <c r="AF71" s="9">
        <f t="shared" si="33"/>
        <v>0</v>
      </c>
      <c r="AG71" s="9">
        <f t="shared" si="34"/>
        <v>0</v>
      </c>
      <c r="AH71" s="9">
        <f t="shared" si="35"/>
        <v>0</v>
      </c>
      <c r="AI71" s="9">
        <f t="shared" si="36"/>
        <v>0</v>
      </c>
      <c r="AJ71" s="9"/>
      <c r="AK71" s="9"/>
      <c r="AL71" s="9"/>
      <c r="AM71" s="9">
        <f t="shared" si="37"/>
        <v>0</v>
      </c>
      <c r="AN71" s="9"/>
      <c r="AO71" s="9"/>
      <c r="AP71" s="9"/>
      <c r="AQ71" s="9">
        <f t="shared" si="38"/>
        <v>0</v>
      </c>
      <c r="AR71" s="9">
        <f t="shared" si="39"/>
        <v>0</v>
      </c>
      <c r="AS71" s="9"/>
      <c r="AT71" s="9"/>
      <c r="AU71" s="9"/>
      <c r="AV71" s="9"/>
      <c r="AW71" s="9"/>
      <c r="AX71" s="9"/>
      <c r="AY71" s="9"/>
      <c r="AZ71" s="9"/>
      <c r="BA71" s="9">
        <f t="shared" si="40"/>
        <v>0</v>
      </c>
      <c r="BB71" s="9">
        <f t="shared" si="41"/>
        <v>0</v>
      </c>
      <c r="BC71" s="9"/>
      <c r="BD71" s="9"/>
      <c r="BE71" s="9"/>
      <c r="BF71" s="9"/>
      <c r="BG71" s="9"/>
      <c r="BH71" s="9"/>
      <c r="BI71" s="9"/>
      <c r="BJ71" s="9"/>
      <c r="BK71" s="9">
        <f t="shared" si="42"/>
        <v>0</v>
      </c>
      <c r="BL71" s="9">
        <f t="shared" si="43"/>
        <v>0</v>
      </c>
      <c r="BM71" s="9"/>
      <c r="BN71" s="9"/>
      <c r="BO71" s="9"/>
      <c r="BP71" s="9"/>
      <c r="BQ71" s="9"/>
      <c r="BR71" s="9"/>
      <c r="BS71" s="9"/>
      <c r="BT71" s="9"/>
      <c r="BU71" s="9">
        <f t="shared" si="44"/>
        <v>0</v>
      </c>
      <c r="BV71" s="9">
        <f t="shared" si="45"/>
        <v>0</v>
      </c>
      <c r="BW71" s="9">
        <f t="shared" si="46"/>
        <v>0</v>
      </c>
      <c r="BX71" s="9">
        <f t="shared" si="47"/>
        <v>0</v>
      </c>
      <c r="BY71" s="9"/>
      <c r="BZ71" s="9"/>
      <c r="CA71" s="9">
        <f t="shared" si="48"/>
        <v>0</v>
      </c>
      <c r="CB71" s="9"/>
      <c r="CC71" s="9"/>
      <c r="CD71" s="9">
        <f t="shared" si="49"/>
        <v>0</v>
      </c>
      <c r="CE71" s="9">
        <f t="shared" si="50"/>
        <v>0</v>
      </c>
      <c r="CF71" s="9">
        <f t="shared" si="51"/>
        <v>0</v>
      </c>
      <c r="CG71" s="9">
        <f t="shared" si="52"/>
        <v>0</v>
      </c>
      <c r="CH71" s="9">
        <f t="shared" si="53"/>
        <v>0</v>
      </c>
      <c r="CI71" s="9">
        <f t="shared" si="54"/>
        <v>0</v>
      </c>
      <c r="CJ71" s="9">
        <f t="shared" si="55"/>
        <v>0</v>
      </c>
      <c r="CK71" s="9">
        <f t="shared" si="56"/>
        <v>0</v>
      </c>
      <c r="CL71" s="9"/>
      <c r="CM71" s="9"/>
      <c r="CN71" s="9"/>
      <c r="CO71" s="9"/>
      <c r="CP71" s="9">
        <f t="shared" si="57"/>
        <v>0</v>
      </c>
      <c r="CQ71" s="9">
        <f t="shared" si="58"/>
        <v>0</v>
      </c>
      <c r="CR71" s="9"/>
      <c r="CS71" s="9"/>
      <c r="CT71" s="9"/>
      <c r="CU71" s="9"/>
      <c r="CV71" s="9"/>
      <c r="CW71" s="9"/>
      <c r="CX71" s="9"/>
    </row>
    <row r="72" spans="1:102" ht="16.5" x14ac:dyDescent="0.25">
      <c r="A72" s="7" t="s">
        <v>31</v>
      </c>
      <c r="B72" s="11" t="s">
        <v>110</v>
      </c>
      <c r="C72" s="9"/>
      <c r="D72" s="12" t="s">
        <v>31</v>
      </c>
      <c r="E72" s="12" t="s">
        <v>31</v>
      </c>
      <c r="F72" s="9">
        <f t="shared" si="23"/>
        <v>0</v>
      </c>
      <c r="G72" s="9">
        <f t="shared" si="24"/>
        <v>0</v>
      </c>
      <c r="H72" s="9">
        <f t="shared" si="25"/>
        <v>0</v>
      </c>
      <c r="I72" s="9">
        <f t="shared" si="26"/>
        <v>0</v>
      </c>
      <c r="J72" s="9">
        <f t="shared" si="27"/>
        <v>0</v>
      </c>
      <c r="K72" s="9">
        <f t="shared" si="28"/>
        <v>0</v>
      </c>
      <c r="L72" s="9">
        <f t="shared" si="29"/>
        <v>0</v>
      </c>
      <c r="M72" s="9">
        <f t="shared" si="30"/>
        <v>0</v>
      </c>
      <c r="N72" s="9"/>
      <c r="O72" s="9"/>
      <c r="P72" s="9"/>
      <c r="Q72" s="9"/>
      <c r="R72" s="9"/>
      <c r="S72" s="9"/>
      <c r="T72" s="9"/>
      <c r="U72" s="9"/>
      <c r="V72" s="9">
        <f t="shared" si="31"/>
        <v>0</v>
      </c>
      <c r="W72" s="9">
        <f t="shared" si="32"/>
        <v>0</v>
      </c>
      <c r="X72" s="9"/>
      <c r="Y72" s="9"/>
      <c r="Z72" s="9"/>
      <c r="AA72" s="9"/>
      <c r="AB72" s="9"/>
      <c r="AC72" s="9"/>
      <c r="AD72" s="9"/>
      <c r="AE72" s="9"/>
      <c r="AF72" s="9">
        <f t="shared" si="33"/>
        <v>0</v>
      </c>
      <c r="AG72" s="9">
        <f t="shared" si="34"/>
        <v>0</v>
      </c>
      <c r="AH72" s="9">
        <f t="shared" si="35"/>
        <v>0</v>
      </c>
      <c r="AI72" s="9">
        <f t="shared" si="36"/>
        <v>0</v>
      </c>
      <c r="AJ72" s="9"/>
      <c r="AK72" s="9"/>
      <c r="AL72" s="9"/>
      <c r="AM72" s="9">
        <f t="shared" si="37"/>
        <v>0</v>
      </c>
      <c r="AN72" s="9"/>
      <c r="AO72" s="9"/>
      <c r="AP72" s="9"/>
      <c r="AQ72" s="9">
        <f t="shared" si="38"/>
        <v>0</v>
      </c>
      <c r="AR72" s="9">
        <f t="shared" si="39"/>
        <v>0</v>
      </c>
      <c r="AS72" s="9"/>
      <c r="AT72" s="9"/>
      <c r="AU72" s="9"/>
      <c r="AV72" s="9"/>
      <c r="AW72" s="9"/>
      <c r="AX72" s="9"/>
      <c r="AY72" s="9"/>
      <c r="AZ72" s="9"/>
      <c r="BA72" s="9">
        <f t="shared" si="40"/>
        <v>0</v>
      </c>
      <c r="BB72" s="9">
        <f t="shared" si="41"/>
        <v>0</v>
      </c>
      <c r="BC72" s="9"/>
      <c r="BD72" s="9"/>
      <c r="BE72" s="9"/>
      <c r="BF72" s="9"/>
      <c r="BG72" s="9"/>
      <c r="BH72" s="9"/>
      <c r="BI72" s="9"/>
      <c r="BJ72" s="9"/>
      <c r="BK72" s="9">
        <f t="shared" si="42"/>
        <v>0</v>
      </c>
      <c r="BL72" s="9">
        <f t="shared" si="43"/>
        <v>0</v>
      </c>
      <c r="BM72" s="9"/>
      <c r="BN72" s="9"/>
      <c r="BO72" s="9"/>
      <c r="BP72" s="9"/>
      <c r="BQ72" s="9"/>
      <c r="BR72" s="9"/>
      <c r="BS72" s="9"/>
      <c r="BT72" s="9"/>
      <c r="BU72" s="9">
        <f t="shared" si="44"/>
        <v>0</v>
      </c>
      <c r="BV72" s="9">
        <f t="shared" si="45"/>
        <v>0</v>
      </c>
      <c r="BW72" s="9">
        <f t="shared" si="46"/>
        <v>0</v>
      </c>
      <c r="BX72" s="9">
        <f t="shared" si="47"/>
        <v>0</v>
      </c>
      <c r="BY72" s="9"/>
      <c r="BZ72" s="9"/>
      <c r="CA72" s="9">
        <f t="shared" si="48"/>
        <v>0</v>
      </c>
      <c r="CB72" s="9"/>
      <c r="CC72" s="9"/>
      <c r="CD72" s="9">
        <f t="shared" si="49"/>
        <v>0</v>
      </c>
      <c r="CE72" s="9">
        <f t="shared" si="50"/>
        <v>0</v>
      </c>
      <c r="CF72" s="9">
        <f t="shared" si="51"/>
        <v>0</v>
      </c>
      <c r="CG72" s="9">
        <f t="shared" si="52"/>
        <v>0</v>
      </c>
      <c r="CH72" s="9">
        <f t="shared" si="53"/>
        <v>0</v>
      </c>
      <c r="CI72" s="9">
        <f t="shared" si="54"/>
        <v>0</v>
      </c>
      <c r="CJ72" s="9">
        <f t="shared" si="55"/>
        <v>0</v>
      </c>
      <c r="CK72" s="9">
        <f t="shared" si="56"/>
        <v>0</v>
      </c>
      <c r="CL72" s="9"/>
      <c r="CM72" s="9"/>
      <c r="CN72" s="9"/>
      <c r="CO72" s="9"/>
      <c r="CP72" s="9">
        <f t="shared" si="57"/>
        <v>0</v>
      </c>
      <c r="CQ72" s="9">
        <f t="shared" si="58"/>
        <v>0</v>
      </c>
      <c r="CR72" s="9"/>
      <c r="CS72" s="9"/>
      <c r="CT72" s="9"/>
      <c r="CU72" s="9"/>
      <c r="CV72" s="9"/>
      <c r="CW72" s="9"/>
      <c r="CX72" s="9"/>
    </row>
    <row r="73" spans="1:102" ht="16.5" x14ac:dyDescent="0.25">
      <c r="A73" s="7" t="s">
        <v>111</v>
      </c>
      <c r="B73" s="8" t="s">
        <v>112</v>
      </c>
      <c r="C73" s="9">
        <f t="shared" si="22"/>
        <v>1535837.77</v>
      </c>
      <c r="D73" s="9">
        <v>1351537.23</v>
      </c>
      <c r="E73" s="9">
        <v>184300.54</v>
      </c>
      <c r="F73" s="9">
        <f t="shared" si="23"/>
        <v>0</v>
      </c>
      <c r="G73" s="9">
        <f t="shared" si="24"/>
        <v>0</v>
      </c>
      <c r="H73" s="9">
        <f t="shared" si="25"/>
        <v>0</v>
      </c>
      <c r="I73" s="9">
        <f t="shared" si="26"/>
        <v>0</v>
      </c>
      <c r="J73" s="9">
        <f t="shared" si="27"/>
        <v>0</v>
      </c>
      <c r="K73" s="9">
        <f t="shared" si="28"/>
        <v>0</v>
      </c>
      <c r="L73" s="9">
        <f t="shared" si="29"/>
        <v>0</v>
      </c>
      <c r="M73" s="9">
        <f t="shared" si="30"/>
        <v>0</v>
      </c>
      <c r="N73" s="9"/>
      <c r="O73" s="9"/>
      <c r="P73" s="9"/>
      <c r="Q73" s="9"/>
      <c r="R73" s="9"/>
      <c r="S73" s="9"/>
      <c r="T73" s="9"/>
      <c r="U73" s="9"/>
      <c r="V73" s="9">
        <f t="shared" si="31"/>
        <v>0</v>
      </c>
      <c r="W73" s="9">
        <f t="shared" si="32"/>
        <v>0</v>
      </c>
      <c r="X73" s="9"/>
      <c r="Y73" s="9"/>
      <c r="Z73" s="9"/>
      <c r="AA73" s="9"/>
      <c r="AB73" s="9"/>
      <c r="AC73" s="9"/>
      <c r="AD73" s="9"/>
      <c r="AE73" s="9"/>
      <c r="AF73" s="9">
        <f t="shared" si="33"/>
        <v>0</v>
      </c>
      <c r="AG73" s="9">
        <f t="shared" si="34"/>
        <v>0</v>
      </c>
      <c r="AH73" s="9">
        <f t="shared" si="35"/>
        <v>0</v>
      </c>
      <c r="AI73" s="9">
        <f t="shared" si="36"/>
        <v>0</v>
      </c>
      <c r="AJ73" s="9"/>
      <c r="AK73" s="9"/>
      <c r="AL73" s="9"/>
      <c r="AM73" s="9">
        <f t="shared" si="37"/>
        <v>0</v>
      </c>
      <c r="AN73" s="9"/>
      <c r="AO73" s="9"/>
      <c r="AP73" s="9"/>
      <c r="AQ73" s="9">
        <f t="shared" si="38"/>
        <v>0</v>
      </c>
      <c r="AR73" s="9">
        <f t="shared" si="39"/>
        <v>0</v>
      </c>
      <c r="AS73" s="9"/>
      <c r="AT73" s="9"/>
      <c r="AU73" s="9"/>
      <c r="AV73" s="9"/>
      <c r="AW73" s="9"/>
      <c r="AX73" s="9"/>
      <c r="AY73" s="9"/>
      <c r="AZ73" s="9"/>
      <c r="BA73" s="9">
        <f t="shared" si="40"/>
        <v>0</v>
      </c>
      <c r="BB73" s="9">
        <f t="shared" si="41"/>
        <v>0</v>
      </c>
      <c r="BC73" s="9"/>
      <c r="BD73" s="9"/>
      <c r="BE73" s="9"/>
      <c r="BF73" s="9"/>
      <c r="BG73" s="9"/>
      <c r="BH73" s="9"/>
      <c r="BI73" s="9"/>
      <c r="BJ73" s="9"/>
      <c r="BK73" s="9">
        <f t="shared" si="42"/>
        <v>0</v>
      </c>
      <c r="BL73" s="9">
        <f t="shared" si="43"/>
        <v>0</v>
      </c>
      <c r="BM73" s="9"/>
      <c r="BN73" s="9"/>
      <c r="BO73" s="9"/>
      <c r="BP73" s="9"/>
      <c r="BQ73" s="9"/>
      <c r="BR73" s="9"/>
      <c r="BS73" s="9"/>
      <c r="BT73" s="9"/>
      <c r="BU73" s="9">
        <f t="shared" si="44"/>
        <v>0</v>
      </c>
      <c r="BV73" s="9">
        <f t="shared" si="45"/>
        <v>0</v>
      </c>
      <c r="BW73" s="9">
        <f t="shared" si="46"/>
        <v>0</v>
      </c>
      <c r="BX73" s="9">
        <f t="shared" si="47"/>
        <v>0</v>
      </c>
      <c r="BY73" s="9"/>
      <c r="BZ73" s="9"/>
      <c r="CA73" s="9">
        <f t="shared" si="48"/>
        <v>0</v>
      </c>
      <c r="CB73" s="9"/>
      <c r="CC73" s="9"/>
      <c r="CD73" s="9">
        <f t="shared" si="49"/>
        <v>0</v>
      </c>
      <c r="CE73" s="9">
        <f t="shared" si="50"/>
        <v>0</v>
      </c>
      <c r="CF73" s="9">
        <f t="shared" si="51"/>
        <v>0</v>
      </c>
      <c r="CG73" s="9">
        <f t="shared" si="52"/>
        <v>0</v>
      </c>
      <c r="CH73" s="9">
        <f t="shared" si="53"/>
        <v>0</v>
      </c>
      <c r="CI73" s="9">
        <f t="shared" si="54"/>
        <v>0</v>
      </c>
      <c r="CJ73" s="9">
        <f t="shared" si="55"/>
        <v>0</v>
      </c>
      <c r="CK73" s="9">
        <f t="shared" si="56"/>
        <v>0</v>
      </c>
      <c r="CL73" s="9"/>
      <c r="CM73" s="9"/>
      <c r="CN73" s="9"/>
      <c r="CO73" s="9"/>
      <c r="CP73" s="9">
        <f t="shared" si="57"/>
        <v>0</v>
      </c>
      <c r="CQ73" s="9">
        <f t="shared" si="58"/>
        <v>0</v>
      </c>
      <c r="CR73" s="9"/>
      <c r="CS73" s="9"/>
      <c r="CT73" s="9"/>
      <c r="CU73" s="9"/>
      <c r="CV73" s="9"/>
      <c r="CW73" s="9"/>
      <c r="CX73" s="9"/>
    </row>
    <row r="74" spans="1:102" ht="16.899999999999999" x14ac:dyDescent="0.3">
      <c r="A74" s="15"/>
      <c r="B74" s="16"/>
      <c r="C74" s="16"/>
      <c r="D74" s="16"/>
      <c r="E74" s="16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9">
        <f t="shared" si="31"/>
        <v>0</v>
      </c>
      <c r="W74" s="9">
        <f t="shared" si="32"/>
        <v>0</v>
      </c>
      <c r="X74" s="23"/>
      <c r="Y74" s="23"/>
      <c r="Z74" s="23"/>
      <c r="AA74" s="23"/>
      <c r="AB74" s="23"/>
      <c r="AC74" s="23"/>
      <c r="AD74" s="23"/>
      <c r="AE74" s="23"/>
      <c r="AF74" s="9">
        <f t="shared" si="33"/>
        <v>0</v>
      </c>
      <c r="AG74" s="9">
        <f t="shared" si="34"/>
        <v>0</v>
      </c>
      <c r="AH74" s="9">
        <f t="shared" si="35"/>
        <v>0</v>
      </c>
      <c r="AI74" s="9">
        <f t="shared" si="36"/>
        <v>0</v>
      </c>
      <c r="AJ74" s="23"/>
      <c r="AK74" s="23"/>
      <c r="AL74" s="23"/>
      <c r="AM74" s="9">
        <f t="shared" si="37"/>
        <v>0</v>
      </c>
      <c r="AN74" s="23"/>
      <c r="AO74" s="23"/>
      <c r="AP74" s="23"/>
      <c r="AQ74" s="9">
        <f t="shared" si="38"/>
        <v>0</v>
      </c>
      <c r="AR74" s="9">
        <f t="shared" si="39"/>
        <v>0</v>
      </c>
      <c r="AS74" s="23"/>
      <c r="AT74" s="23"/>
      <c r="AU74" s="23"/>
      <c r="AV74" s="23"/>
      <c r="AW74" s="23"/>
      <c r="AX74" s="23"/>
      <c r="AY74" s="23"/>
      <c r="AZ74" s="23"/>
      <c r="BA74" s="9">
        <f t="shared" si="40"/>
        <v>0</v>
      </c>
      <c r="BB74" s="23"/>
      <c r="BC74" s="23"/>
      <c r="BD74" s="23"/>
      <c r="BE74" s="23"/>
      <c r="BF74" s="23"/>
      <c r="BG74" s="23"/>
      <c r="BH74" s="23"/>
      <c r="BI74" s="23"/>
      <c r="BJ74" s="23"/>
      <c r="BK74" s="9">
        <f t="shared" si="42"/>
        <v>0</v>
      </c>
      <c r="BL74" s="9">
        <f t="shared" si="43"/>
        <v>0</v>
      </c>
      <c r="BM74" s="23"/>
      <c r="BN74" s="23"/>
      <c r="BO74" s="23"/>
      <c r="BP74" s="23"/>
      <c r="BQ74" s="23"/>
      <c r="BR74" s="23"/>
      <c r="BS74" s="23"/>
      <c r="BT74" s="23"/>
      <c r="BU74" s="9">
        <f t="shared" si="44"/>
        <v>0</v>
      </c>
      <c r="BV74" s="9">
        <f t="shared" si="45"/>
        <v>0</v>
      </c>
      <c r="BW74" s="9">
        <f t="shared" si="46"/>
        <v>0</v>
      </c>
      <c r="BX74" s="9">
        <f t="shared" si="47"/>
        <v>0</v>
      </c>
      <c r="BY74" s="23"/>
      <c r="BZ74" s="23"/>
      <c r="CA74" s="9">
        <f t="shared" si="48"/>
        <v>0</v>
      </c>
      <c r="CB74" s="23"/>
      <c r="CC74" s="23"/>
      <c r="CD74" s="9">
        <f t="shared" si="49"/>
        <v>0</v>
      </c>
      <c r="CE74" s="9">
        <f t="shared" si="50"/>
        <v>0</v>
      </c>
      <c r="CF74" s="9">
        <f t="shared" si="51"/>
        <v>0</v>
      </c>
      <c r="CG74" s="9">
        <f t="shared" si="52"/>
        <v>0</v>
      </c>
      <c r="CH74" s="9">
        <f t="shared" si="53"/>
        <v>0</v>
      </c>
      <c r="CI74" s="9">
        <f t="shared" si="54"/>
        <v>0</v>
      </c>
      <c r="CJ74" s="9">
        <f t="shared" si="55"/>
        <v>0</v>
      </c>
      <c r="CK74" s="9">
        <f t="shared" si="56"/>
        <v>0</v>
      </c>
      <c r="CL74" s="23"/>
      <c r="CM74" s="23"/>
      <c r="CN74" s="23"/>
      <c r="CO74" s="23"/>
      <c r="CP74" s="9">
        <f t="shared" si="57"/>
        <v>0</v>
      </c>
      <c r="CQ74" s="9">
        <f t="shared" si="58"/>
        <v>0</v>
      </c>
      <c r="CR74" s="23"/>
      <c r="CS74" s="23"/>
      <c r="CT74" s="23"/>
      <c r="CU74" s="23"/>
      <c r="CV74" s="23"/>
      <c r="CW74" s="23"/>
      <c r="CX74" s="23"/>
    </row>
    <row r="75" spans="1:102" ht="16.899999999999999" x14ac:dyDescent="0.3">
      <c r="A75" s="15"/>
      <c r="B75" s="16"/>
      <c r="C75" s="17"/>
      <c r="D75" s="17"/>
      <c r="E75" s="17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9">
        <f t="shared" si="31"/>
        <v>0</v>
      </c>
      <c r="W75" s="9">
        <f t="shared" si="32"/>
        <v>0</v>
      </c>
      <c r="X75" s="23"/>
      <c r="Y75" s="23"/>
      <c r="Z75" s="23"/>
      <c r="AA75" s="23"/>
      <c r="AB75" s="23"/>
      <c r="AC75" s="23"/>
      <c r="AD75" s="23"/>
      <c r="AE75" s="23"/>
      <c r="AF75" s="9">
        <f t="shared" si="33"/>
        <v>0</v>
      </c>
      <c r="AG75" s="9">
        <f t="shared" si="34"/>
        <v>0</v>
      </c>
      <c r="AH75" s="9">
        <f t="shared" si="35"/>
        <v>0</v>
      </c>
      <c r="AI75" s="9">
        <f t="shared" si="36"/>
        <v>0</v>
      </c>
      <c r="AJ75" s="23"/>
      <c r="AK75" s="23"/>
      <c r="AL75" s="23"/>
      <c r="AM75" s="9">
        <f t="shared" si="37"/>
        <v>0</v>
      </c>
      <c r="AN75" s="23"/>
      <c r="AO75" s="23"/>
      <c r="AP75" s="23"/>
      <c r="AQ75" s="9">
        <f t="shared" si="38"/>
        <v>0</v>
      </c>
      <c r="AR75" s="9">
        <f t="shared" si="39"/>
        <v>0</v>
      </c>
      <c r="AS75" s="23"/>
      <c r="AT75" s="23"/>
      <c r="AU75" s="23"/>
      <c r="AV75" s="23"/>
      <c r="AW75" s="23"/>
      <c r="AX75" s="23"/>
      <c r="AY75" s="23"/>
      <c r="AZ75" s="23"/>
      <c r="BA75" s="9">
        <f t="shared" si="40"/>
        <v>0</v>
      </c>
      <c r="BB75" s="23"/>
      <c r="BC75" s="23"/>
      <c r="BD75" s="23"/>
      <c r="BE75" s="23"/>
      <c r="BF75" s="23"/>
      <c r="BG75" s="23"/>
      <c r="BH75" s="23"/>
      <c r="BI75" s="23"/>
      <c r="BJ75" s="23"/>
      <c r="BK75" s="9">
        <f t="shared" si="42"/>
        <v>0</v>
      </c>
      <c r="BL75" s="9">
        <f t="shared" si="43"/>
        <v>0</v>
      </c>
      <c r="BM75" s="23"/>
      <c r="BN75" s="23"/>
      <c r="BO75" s="23"/>
      <c r="BP75" s="23"/>
      <c r="BQ75" s="23"/>
      <c r="BR75" s="23"/>
      <c r="BS75" s="23"/>
      <c r="BT75" s="23"/>
      <c r="BU75" s="9">
        <f t="shared" si="44"/>
        <v>0</v>
      </c>
      <c r="BV75" s="9">
        <f t="shared" si="45"/>
        <v>0</v>
      </c>
      <c r="BW75" s="9">
        <f t="shared" si="46"/>
        <v>0</v>
      </c>
      <c r="BX75" s="9">
        <f t="shared" si="47"/>
        <v>0</v>
      </c>
      <c r="BY75" s="23"/>
      <c r="BZ75" s="23"/>
      <c r="CA75" s="9">
        <f t="shared" si="48"/>
        <v>0</v>
      </c>
      <c r="CB75" s="23"/>
      <c r="CC75" s="23"/>
      <c r="CD75" s="9">
        <f t="shared" si="49"/>
        <v>0</v>
      </c>
      <c r="CE75" s="9">
        <f t="shared" si="50"/>
        <v>0</v>
      </c>
      <c r="CF75" s="9">
        <f t="shared" si="51"/>
        <v>0</v>
      </c>
      <c r="CG75" s="9">
        <f t="shared" si="52"/>
        <v>0</v>
      </c>
      <c r="CH75" s="9">
        <f t="shared" si="53"/>
        <v>0</v>
      </c>
      <c r="CI75" s="9">
        <f t="shared" si="54"/>
        <v>0</v>
      </c>
      <c r="CJ75" s="9">
        <f t="shared" si="55"/>
        <v>0</v>
      </c>
      <c r="CK75" s="9">
        <f t="shared" si="56"/>
        <v>0</v>
      </c>
      <c r="CL75" s="23"/>
      <c r="CM75" s="23"/>
      <c r="CN75" s="23"/>
      <c r="CO75" s="23"/>
      <c r="CP75" s="9">
        <f t="shared" si="57"/>
        <v>0</v>
      </c>
      <c r="CQ75" s="9">
        <f t="shared" si="58"/>
        <v>0</v>
      </c>
      <c r="CR75" s="23"/>
      <c r="CS75" s="23"/>
      <c r="CT75" s="23"/>
      <c r="CU75" s="23"/>
      <c r="CV75" s="23"/>
      <c r="CW75" s="23"/>
      <c r="CX75" s="23"/>
    </row>
    <row r="76" spans="1:102" ht="19.899999999999999" customHeight="1" x14ac:dyDescent="0.25">
      <c r="A76" s="13"/>
      <c r="B76" s="25" t="s">
        <v>114</v>
      </c>
      <c r="C76" s="26">
        <f>D76+E76</f>
        <v>71353554.650000006</v>
      </c>
      <c r="D76" s="26">
        <f>SUM(D77:D85)</f>
        <v>62791128.020000003</v>
      </c>
      <c r="E76" s="26">
        <f>SUM(E77:E85)</f>
        <v>8562426.629999999</v>
      </c>
      <c r="F76" s="26">
        <f t="shared" ref="F76:BC76" si="59">SUM(F77:F85)</f>
        <v>0</v>
      </c>
      <c r="G76" s="26">
        <f t="shared" si="59"/>
        <v>0</v>
      </c>
      <c r="H76" s="26">
        <f t="shared" si="59"/>
        <v>0</v>
      </c>
      <c r="I76" s="26">
        <f t="shared" si="59"/>
        <v>0</v>
      </c>
      <c r="J76" s="26">
        <f t="shared" si="59"/>
        <v>0</v>
      </c>
      <c r="K76" s="26">
        <f t="shared" si="59"/>
        <v>0</v>
      </c>
      <c r="L76" s="26">
        <f t="shared" si="59"/>
        <v>0</v>
      </c>
      <c r="M76" s="26">
        <f t="shared" si="59"/>
        <v>0</v>
      </c>
      <c r="N76" s="26">
        <f t="shared" si="59"/>
        <v>0</v>
      </c>
      <c r="O76" s="26">
        <f t="shared" si="59"/>
        <v>0</v>
      </c>
      <c r="P76" s="26">
        <f t="shared" si="59"/>
        <v>0</v>
      </c>
      <c r="Q76" s="26">
        <f t="shared" si="59"/>
        <v>0</v>
      </c>
      <c r="R76" s="26">
        <f t="shared" si="59"/>
        <v>0</v>
      </c>
      <c r="S76" s="26">
        <f t="shared" si="59"/>
        <v>0</v>
      </c>
      <c r="T76" s="26">
        <f t="shared" si="59"/>
        <v>0</v>
      </c>
      <c r="U76" s="26">
        <f t="shared" si="59"/>
        <v>0</v>
      </c>
      <c r="V76" s="26">
        <f t="shared" si="59"/>
        <v>0</v>
      </c>
      <c r="W76" s="26">
        <f t="shared" si="59"/>
        <v>0</v>
      </c>
      <c r="X76" s="26">
        <f t="shared" si="59"/>
        <v>0</v>
      </c>
      <c r="Y76" s="26">
        <f t="shared" si="59"/>
        <v>0</v>
      </c>
      <c r="Z76" s="26">
        <f t="shared" si="59"/>
        <v>0</v>
      </c>
      <c r="AA76" s="26">
        <f t="shared" si="59"/>
        <v>0</v>
      </c>
      <c r="AB76" s="26">
        <f t="shared" si="59"/>
        <v>0</v>
      </c>
      <c r="AC76" s="26">
        <f t="shared" si="59"/>
        <v>0</v>
      </c>
      <c r="AD76" s="26">
        <f t="shared" si="59"/>
        <v>0</v>
      </c>
      <c r="AE76" s="26">
        <f t="shared" si="59"/>
        <v>0</v>
      </c>
      <c r="AF76" s="26">
        <f t="shared" si="59"/>
        <v>0</v>
      </c>
      <c r="AG76" s="26">
        <f t="shared" si="59"/>
        <v>0</v>
      </c>
      <c r="AH76" s="26">
        <f t="shared" si="59"/>
        <v>0</v>
      </c>
      <c r="AI76" s="26">
        <f t="shared" si="59"/>
        <v>0</v>
      </c>
      <c r="AJ76" s="26">
        <f t="shared" si="59"/>
        <v>0</v>
      </c>
      <c r="AK76" s="26">
        <f t="shared" si="59"/>
        <v>0</v>
      </c>
      <c r="AL76" s="26">
        <f t="shared" si="59"/>
        <v>0</v>
      </c>
      <c r="AM76" s="26">
        <f t="shared" si="59"/>
        <v>0</v>
      </c>
      <c r="AN76" s="26">
        <f t="shared" si="59"/>
        <v>0</v>
      </c>
      <c r="AO76" s="26">
        <f t="shared" si="59"/>
        <v>0</v>
      </c>
      <c r="AP76" s="26">
        <f t="shared" si="59"/>
        <v>0</v>
      </c>
      <c r="AQ76" s="26">
        <f t="shared" si="59"/>
        <v>0</v>
      </c>
      <c r="AR76" s="26">
        <f t="shared" si="59"/>
        <v>0</v>
      </c>
      <c r="AS76" s="26">
        <f t="shared" si="59"/>
        <v>0</v>
      </c>
      <c r="AT76" s="26">
        <f t="shared" si="59"/>
        <v>0</v>
      </c>
      <c r="AU76" s="26">
        <f t="shared" si="59"/>
        <v>0</v>
      </c>
      <c r="AV76" s="26">
        <f t="shared" si="59"/>
        <v>0</v>
      </c>
      <c r="AW76" s="26">
        <f t="shared" si="59"/>
        <v>0</v>
      </c>
      <c r="AX76" s="26">
        <f t="shared" si="59"/>
        <v>0</v>
      </c>
      <c r="AY76" s="26">
        <f t="shared" si="59"/>
        <v>0</v>
      </c>
      <c r="AZ76" s="26">
        <f t="shared" si="59"/>
        <v>0</v>
      </c>
      <c r="BA76" s="26">
        <f t="shared" si="59"/>
        <v>0</v>
      </c>
      <c r="BB76" s="26">
        <f t="shared" si="59"/>
        <v>0</v>
      </c>
      <c r="BC76" s="26">
        <f t="shared" si="59"/>
        <v>0</v>
      </c>
      <c r="BD76" s="26">
        <f t="shared" ref="BD76:BT76" si="60">SUM(BD77:BD85)</f>
        <v>0</v>
      </c>
      <c r="BE76" s="26">
        <f t="shared" si="60"/>
        <v>0</v>
      </c>
      <c r="BF76" s="26">
        <f t="shared" si="60"/>
        <v>0</v>
      </c>
      <c r="BG76" s="26">
        <f t="shared" si="60"/>
        <v>0</v>
      </c>
      <c r="BH76" s="26">
        <f t="shared" ref="BH76" si="61">SUM(BH77:BH85)</f>
        <v>0</v>
      </c>
      <c r="BI76" s="26">
        <f t="shared" ref="BI76" si="62">SUM(BI77:BI85)</f>
        <v>0</v>
      </c>
      <c r="BJ76" s="26">
        <f t="shared" si="60"/>
        <v>0</v>
      </c>
      <c r="BK76" s="26">
        <f t="shared" ref="BK76" si="63">SUM(BK77:BK85)</f>
        <v>0</v>
      </c>
      <c r="BL76" s="26">
        <f t="shared" ref="BL76" si="64">SUM(BL77:BL85)</f>
        <v>0</v>
      </c>
      <c r="BM76" s="26">
        <f t="shared" ref="BM76" si="65">SUM(BM77:BM85)</f>
        <v>0</v>
      </c>
      <c r="BN76" s="26">
        <f t="shared" si="60"/>
        <v>0</v>
      </c>
      <c r="BO76" s="26">
        <f t="shared" si="60"/>
        <v>0</v>
      </c>
      <c r="BP76" s="26">
        <f t="shared" si="60"/>
        <v>0</v>
      </c>
      <c r="BQ76" s="26">
        <f t="shared" si="60"/>
        <v>0</v>
      </c>
      <c r="BR76" s="26">
        <f t="shared" ref="BR76" si="66">SUM(BR77:BR85)</f>
        <v>0</v>
      </c>
      <c r="BS76" s="26">
        <f t="shared" ref="BS76" si="67">SUM(BS77:BS85)</f>
        <v>0</v>
      </c>
      <c r="BT76" s="26">
        <f t="shared" si="60"/>
        <v>0</v>
      </c>
      <c r="BU76" s="26">
        <f t="shared" ref="BU76" si="68">SUM(BU77:BU85)</f>
        <v>0</v>
      </c>
      <c r="BV76" s="26">
        <f t="shared" ref="BV76" si="69">SUM(BV77:BV85)</f>
        <v>0</v>
      </c>
      <c r="BW76" s="26">
        <f t="shared" ref="BW76" si="70">SUM(BW77:BW85)</f>
        <v>0</v>
      </c>
      <c r="BX76" s="26">
        <f t="shared" ref="BX76" si="71">SUM(BX77:BX85)</f>
        <v>0</v>
      </c>
      <c r="BY76" s="26">
        <f t="shared" ref="BY76" si="72">SUM(BY77:BY85)</f>
        <v>0</v>
      </c>
      <c r="BZ76" s="26">
        <f t="shared" ref="BZ76" si="73">SUM(BZ77:BZ85)</f>
        <v>0</v>
      </c>
      <c r="CA76" s="26">
        <f t="shared" ref="CA76" si="74">SUM(CA77:CA85)</f>
        <v>0</v>
      </c>
      <c r="CB76" s="26">
        <f t="shared" ref="CB76" si="75">SUM(CB77:CB85)</f>
        <v>0</v>
      </c>
      <c r="CC76" s="26">
        <f t="shared" ref="CC76:CX76" si="76">SUM(CC77:CC85)</f>
        <v>0</v>
      </c>
      <c r="CD76" s="26">
        <f t="shared" ref="CD76" si="77">SUM(CD77:CD85)</f>
        <v>0</v>
      </c>
      <c r="CE76" s="26">
        <f t="shared" ref="CE76" si="78">SUM(CE77:CE85)</f>
        <v>0</v>
      </c>
      <c r="CF76" s="26">
        <f t="shared" ref="CF76" si="79">SUM(CF77:CF85)</f>
        <v>0</v>
      </c>
      <c r="CG76" s="26">
        <f t="shared" ref="CG76" si="80">SUM(CG77:CG85)</f>
        <v>0</v>
      </c>
      <c r="CH76" s="26">
        <f t="shared" ref="CH76" si="81">SUM(CH77:CH85)</f>
        <v>0</v>
      </c>
      <c r="CI76" s="26">
        <f t="shared" ref="CI76" si="82">SUM(CI77:CI85)</f>
        <v>0</v>
      </c>
      <c r="CJ76" s="26">
        <f t="shared" ref="CJ76" si="83">SUM(CJ77:CJ85)</f>
        <v>0</v>
      </c>
      <c r="CK76" s="26">
        <f t="shared" ref="CK76" si="84">SUM(CK77:CK85)</f>
        <v>0</v>
      </c>
      <c r="CL76" s="26">
        <f t="shared" ref="CL76" si="85">SUM(CL77:CL85)</f>
        <v>0</v>
      </c>
      <c r="CM76" s="26">
        <f t="shared" ref="CM76" si="86">SUM(CM77:CM85)</f>
        <v>0</v>
      </c>
      <c r="CN76" s="26">
        <f t="shared" ref="CN76" si="87">SUM(CN77:CN85)</f>
        <v>0</v>
      </c>
      <c r="CO76" s="26">
        <f t="shared" ref="CO76:CP76" si="88">SUM(CO77:CO85)</f>
        <v>0</v>
      </c>
      <c r="CP76" s="26">
        <f t="shared" si="88"/>
        <v>0</v>
      </c>
      <c r="CQ76" s="26">
        <f t="shared" ref="CQ76" si="89">SUM(CQ77:CQ85)</f>
        <v>0</v>
      </c>
      <c r="CR76" s="26">
        <f t="shared" ref="CR76" si="90">SUM(CR77:CR85)</f>
        <v>0</v>
      </c>
      <c r="CS76" s="26">
        <f t="shared" ref="CS76" si="91">SUM(CS77:CS85)</f>
        <v>0</v>
      </c>
      <c r="CT76" s="26">
        <f t="shared" ref="CT76" si="92">SUM(CT77:CT85)</f>
        <v>0</v>
      </c>
      <c r="CU76" s="26">
        <f t="shared" ref="CU76" si="93">SUM(CU77:CU85)</f>
        <v>0</v>
      </c>
      <c r="CV76" s="26">
        <f t="shared" si="76"/>
        <v>0</v>
      </c>
      <c r="CW76" s="26">
        <f t="shared" si="76"/>
        <v>0</v>
      </c>
      <c r="CX76" s="26">
        <f t="shared" si="76"/>
        <v>0</v>
      </c>
    </row>
    <row r="77" spans="1:102" ht="16.5" x14ac:dyDescent="0.25">
      <c r="A77" s="7" t="s">
        <v>7</v>
      </c>
      <c r="B77" s="8" t="s">
        <v>8</v>
      </c>
      <c r="C77" s="9">
        <f>D77+E77</f>
        <v>21663598.300000001</v>
      </c>
      <c r="D77" s="9">
        <f>D12</f>
        <v>19063966.48</v>
      </c>
      <c r="E77" s="9">
        <f t="shared" ref="E77:BP77" si="94">E12</f>
        <v>2599631.8199999998</v>
      </c>
      <c r="F77" s="9">
        <f t="shared" si="94"/>
        <v>0</v>
      </c>
      <c r="G77" s="9">
        <f t="shared" si="94"/>
        <v>0</v>
      </c>
      <c r="H77" s="9">
        <f t="shared" si="94"/>
        <v>0</v>
      </c>
      <c r="I77" s="9">
        <f t="shared" si="94"/>
        <v>0</v>
      </c>
      <c r="J77" s="9">
        <f t="shared" si="94"/>
        <v>0</v>
      </c>
      <c r="K77" s="9">
        <f t="shared" si="94"/>
        <v>0</v>
      </c>
      <c r="L77" s="9">
        <f t="shared" si="94"/>
        <v>0</v>
      </c>
      <c r="M77" s="9">
        <f t="shared" si="94"/>
        <v>0</v>
      </c>
      <c r="N77" s="9">
        <f t="shared" si="94"/>
        <v>0</v>
      </c>
      <c r="O77" s="9">
        <f t="shared" si="94"/>
        <v>0</v>
      </c>
      <c r="P77" s="9">
        <f t="shared" si="94"/>
        <v>0</v>
      </c>
      <c r="Q77" s="9">
        <f t="shared" si="94"/>
        <v>0</v>
      </c>
      <c r="R77" s="9">
        <f t="shared" si="94"/>
        <v>0</v>
      </c>
      <c r="S77" s="9">
        <f t="shared" si="94"/>
        <v>0</v>
      </c>
      <c r="T77" s="9">
        <f t="shared" si="94"/>
        <v>0</v>
      </c>
      <c r="U77" s="9">
        <f t="shared" si="94"/>
        <v>0</v>
      </c>
      <c r="V77" s="9">
        <f t="shared" si="94"/>
        <v>0</v>
      </c>
      <c r="W77" s="9">
        <f t="shared" si="94"/>
        <v>0</v>
      </c>
      <c r="X77" s="9">
        <f t="shared" si="94"/>
        <v>0</v>
      </c>
      <c r="Y77" s="9">
        <f t="shared" si="94"/>
        <v>0</v>
      </c>
      <c r="Z77" s="9">
        <f t="shared" si="94"/>
        <v>0</v>
      </c>
      <c r="AA77" s="9">
        <f t="shared" si="94"/>
        <v>0</v>
      </c>
      <c r="AB77" s="9">
        <f t="shared" si="94"/>
        <v>0</v>
      </c>
      <c r="AC77" s="9">
        <f t="shared" si="94"/>
        <v>0</v>
      </c>
      <c r="AD77" s="9">
        <f t="shared" si="94"/>
        <v>0</v>
      </c>
      <c r="AE77" s="9">
        <f t="shared" si="94"/>
        <v>0</v>
      </c>
      <c r="AF77" s="9">
        <f t="shared" si="94"/>
        <v>0</v>
      </c>
      <c r="AG77" s="9">
        <f t="shared" si="94"/>
        <v>0</v>
      </c>
      <c r="AH77" s="9">
        <f t="shared" si="94"/>
        <v>0</v>
      </c>
      <c r="AI77" s="9">
        <f t="shared" si="94"/>
        <v>0</v>
      </c>
      <c r="AJ77" s="9">
        <f t="shared" si="94"/>
        <v>0</v>
      </c>
      <c r="AK77" s="9">
        <f t="shared" si="94"/>
        <v>0</v>
      </c>
      <c r="AL77" s="9">
        <f t="shared" si="94"/>
        <v>0</v>
      </c>
      <c r="AM77" s="9">
        <f t="shared" si="94"/>
        <v>0</v>
      </c>
      <c r="AN77" s="9">
        <f t="shared" si="94"/>
        <v>0</v>
      </c>
      <c r="AO77" s="9">
        <f t="shared" si="94"/>
        <v>0</v>
      </c>
      <c r="AP77" s="9">
        <f t="shared" si="94"/>
        <v>0</v>
      </c>
      <c r="AQ77" s="9">
        <f t="shared" si="94"/>
        <v>0</v>
      </c>
      <c r="AR77" s="9">
        <f t="shared" si="94"/>
        <v>0</v>
      </c>
      <c r="AS77" s="9">
        <f t="shared" si="94"/>
        <v>0</v>
      </c>
      <c r="AT77" s="9">
        <f t="shared" si="94"/>
        <v>0</v>
      </c>
      <c r="AU77" s="9">
        <f t="shared" si="94"/>
        <v>0</v>
      </c>
      <c r="AV77" s="9">
        <f t="shared" si="94"/>
        <v>0</v>
      </c>
      <c r="AW77" s="9">
        <f t="shared" si="94"/>
        <v>0</v>
      </c>
      <c r="AX77" s="9">
        <f t="shared" si="94"/>
        <v>0</v>
      </c>
      <c r="AY77" s="9">
        <f t="shared" si="94"/>
        <v>0</v>
      </c>
      <c r="AZ77" s="9">
        <f t="shared" si="94"/>
        <v>0</v>
      </c>
      <c r="BA77" s="9">
        <f t="shared" si="94"/>
        <v>0</v>
      </c>
      <c r="BB77" s="9">
        <f t="shared" si="94"/>
        <v>0</v>
      </c>
      <c r="BC77" s="9">
        <f t="shared" si="94"/>
        <v>0</v>
      </c>
      <c r="BD77" s="9">
        <f t="shared" si="94"/>
        <v>0</v>
      </c>
      <c r="BE77" s="9">
        <f t="shared" si="94"/>
        <v>0</v>
      </c>
      <c r="BF77" s="9">
        <f t="shared" si="94"/>
        <v>0</v>
      </c>
      <c r="BG77" s="9">
        <f t="shared" si="94"/>
        <v>0</v>
      </c>
      <c r="BH77" s="9">
        <f t="shared" si="94"/>
        <v>0</v>
      </c>
      <c r="BI77" s="9">
        <f t="shared" si="94"/>
        <v>0</v>
      </c>
      <c r="BJ77" s="9">
        <f t="shared" si="94"/>
        <v>0</v>
      </c>
      <c r="BK77" s="9">
        <f t="shared" si="94"/>
        <v>0</v>
      </c>
      <c r="BL77" s="9">
        <f t="shared" si="94"/>
        <v>0</v>
      </c>
      <c r="BM77" s="9">
        <f t="shared" si="94"/>
        <v>0</v>
      </c>
      <c r="BN77" s="9">
        <f t="shared" si="94"/>
        <v>0</v>
      </c>
      <c r="BO77" s="9">
        <f t="shared" si="94"/>
        <v>0</v>
      </c>
      <c r="BP77" s="9">
        <f t="shared" si="94"/>
        <v>0</v>
      </c>
      <c r="BQ77" s="9">
        <f t="shared" ref="BQ77:CX77" si="95">BQ12</f>
        <v>0</v>
      </c>
      <c r="BR77" s="9">
        <f t="shared" si="95"/>
        <v>0</v>
      </c>
      <c r="BS77" s="9">
        <f t="shared" si="95"/>
        <v>0</v>
      </c>
      <c r="BT77" s="9">
        <f t="shared" si="95"/>
        <v>0</v>
      </c>
      <c r="BU77" s="9">
        <f t="shared" si="95"/>
        <v>0</v>
      </c>
      <c r="BV77" s="9">
        <f t="shared" si="95"/>
        <v>0</v>
      </c>
      <c r="BW77" s="9">
        <f t="shared" si="95"/>
        <v>0</v>
      </c>
      <c r="BX77" s="9">
        <f t="shared" si="95"/>
        <v>0</v>
      </c>
      <c r="BY77" s="9">
        <f t="shared" si="95"/>
        <v>0</v>
      </c>
      <c r="BZ77" s="9">
        <f t="shared" si="95"/>
        <v>0</v>
      </c>
      <c r="CA77" s="9">
        <f t="shared" si="95"/>
        <v>0</v>
      </c>
      <c r="CB77" s="9">
        <f t="shared" si="95"/>
        <v>0</v>
      </c>
      <c r="CC77" s="9">
        <f t="shared" si="95"/>
        <v>0</v>
      </c>
      <c r="CD77" s="9">
        <f t="shared" si="95"/>
        <v>0</v>
      </c>
      <c r="CE77" s="9">
        <f t="shared" si="95"/>
        <v>0</v>
      </c>
      <c r="CF77" s="9">
        <f t="shared" si="95"/>
        <v>0</v>
      </c>
      <c r="CG77" s="9">
        <f t="shared" si="95"/>
        <v>0</v>
      </c>
      <c r="CH77" s="9">
        <f t="shared" si="95"/>
        <v>0</v>
      </c>
      <c r="CI77" s="9">
        <f t="shared" si="95"/>
        <v>0</v>
      </c>
      <c r="CJ77" s="9">
        <f t="shared" si="95"/>
        <v>0</v>
      </c>
      <c r="CK77" s="9">
        <f t="shared" si="95"/>
        <v>0</v>
      </c>
      <c r="CL77" s="9">
        <f t="shared" si="95"/>
        <v>0</v>
      </c>
      <c r="CM77" s="9">
        <f t="shared" si="95"/>
        <v>0</v>
      </c>
      <c r="CN77" s="9">
        <f t="shared" si="95"/>
        <v>0</v>
      </c>
      <c r="CO77" s="9">
        <f t="shared" si="95"/>
        <v>0</v>
      </c>
      <c r="CP77" s="9">
        <f t="shared" si="95"/>
        <v>0</v>
      </c>
      <c r="CQ77" s="9">
        <f t="shared" si="95"/>
        <v>0</v>
      </c>
      <c r="CR77" s="9">
        <f t="shared" si="95"/>
        <v>0</v>
      </c>
      <c r="CS77" s="9">
        <f t="shared" si="95"/>
        <v>0</v>
      </c>
      <c r="CT77" s="9">
        <f t="shared" si="95"/>
        <v>0</v>
      </c>
      <c r="CU77" s="9">
        <f t="shared" si="95"/>
        <v>0</v>
      </c>
      <c r="CV77" s="9">
        <f t="shared" si="95"/>
        <v>0</v>
      </c>
      <c r="CW77" s="9">
        <f t="shared" si="95"/>
        <v>0</v>
      </c>
      <c r="CX77" s="9">
        <f t="shared" si="95"/>
        <v>0</v>
      </c>
    </row>
    <row r="78" spans="1:102" ht="16.5" x14ac:dyDescent="0.25">
      <c r="A78" s="7">
        <v>2</v>
      </c>
      <c r="B78" s="8" t="s">
        <v>16</v>
      </c>
      <c r="C78" s="9">
        <f t="shared" ref="C78:C80" si="96">D78+E78</f>
        <v>17740363.219999999</v>
      </c>
      <c r="D78" s="9">
        <f>D16</f>
        <v>15611519.609999999</v>
      </c>
      <c r="E78" s="9">
        <f t="shared" ref="E78:BP78" si="97">E16</f>
        <v>2128843.61</v>
      </c>
      <c r="F78" s="9">
        <f t="shared" si="97"/>
        <v>0</v>
      </c>
      <c r="G78" s="9">
        <f t="shared" si="97"/>
        <v>0</v>
      </c>
      <c r="H78" s="9">
        <f t="shared" si="97"/>
        <v>0</v>
      </c>
      <c r="I78" s="9">
        <f t="shared" si="97"/>
        <v>0</v>
      </c>
      <c r="J78" s="9">
        <f t="shared" si="97"/>
        <v>0</v>
      </c>
      <c r="K78" s="9">
        <f t="shared" si="97"/>
        <v>0</v>
      </c>
      <c r="L78" s="9">
        <f t="shared" si="97"/>
        <v>0</v>
      </c>
      <c r="M78" s="9">
        <f t="shared" si="97"/>
        <v>0</v>
      </c>
      <c r="N78" s="9">
        <f t="shared" si="97"/>
        <v>0</v>
      </c>
      <c r="O78" s="9">
        <f t="shared" si="97"/>
        <v>0</v>
      </c>
      <c r="P78" s="9">
        <f t="shared" si="97"/>
        <v>0</v>
      </c>
      <c r="Q78" s="9">
        <f t="shared" si="97"/>
        <v>0</v>
      </c>
      <c r="R78" s="9">
        <f t="shared" si="97"/>
        <v>0</v>
      </c>
      <c r="S78" s="9">
        <f t="shared" si="97"/>
        <v>0</v>
      </c>
      <c r="T78" s="9">
        <f t="shared" si="97"/>
        <v>0</v>
      </c>
      <c r="U78" s="9">
        <f t="shared" si="97"/>
        <v>0</v>
      </c>
      <c r="V78" s="9">
        <f t="shared" si="97"/>
        <v>0</v>
      </c>
      <c r="W78" s="9">
        <f t="shared" si="97"/>
        <v>0</v>
      </c>
      <c r="X78" s="9">
        <f t="shared" si="97"/>
        <v>0</v>
      </c>
      <c r="Y78" s="9">
        <f t="shared" si="97"/>
        <v>0</v>
      </c>
      <c r="Z78" s="9">
        <f t="shared" si="97"/>
        <v>0</v>
      </c>
      <c r="AA78" s="9">
        <f t="shared" si="97"/>
        <v>0</v>
      </c>
      <c r="AB78" s="9">
        <f t="shared" si="97"/>
        <v>0</v>
      </c>
      <c r="AC78" s="9">
        <f t="shared" si="97"/>
        <v>0</v>
      </c>
      <c r="AD78" s="9">
        <f t="shared" si="97"/>
        <v>0</v>
      </c>
      <c r="AE78" s="9">
        <f t="shared" si="97"/>
        <v>0</v>
      </c>
      <c r="AF78" s="9">
        <f t="shared" si="97"/>
        <v>0</v>
      </c>
      <c r="AG78" s="9">
        <f t="shared" si="97"/>
        <v>0</v>
      </c>
      <c r="AH78" s="9">
        <f t="shared" si="97"/>
        <v>0</v>
      </c>
      <c r="AI78" s="9">
        <f t="shared" si="97"/>
        <v>0</v>
      </c>
      <c r="AJ78" s="9">
        <f t="shared" si="97"/>
        <v>0</v>
      </c>
      <c r="AK78" s="9">
        <f t="shared" si="97"/>
        <v>0</v>
      </c>
      <c r="AL78" s="9">
        <f t="shared" si="97"/>
        <v>0</v>
      </c>
      <c r="AM78" s="9">
        <f t="shared" si="97"/>
        <v>0</v>
      </c>
      <c r="AN78" s="9">
        <f t="shared" si="97"/>
        <v>0</v>
      </c>
      <c r="AO78" s="9">
        <f t="shared" si="97"/>
        <v>0</v>
      </c>
      <c r="AP78" s="9">
        <f t="shared" si="97"/>
        <v>0</v>
      </c>
      <c r="AQ78" s="9">
        <f t="shared" si="97"/>
        <v>0</v>
      </c>
      <c r="AR78" s="9">
        <f t="shared" si="97"/>
        <v>0</v>
      </c>
      <c r="AS78" s="9">
        <f t="shared" si="97"/>
        <v>0</v>
      </c>
      <c r="AT78" s="9">
        <f t="shared" si="97"/>
        <v>0</v>
      </c>
      <c r="AU78" s="9">
        <f t="shared" si="97"/>
        <v>0</v>
      </c>
      <c r="AV78" s="9">
        <f t="shared" si="97"/>
        <v>0</v>
      </c>
      <c r="AW78" s="9">
        <f t="shared" si="97"/>
        <v>0</v>
      </c>
      <c r="AX78" s="9">
        <f t="shared" si="97"/>
        <v>0</v>
      </c>
      <c r="AY78" s="9">
        <f t="shared" si="97"/>
        <v>0</v>
      </c>
      <c r="AZ78" s="9">
        <f t="shared" si="97"/>
        <v>0</v>
      </c>
      <c r="BA78" s="9">
        <f t="shared" si="97"/>
        <v>0</v>
      </c>
      <c r="BB78" s="9">
        <f t="shared" si="97"/>
        <v>0</v>
      </c>
      <c r="BC78" s="9">
        <f t="shared" si="97"/>
        <v>0</v>
      </c>
      <c r="BD78" s="9">
        <f t="shared" si="97"/>
        <v>0</v>
      </c>
      <c r="BE78" s="9">
        <f t="shared" si="97"/>
        <v>0</v>
      </c>
      <c r="BF78" s="9">
        <f t="shared" si="97"/>
        <v>0</v>
      </c>
      <c r="BG78" s="9">
        <f t="shared" si="97"/>
        <v>0</v>
      </c>
      <c r="BH78" s="9">
        <f t="shared" si="97"/>
        <v>0</v>
      </c>
      <c r="BI78" s="9">
        <f t="shared" si="97"/>
        <v>0</v>
      </c>
      <c r="BJ78" s="9">
        <f t="shared" si="97"/>
        <v>0</v>
      </c>
      <c r="BK78" s="9">
        <f t="shared" si="97"/>
        <v>0</v>
      </c>
      <c r="BL78" s="9">
        <f t="shared" si="97"/>
        <v>0</v>
      </c>
      <c r="BM78" s="9">
        <f t="shared" si="97"/>
        <v>0</v>
      </c>
      <c r="BN78" s="9">
        <f t="shared" si="97"/>
        <v>0</v>
      </c>
      <c r="BO78" s="9">
        <f t="shared" si="97"/>
        <v>0</v>
      </c>
      <c r="BP78" s="9">
        <f t="shared" si="97"/>
        <v>0</v>
      </c>
      <c r="BQ78" s="9">
        <f t="shared" ref="BQ78:CX78" si="98">BQ16</f>
        <v>0</v>
      </c>
      <c r="BR78" s="9">
        <f t="shared" si="98"/>
        <v>0</v>
      </c>
      <c r="BS78" s="9">
        <f t="shared" si="98"/>
        <v>0</v>
      </c>
      <c r="BT78" s="9">
        <f t="shared" si="98"/>
        <v>0</v>
      </c>
      <c r="BU78" s="9">
        <f t="shared" si="98"/>
        <v>0</v>
      </c>
      <c r="BV78" s="9">
        <f t="shared" si="98"/>
        <v>0</v>
      </c>
      <c r="BW78" s="9">
        <f t="shared" si="98"/>
        <v>0</v>
      </c>
      <c r="BX78" s="9">
        <f t="shared" si="98"/>
        <v>0</v>
      </c>
      <c r="BY78" s="9">
        <f t="shared" si="98"/>
        <v>0</v>
      </c>
      <c r="BZ78" s="9">
        <f t="shared" si="98"/>
        <v>0</v>
      </c>
      <c r="CA78" s="9">
        <f t="shared" si="98"/>
        <v>0</v>
      </c>
      <c r="CB78" s="9">
        <f t="shared" si="98"/>
        <v>0</v>
      </c>
      <c r="CC78" s="9">
        <f t="shared" si="98"/>
        <v>0</v>
      </c>
      <c r="CD78" s="9">
        <f t="shared" si="98"/>
        <v>0</v>
      </c>
      <c r="CE78" s="9">
        <f t="shared" si="98"/>
        <v>0</v>
      </c>
      <c r="CF78" s="9">
        <f t="shared" si="98"/>
        <v>0</v>
      </c>
      <c r="CG78" s="9">
        <f t="shared" si="98"/>
        <v>0</v>
      </c>
      <c r="CH78" s="9">
        <f t="shared" si="98"/>
        <v>0</v>
      </c>
      <c r="CI78" s="9">
        <f t="shared" si="98"/>
        <v>0</v>
      </c>
      <c r="CJ78" s="9">
        <f t="shared" si="98"/>
        <v>0</v>
      </c>
      <c r="CK78" s="9">
        <f t="shared" si="98"/>
        <v>0</v>
      </c>
      <c r="CL78" s="9">
        <f t="shared" si="98"/>
        <v>0</v>
      </c>
      <c r="CM78" s="9">
        <f t="shared" si="98"/>
        <v>0</v>
      </c>
      <c r="CN78" s="9">
        <f t="shared" si="98"/>
        <v>0</v>
      </c>
      <c r="CO78" s="9">
        <f t="shared" si="98"/>
        <v>0</v>
      </c>
      <c r="CP78" s="9">
        <f t="shared" si="98"/>
        <v>0</v>
      </c>
      <c r="CQ78" s="9">
        <f t="shared" si="98"/>
        <v>0</v>
      </c>
      <c r="CR78" s="9">
        <f t="shared" si="98"/>
        <v>0</v>
      </c>
      <c r="CS78" s="9">
        <f t="shared" si="98"/>
        <v>0</v>
      </c>
      <c r="CT78" s="9">
        <f t="shared" si="98"/>
        <v>0</v>
      </c>
      <c r="CU78" s="9">
        <f t="shared" si="98"/>
        <v>0</v>
      </c>
      <c r="CV78" s="9">
        <f t="shared" si="98"/>
        <v>0</v>
      </c>
      <c r="CW78" s="9">
        <f t="shared" si="98"/>
        <v>0</v>
      </c>
      <c r="CX78" s="9">
        <f t="shared" si="98"/>
        <v>0</v>
      </c>
    </row>
    <row r="79" spans="1:102" ht="16.5" x14ac:dyDescent="0.25">
      <c r="A79" s="7">
        <v>3</v>
      </c>
      <c r="B79" s="8" t="s">
        <v>26</v>
      </c>
      <c r="C79" s="9">
        <f t="shared" si="96"/>
        <v>11929024</v>
      </c>
      <c r="D79" s="9">
        <f>D21</f>
        <v>10497541.109999999</v>
      </c>
      <c r="E79" s="9">
        <f t="shared" ref="E79:BP79" si="99">E21</f>
        <v>1431482.89</v>
      </c>
      <c r="F79" s="9">
        <f t="shared" si="99"/>
        <v>0</v>
      </c>
      <c r="G79" s="9">
        <f t="shared" si="99"/>
        <v>0</v>
      </c>
      <c r="H79" s="9">
        <f t="shared" si="99"/>
        <v>0</v>
      </c>
      <c r="I79" s="9">
        <f t="shared" si="99"/>
        <v>0</v>
      </c>
      <c r="J79" s="9">
        <f t="shared" si="99"/>
        <v>0</v>
      </c>
      <c r="K79" s="9">
        <f t="shared" si="99"/>
        <v>0</v>
      </c>
      <c r="L79" s="9">
        <f t="shared" si="99"/>
        <v>0</v>
      </c>
      <c r="M79" s="9">
        <f t="shared" si="99"/>
        <v>0</v>
      </c>
      <c r="N79" s="9">
        <f t="shared" si="99"/>
        <v>0</v>
      </c>
      <c r="O79" s="9">
        <f t="shared" si="99"/>
        <v>0</v>
      </c>
      <c r="P79" s="9">
        <f t="shared" si="99"/>
        <v>0</v>
      </c>
      <c r="Q79" s="9">
        <f t="shared" si="99"/>
        <v>0</v>
      </c>
      <c r="R79" s="9">
        <f t="shared" si="99"/>
        <v>0</v>
      </c>
      <c r="S79" s="9">
        <f t="shared" si="99"/>
        <v>0</v>
      </c>
      <c r="T79" s="9">
        <f t="shared" si="99"/>
        <v>0</v>
      </c>
      <c r="U79" s="9">
        <f t="shared" si="99"/>
        <v>0</v>
      </c>
      <c r="V79" s="9">
        <f t="shared" si="99"/>
        <v>0</v>
      </c>
      <c r="W79" s="9">
        <f t="shared" si="99"/>
        <v>0</v>
      </c>
      <c r="X79" s="9">
        <f t="shared" si="99"/>
        <v>0</v>
      </c>
      <c r="Y79" s="9">
        <f t="shared" si="99"/>
        <v>0</v>
      </c>
      <c r="Z79" s="9">
        <f t="shared" si="99"/>
        <v>0</v>
      </c>
      <c r="AA79" s="9">
        <f t="shared" si="99"/>
        <v>0</v>
      </c>
      <c r="AB79" s="9">
        <f t="shared" si="99"/>
        <v>0</v>
      </c>
      <c r="AC79" s="9">
        <f t="shared" si="99"/>
        <v>0</v>
      </c>
      <c r="AD79" s="9">
        <f t="shared" si="99"/>
        <v>0</v>
      </c>
      <c r="AE79" s="9">
        <f t="shared" si="99"/>
        <v>0</v>
      </c>
      <c r="AF79" s="9">
        <f t="shared" si="99"/>
        <v>0</v>
      </c>
      <c r="AG79" s="9">
        <f t="shared" si="99"/>
        <v>0</v>
      </c>
      <c r="AH79" s="9">
        <f t="shared" si="99"/>
        <v>0</v>
      </c>
      <c r="AI79" s="9">
        <f t="shared" si="99"/>
        <v>0</v>
      </c>
      <c r="AJ79" s="9">
        <f t="shared" si="99"/>
        <v>0</v>
      </c>
      <c r="AK79" s="9">
        <f t="shared" si="99"/>
        <v>0</v>
      </c>
      <c r="AL79" s="9">
        <f t="shared" si="99"/>
        <v>0</v>
      </c>
      <c r="AM79" s="9">
        <f t="shared" si="99"/>
        <v>0</v>
      </c>
      <c r="AN79" s="9">
        <f t="shared" si="99"/>
        <v>0</v>
      </c>
      <c r="AO79" s="9">
        <f t="shared" si="99"/>
        <v>0</v>
      </c>
      <c r="AP79" s="9">
        <f t="shared" si="99"/>
        <v>0</v>
      </c>
      <c r="AQ79" s="9">
        <f t="shared" si="99"/>
        <v>0</v>
      </c>
      <c r="AR79" s="9">
        <f t="shared" si="99"/>
        <v>0</v>
      </c>
      <c r="AS79" s="9">
        <f t="shared" si="99"/>
        <v>0</v>
      </c>
      <c r="AT79" s="9">
        <f t="shared" si="99"/>
        <v>0</v>
      </c>
      <c r="AU79" s="9">
        <f t="shared" si="99"/>
        <v>0</v>
      </c>
      <c r="AV79" s="9">
        <f t="shared" si="99"/>
        <v>0</v>
      </c>
      <c r="AW79" s="9">
        <f t="shared" si="99"/>
        <v>0</v>
      </c>
      <c r="AX79" s="9">
        <f t="shared" si="99"/>
        <v>0</v>
      </c>
      <c r="AY79" s="9">
        <f t="shared" si="99"/>
        <v>0</v>
      </c>
      <c r="AZ79" s="9">
        <f t="shared" si="99"/>
        <v>0</v>
      </c>
      <c r="BA79" s="9">
        <f t="shared" si="99"/>
        <v>0</v>
      </c>
      <c r="BB79" s="9">
        <f t="shared" si="99"/>
        <v>0</v>
      </c>
      <c r="BC79" s="9">
        <f t="shared" si="99"/>
        <v>0</v>
      </c>
      <c r="BD79" s="9">
        <f t="shared" si="99"/>
        <v>0</v>
      </c>
      <c r="BE79" s="9">
        <f t="shared" si="99"/>
        <v>0</v>
      </c>
      <c r="BF79" s="9">
        <f t="shared" si="99"/>
        <v>0</v>
      </c>
      <c r="BG79" s="9">
        <f t="shared" si="99"/>
        <v>0</v>
      </c>
      <c r="BH79" s="9">
        <f t="shared" si="99"/>
        <v>0</v>
      </c>
      <c r="BI79" s="9">
        <f t="shared" si="99"/>
        <v>0</v>
      </c>
      <c r="BJ79" s="9">
        <f t="shared" si="99"/>
        <v>0</v>
      </c>
      <c r="BK79" s="9">
        <f t="shared" si="99"/>
        <v>0</v>
      </c>
      <c r="BL79" s="9">
        <f t="shared" si="99"/>
        <v>0</v>
      </c>
      <c r="BM79" s="9">
        <f t="shared" si="99"/>
        <v>0</v>
      </c>
      <c r="BN79" s="9">
        <f t="shared" si="99"/>
        <v>0</v>
      </c>
      <c r="BO79" s="9">
        <f t="shared" si="99"/>
        <v>0</v>
      </c>
      <c r="BP79" s="9">
        <f t="shared" si="99"/>
        <v>0</v>
      </c>
      <c r="BQ79" s="9">
        <f t="shared" ref="BQ79:CX79" si="100">BQ21</f>
        <v>0</v>
      </c>
      <c r="BR79" s="9">
        <f t="shared" si="100"/>
        <v>0</v>
      </c>
      <c r="BS79" s="9">
        <f t="shared" si="100"/>
        <v>0</v>
      </c>
      <c r="BT79" s="9">
        <f t="shared" si="100"/>
        <v>0</v>
      </c>
      <c r="BU79" s="9">
        <f t="shared" si="100"/>
        <v>0</v>
      </c>
      <c r="BV79" s="9">
        <f t="shared" si="100"/>
        <v>0</v>
      </c>
      <c r="BW79" s="9">
        <f t="shared" si="100"/>
        <v>0</v>
      </c>
      <c r="BX79" s="9">
        <f t="shared" si="100"/>
        <v>0</v>
      </c>
      <c r="BY79" s="9">
        <f t="shared" si="100"/>
        <v>0</v>
      </c>
      <c r="BZ79" s="9">
        <f t="shared" si="100"/>
        <v>0</v>
      </c>
      <c r="CA79" s="9">
        <f t="shared" si="100"/>
        <v>0</v>
      </c>
      <c r="CB79" s="9">
        <f t="shared" si="100"/>
        <v>0</v>
      </c>
      <c r="CC79" s="9">
        <f t="shared" si="100"/>
        <v>0</v>
      </c>
      <c r="CD79" s="9">
        <f t="shared" si="100"/>
        <v>0</v>
      </c>
      <c r="CE79" s="9">
        <f t="shared" si="100"/>
        <v>0</v>
      </c>
      <c r="CF79" s="9">
        <f t="shared" si="100"/>
        <v>0</v>
      </c>
      <c r="CG79" s="9">
        <f t="shared" si="100"/>
        <v>0</v>
      </c>
      <c r="CH79" s="9">
        <f t="shared" si="100"/>
        <v>0</v>
      </c>
      <c r="CI79" s="9">
        <f t="shared" si="100"/>
        <v>0</v>
      </c>
      <c r="CJ79" s="9">
        <f t="shared" si="100"/>
        <v>0</v>
      </c>
      <c r="CK79" s="9">
        <f t="shared" si="100"/>
        <v>0</v>
      </c>
      <c r="CL79" s="9">
        <f t="shared" si="100"/>
        <v>0</v>
      </c>
      <c r="CM79" s="9">
        <f t="shared" si="100"/>
        <v>0</v>
      </c>
      <c r="CN79" s="9">
        <f t="shared" si="100"/>
        <v>0</v>
      </c>
      <c r="CO79" s="9">
        <f t="shared" si="100"/>
        <v>0</v>
      </c>
      <c r="CP79" s="9">
        <f t="shared" si="100"/>
        <v>0</v>
      </c>
      <c r="CQ79" s="9">
        <f t="shared" si="100"/>
        <v>0</v>
      </c>
      <c r="CR79" s="9">
        <f t="shared" si="100"/>
        <v>0</v>
      </c>
      <c r="CS79" s="9">
        <f t="shared" si="100"/>
        <v>0</v>
      </c>
      <c r="CT79" s="9">
        <f t="shared" si="100"/>
        <v>0</v>
      </c>
      <c r="CU79" s="9">
        <f t="shared" si="100"/>
        <v>0</v>
      </c>
      <c r="CV79" s="9">
        <f t="shared" si="100"/>
        <v>0</v>
      </c>
      <c r="CW79" s="9">
        <f t="shared" si="100"/>
        <v>0</v>
      </c>
      <c r="CX79" s="9">
        <f t="shared" si="100"/>
        <v>0</v>
      </c>
    </row>
    <row r="80" spans="1:102" ht="16.5" x14ac:dyDescent="0.25">
      <c r="A80" s="7">
        <v>4</v>
      </c>
      <c r="B80" s="8" t="s">
        <v>37</v>
      </c>
      <c r="C80" s="9">
        <f t="shared" si="96"/>
        <v>1579804.16</v>
      </c>
      <c r="D80" s="9">
        <f>D27</f>
        <v>1390227.66</v>
      </c>
      <c r="E80" s="9">
        <f t="shared" ref="E80:BP80" si="101">E27</f>
        <v>189576.5</v>
      </c>
      <c r="F80" s="9">
        <f t="shared" si="101"/>
        <v>0</v>
      </c>
      <c r="G80" s="9">
        <f t="shared" si="101"/>
        <v>0</v>
      </c>
      <c r="H80" s="9">
        <f t="shared" si="101"/>
        <v>0</v>
      </c>
      <c r="I80" s="9">
        <f t="shared" si="101"/>
        <v>0</v>
      </c>
      <c r="J80" s="9">
        <f t="shared" si="101"/>
        <v>0</v>
      </c>
      <c r="K80" s="9">
        <f t="shared" si="101"/>
        <v>0</v>
      </c>
      <c r="L80" s="9">
        <f t="shared" si="101"/>
        <v>0</v>
      </c>
      <c r="M80" s="9">
        <f t="shared" si="101"/>
        <v>0</v>
      </c>
      <c r="N80" s="9">
        <f t="shared" si="101"/>
        <v>0</v>
      </c>
      <c r="O80" s="9">
        <f t="shared" si="101"/>
        <v>0</v>
      </c>
      <c r="P80" s="9">
        <f t="shared" si="101"/>
        <v>0</v>
      </c>
      <c r="Q80" s="9">
        <f t="shared" si="101"/>
        <v>0</v>
      </c>
      <c r="R80" s="9">
        <f t="shared" si="101"/>
        <v>0</v>
      </c>
      <c r="S80" s="9">
        <f t="shared" si="101"/>
        <v>0</v>
      </c>
      <c r="T80" s="9">
        <f t="shared" si="101"/>
        <v>0</v>
      </c>
      <c r="U80" s="9">
        <f t="shared" si="101"/>
        <v>0</v>
      </c>
      <c r="V80" s="9">
        <f t="shared" si="101"/>
        <v>0</v>
      </c>
      <c r="W80" s="9">
        <f t="shared" si="101"/>
        <v>0</v>
      </c>
      <c r="X80" s="9">
        <f t="shared" si="101"/>
        <v>0</v>
      </c>
      <c r="Y80" s="9">
        <f t="shared" si="101"/>
        <v>0</v>
      </c>
      <c r="Z80" s="9">
        <f t="shared" si="101"/>
        <v>0</v>
      </c>
      <c r="AA80" s="9">
        <f t="shared" si="101"/>
        <v>0</v>
      </c>
      <c r="AB80" s="9">
        <f t="shared" si="101"/>
        <v>0</v>
      </c>
      <c r="AC80" s="9">
        <f t="shared" si="101"/>
        <v>0</v>
      </c>
      <c r="AD80" s="9">
        <f t="shared" si="101"/>
        <v>0</v>
      </c>
      <c r="AE80" s="9">
        <f t="shared" si="101"/>
        <v>0</v>
      </c>
      <c r="AF80" s="9">
        <f t="shared" si="101"/>
        <v>0</v>
      </c>
      <c r="AG80" s="9">
        <f t="shared" si="101"/>
        <v>0</v>
      </c>
      <c r="AH80" s="9">
        <f t="shared" si="101"/>
        <v>0</v>
      </c>
      <c r="AI80" s="9">
        <f t="shared" si="101"/>
        <v>0</v>
      </c>
      <c r="AJ80" s="9">
        <f t="shared" si="101"/>
        <v>0</v>
      </c>
      <c r="AK80" s="9">
        <f t="shared" si="101"/>
        <v>0</v>
      </c>
      <c r="AL80" s="9">
        <f t="shared" si="101"/>
        <v>0</v>
      </c>
      <c r="AM80" s="9">
        <f t="shared" si="101"/>
        <v>0</v>
      </c>
      <c r="AN80" s="9">
        <f t="shared" si="101"/>
        <v>0</v>
      </c>
      <c r="AO80" s="9">
        <f t="shared" si="101"/>
        <v>0</v>
      </c>
      <c r="AP80" s="9">
        <f t="shared" si="101"/>
        <v>0</v>
      </c>
      <c r="AQ80" s="9">
        <f t="shared" si="101"/>
        <v>0</v>
      </c>
      <c r="AR80" s="9">
        <f t="shared" si="101"/>
        <v>0</v>
      </c>
      <c r="AS80" s="9">
        <f t="shared" si="101"/>
        <v>0</v>
      </c>
      <c r="AT80" s="9">
        <f t="shared" si="101"/>
        <v>0</v>
      </c>
      <c r="AU80" s="9">
        <f t="shared" si="101"/>
        <v>0</v>
      </c>
      <c r="AV80" s="9">
        <f t="shared" si="101"/>
        <v>0</v>
      </c>
      <c r="AW80" s="9">
        <f t="shared" si="101"/>
        <v>0</v>
      </c>
      <c r="AX80" s="9">
        <f t="shared" si="101"/>
        <v>0</v>
      </c>
      <c r="AY80" s="9">
        <f t="shared" si="101"/>
        <v>0</v>
      </c>
      <c r="AZ80" s="9">
        <f t="shared" si="101"/>
        <v>0</v>
      </c>
      <c r="BA80" s="9">
        <f t="shared" si="101"/>
        <v>0</v>
      </c>
      <c r="BB80" s="9">
        <f t="shared" si="101"/>
        <v>0</v>
      </c>
      <c r="BC80" s="9">
        <f t="shared" si="101"/>
        <v>0</v>
      </c>
      <c r="BD80" s="9">
        <f t="shared" si="101"/>
        <v>0</v>
      </c>
      <c r="BE80" s="9">
        <f t="shared" si="101"/>
        <v>0</v>
      </c>
      <c r="BF80" s="9">
        <f t="shared" si="101"/>
        <v>0</v>
      </c>
      <c r="BG80" s="9">
        <f t="shared" si="101"/>
        <v>0</v>
      </c>
      <c r="BH80" s="9">
        <f t="shared" si="101"/>
        <v>0</v>
      </c>
      <c r="BI80" s="9">
        <f t="shared" si="101"/>
        <v>0</v>
      </c>
      <c r="BJ80" s="9">
        <f t="shared" si="101"/>
        <v>0</v>
      </c>
      <c r="BK80" s="9">
        <f t="shared" si="101"/>
        <v>0</v>
      </c>
      <c r="BL80" s="9">
        <f t="shared" si="101"/>
        <v>0</v>
      </c>
      <c r="BM80" s="9">
        <f t="shared" si="101"/>
        <v>0</v>
      </c>
      <c r="BN80" s="9">
        <f t="shared" si="101"/>
        <v>0</v>
      </c>
      <c r="BO80" s="9">
        <f t="shared" si="101"/>
        <v>0</v>
      </c>
      <c r="BP80" s="9">
        <f t="shared" si="101"/>
        <v>0</v>
      </c>
      <c r="BQ80" s="9">
        <f t="shared" ref="BQ80:CX80" si="102">BQ27</f>
        <v>0</v>
      </c>
      <c r="BR80" s="9">
        <f t="shared" si="102"/>
        <v>0</v>
      </c>
      <c r="BS80" s="9">
        <f t="shared" si="102"/>
        <v>0</v>
      </c>
      <c r="BT80" s="9">
        <f t="shared" si="102"/>
        <v>0</v>
      </c>
      <c r="BU80" s="9">
        <f t="shared" si="102"/>
        <v>0</v>
      </c>
      <c r="BV80" s="9">
        <f t="shared" si="102"/>
        <v>0</v>
      </c>
      <c r="BW80" s="9">
        <f t="shared" si="102"/>
        <v>0</v>
      </c>
      <c r="BX80" s="9">
        <f t="shared" si="102"/>
        <v>0</v>
      </c>
      <c r="BY80" s="9">
        <f t="shared" si="102"/>
        <v>0</v>
      </c>
      <c r="BZ80" s="9">
        <f t="shared" si="102"/>
        <v>0</v>
      </c>
      <c r="CA80" s="9">
        <f t="shared" si="102"/>
        <v>0</v>
      </c>
      <c r="CB80" s="9">
        <f t="shared" si="102"/>
        <v>0</v>
      </c>
      <c r="CC80" s="9">
        <f t="shared" si="102"/>
        <v>0</v>
      </c>
      <c r="CD80" s="9">
        <f t="shared" si="102"/>
        <v>0</v>
      </c>
      <c r="CE80" s="9">
        <f t="shared" si="102"/>
        <v>0</v>
      </c>
      <c r="CF80" s="9">
        <f t="shared" si="102"/>
        <v>0</v>
      </c>
      <c r="CG80" s="9">
        <f t="shared" si="102"/>
        <v>0</v>
      </c>
      <c r="CH80" s="9">
        <f t="shared" si="102"/>
        <v>0</v>
      </c>
      <c r="CI80" s="9">
        <f t="shared" si="102"/>
        <v>0</v>
      </c>
      <c r="CJ80" s="9">
        <f t="shared" si="102"/>
        <v>0</v>
      </c>
      <c r="CK80" s="9">
        <f t="shared" si="102"/>
        <v>0</v>
      </c>
      <c r="CL80" s="9">
        <f t="shared" si="102"/>
        <v>0</v>
      </c>
      <c r="CM80" s="9">
        <f t="shared" si="102"/>
        <v>0</v>
      </c>
      <c r="CN80" s="9">
        <f t="shared" si="102"/>
        <v>0</v>
      </c>
      <c r="CO80" s="9">
        <f t="shared" si="102"/>
        <v>0</v>
      </c>
      <c r="CP80" s="9">
        <f t="shared" si="102"/>
        <v>0</v>
      </c>
      <c r="CQ80" s="9">
        <f t="shared" si="102"/>
        <v>0</v>
      </c>
      <c r="CR80" s="9">
        <f t="shared" si="102"/>
        <v>0</v>
      </c>
      <c r="CS80" s="9">
        <f t="shared" si="102"/>
        <v>0</v>
      </c>
      <c r="CT80" s="9">
        <f t="shared" si="102"/>
        <v>0</v>
      </c>
      <c r="CU80" s="9">
        <f t="shared" si="102"/>
        <v>0</v>
      </c>
      <c r="CV80" s="9">
        <f t="shared" si="102"/>
        <v>0</v>
      </c>
      <c r="CW80" s="9">
        <f t="shared" si="102"/>
        <v>0</v>
      </c>
      <c r="CX80" s="9">
        <f t="shared" si="102"/>
        <v>0</v>
      </c>
    </row>
    <row r="81" spans="1:102" ht="16.5" x14ac:dyDescent="0.25">
      <c r="A81" s="7">
        <v>5</v>
      </c>
      <c r="B81" s="8" t="s">
        <v>40</v>
      </c>
      <c r="C81" s="9">
        <f t="shared" ref="C81" si="103">D81+E81</f>
        <v>3027000.02</v>
      </c>
      <c r="D81" s="9">
        <f>D29</f>
        <v>2663760.02</v>
      </c>
      <c r="E81" s="9">
        <f t="shared" ref="E81:BP81" si="104">E29</f>
        <v>363240</v>
      </c>
      <c r="F81" s="9">
        <f t="shared" si="104"/>
        <v>0</v>
      </c>
      <c r="G81" s="9">
        <f t="shared" si="104"/>
        <v>0</v>
      </c>
      <c r="H81" s="9">
        <f t="shared" si="104"/>
        <v>0</v>
      </c>
      <c r="I81" s="9">
        <f t="shared" si="104"/>
        <v>0</v>
      </c>
      <c r="J81" s="9">
        <f t="shared" si="104"/>
        <v>0</v>
      </c>
      <c r="K81" s="9">
        <f t="shared" si="104"/>
        <v>0</v>
      </c>
      <c r="L81" s="9">
        <f t="shared" si="104"/>
        <v>0</v>
      </c>
      <c r="M81" s="9">
        <f t="shared" si="104"/>
        <v>0</v>
      </c>
      <c r="N81" s="9">
        <f t="shared" si="104"/>
        <v>0</v>
      </c>
      <c r="O81" s="9">
        <f t="shared" si="104"/>
        <v>0</v>
      </c>
      <c r="P81" s="9">
        <f t="shared" si="104"/>
        <v>0</v>
      </c>
      <c r="Q81" s="9">
        <f t="shared" si="104"/>
        <v>0</v>
      </c>
      <c r="R81" s="9">
        <f t="shared" si="104"/>
        <v>0</v>
      </c>
      <c r="S81" s="9">
        <f t="shared" si="104"/>
        <v>0</v>
      </c>
      <c r="T81" s="9">
        <f t="shared" si="104"/>
        <v>0</v>
      </c>
      <c r="U81" s="9">
        <f t="shared" si="104"/>
        <v>0</v>
      </c>
      <c r="V81" s="9">
        <f t="shared" si="104"/>
        <v>0</v>
      </c>
      <c r="W81" s="9">
        <f t="shared" si="104"/>
        <v>0</v>
      </c>
      <c r="X81" s="9">
        <f t="shared" si="104"/>
        <v>0</v>
      </c>
      <c r="Y81" s="9">
        <f t="shared" si="104"/>
        <v>0</v>
      </c>
      <c r="Z81" s="9">
        <f t="shared" si="104"/>
        <v>0</v>
      </c>
      <c r="AA81" s="9">
        <f t="shared" si="104"/>
        <v>0</v>
      </c>
      <c r="AB81" s="9">
        <f t="shared" si="104"/>
        <v>0</v>
      </c>
      <c r="AC81" s="9">
        <f t="shared" si="104"/>
        <v>0</v>
      </c>
      <c r="AD81" s="9">
        <f t="shared" si="104"/>
        <v>0</v>
      </c>
      <c r="AE81" s="9">
        <f t="shared" si="104"/>
        <v>0</v>
      </c>
      <c r="AF81" s="9">
        <f t="shared" si="104"/>
        <v>0</v>
      </c>
      <c r="AG81" s="9">
        <f t="shared" si="104"/>
        <v>0</v>
      </c>
      <c r="AH81" s="9">
        <f t="shared" si="104"/>
        <v>0</v>
      </c>
      <c r="AI81" s="9">
        <f t="shared" si="104"/>
        <v>0</v>
      </c>
      <c r="AJ81" s="9">
        <f t="shared" si="104"/>
        <v>0</v>
      </c>
      <c r="AK81" s="9">
        <f t="shared" si="104"/>
        <v>0</v>
      </c>
      <c r="AL81" s="9">
        <f t="shared" si="104"/>
        <v>0</v>
      </c>
      <c r="AM81" s="9">
        <f t="shared" si="104"/>
        <v>0</v>
      </c>
      <c r="AN81" s="9">
        <f t="shared" si="104"/>
        <v>0</v>
      </c>
      <c r="AO81" s="9">
        <f t="shared" si="104"/>
        <v>0</v>
      </c>
      <c r="AP81" s="9">
        <f t="shared" si="104"/>
        <v>0</v>
      </c>
      <c r="AQ81" s="9">
        <f t="shared" si="104"/>
        <v>0</v>
      </c>
      <c r="AR81" s="9">
        <f t="shared" si="104"/>
        <v>0</v>
      </c>
      <c r="AS81" s="9">
        <f t="shared" si="104"/>
        <v>0</v>
      </c>
      <c r="AT81" s="9">
        <f t="shared" si="104"/>
        <v>0</v>
      </c>
      <c r="AU81" s="9">
        <f t="shared" si="104"/>
        <v>0</v>
      </c>
      <c r="AV81" s="9">
        <f t="shared" si="104"/>
        <v>0</v>
      </c>
      <c r="AW81" s="9">
        <f t="shared" si="104"/>
        <v>0</v>
      </c>
      <c r="AX81" s="9">
        <f t="shared" si="104"/>
        <v>0</v>
      </c>
      <c r="AY81" s="9">
        <f t="shared" si="104"/>
        <v>0</v>
      </c>
      <c r="AZ81" s="9">
        <f t="shared" si="104"/>
        <v>0</v>
      </c>
      <c r="BA81" s="9">
        <f t="shared" si="104"/>
        <v>0</v>
      </c>
      <c r="BB81" s="9">
        <f t="shared" si="104"/>
        <v>0</v>
      </c>
      <c r="BC81" s="9">
        <f t="shared" si="104"/>
        <v>0</v>
      </c>
      <c r="BD81" s="9">
        <f t="shared" si="104"/>
        <v>0</v>
      </c>
      <c r="BE81" s="9">
        <f t="shared" si="104"/>
        <v>0</v>
      </c>
      <c r="BF81" s="9">
        <f t="shared" si="104"/>
        <v>0</v>
      </c>
      <c r="BG81" s="9">
        <f t="shared" si="104"/>
        <v>0</v>
      </c>
      <c r="BH81" s="9">
        <f t="shared" si="104"/>
        <v>0</v>
      </c>
      <c r="BI81" s="9">
        <f t="shared" si="104"/>
        <v>0</v>
      </c>
      <c r="BJ81" s="9">
        <f t="shared" si="104"/>
        <v>0</v>
      </c>
      <c r="BK81" s="9">
        <f t="shared" si="104"/>
        <v>0</v>
      </c>
      <c r="BL81" s="9">
        <f t="shared" si="104"/>
        <v>0</v>
      </c>
      <c r="BM81" s="9">
        <f t="shared" si="104"/>
        <v>0</v>
      </c>
      <c r="BN81" s="9">
        <f t="shared" si="104"/>
        <v>0</v>
      </c>
      <c r="BO81" s="9">
        <f t="shared" si="104"/>
        <v>0</v>
      </c>
      <c r="BP81" s="9">
        <f t="shared" si="104"/>
        <v>0</v>
      </c>
      <c r="BQ81" s="9">
        <f t="shared" ref="BQ81:CX81" si="105">BQ29</f>
        <v>0</v>
      </c>
      <c r="BR81" s="9">
        <f t="shared" si="105"/>
        <v>0</v>
      </c>
      <c r="BS81" s="9">
        <f t="shared" si="105"/>
        <v>0</v>
      </c>
      <c r="BT81" s="9">
        <f t="shared" si="105"/>
        <v>0</v>
      </c>
      <c r="BU81" s="9">
        <f t="shared" si="105"/>
        <v>0</v>
      </c>
      <c r="BV81" s="9">
        <f t="shared" si="105"/>
        <v>0</v>
      </c>
      <c r="BW81" s="9">
        <f t="shared" si="105"/>
        <v>0</v>
      </c>
      <c r="BX81" s="9">
        <f t="shared" si="105"/>
        <v>0</v>
      </c>
      <c r="BY81" s="9">
        <f t="shared" si="105"/>
        <v>0</v>
      </c>
      <c r="BZ81" s="9">
        <f t="shared" si="105"/>
        <v>0</v>
      </c>
      <c r="CA81" s="9">
        <f t="shared" si="105"/>
        <v>0</v>
      </c>
      <c r="CB81" s="9">
        <f t="shared" si="105"/>
        <v>0</v>
      </c>
      <c r="CC81" s="9">
        <f t="shared" si="105"/>
        <v>0</v>
      </c>
      <c r="CD81" s="9">
        <f t="shared" si="105"/>
        <v>0</v>
      </c>
      <c r="CE81" s="9">
        <f t="shared" si="105"/>
        <v>0</v>
      </c>
      <c r="CF81" s="9">
        <f t="shared" si="105"/>
        <v>0</v>
      </c>
      <c r="CG81" s="9">
        <f t="shared" si="105"/>
        <v>0</v>
      </c>
      <c r="CH81" s="9">
        <f t="shared" si="105"/>
        <v>0</v>
      </c>
      <c r="CI81" s="9">
        <f t="shared" si="105"/>
        <v>0</v>
      </c>
      <c r="CJ81" s="9">
        <f t="shared" si="105"/>
        <v>0</v>
      </c>
      <c r="CK81" s="9">
        <f t="shared" si="105"/>
        <v>0</v>
      </c>
      <c r="CL81" s="9">
        <f t="shared" si="105"/>
        <v>0</v>
      </c>
      <c r="CM81" s="9">
        <f t="shared" si="105"/>
        <v>0</v>
      </c>
      <c r="CN81" s="9">
        <f t="shared" si="105"/>
        <v>0</v>
      </c>
      <c r="CO81" s="9">
        <f t="shared" si="105"/>
        <v>0</v>
      </c>
      <c r="CP81" s="9">
        <f t="shared" si="105"/>
        <v>0</v>
      </c>
      <c r="CQ81" s="9">
        <f t="shared" si="105"/>
        <v>0</v>
      </c>
      <c r="CR81" s="9">
        <f t="shared" si="105"/>
        <v>0</v>
      </c>
      <c r="CS81" s="9">
        <f t="shared" si="105"/>
        <v>0</v>
      </c>
      <c r="CT81" s="9">
        <f t="shared" si="105"/>
        <v>0</v>
      </c>
      <c r="CU81" s="9">
        <f t="shared" si="105"/>
        <v>0</v>
      </c>
      <c r="CV81" s="9">
        <f t="shared" si="105"/>
        <v>0</v>
      </c>
      <c r="CW81" s="9">
        <f t="shared" si="105"/>
        <v>0</v>
      </c>
      <c r="CX81" s="9">
        <f t="shared" si="105"/>
        <v>0</v>
      </c>
    </row>
    <row r="82" spans="1:102" ht="16.5" x14ac:dyDescent="0.25">
      <c r="A82" s="7">
        <v>6</v>
      </c>
      <c r="B82" s="8" t="s">
        <v>50</v>
      </c>
      <c r="C82" s="9">
        <f t="shared" ref="C82" si="106">D82+E82</f>
        <v>2797090.9000000004</v>
      </c>
      <c r="D82" s="9">
        <f>D35</f>
        <v>2461439.9900000002</v>
      </c>
      <c r="E82" s="9">
        <f t="shared" ref="E82:BP82" si="107">E35</f>
        <v>335650.91</v>
      </c>
      <c r="F82" s="9">
        <f t="shared" si="107"/>
        <v>0</v>
      </c>
      <c r="G82" s="9">
        <f t="shared" si="107"/>
        <v>0</v>
      </c>
      <c r="H82" s="9">
        <f t="shared" si="107"/>
        <v>0</v>
      </c>
      <c r="I82" s="9">
        <f t="shared" si="107"/>
        <v>0</v>
      </c>
      <c r="J82" s="9">
        <f t="shared" si="107"/>
        <v>0</v>
      </c>
      <c r="K82" s="9">
        <f t="shared" si="107"/>
        <v>0</v>
      </c>
      <c r="L82" s="9">
        <f t="shared" si="107"/>
        <v>0</v>
      </c>
      <c r="M82" s="9">
        <f t="shared" si="107"/>
        <v>0</v>
      </c>
      <c r="N82" s="9">
        <f t="shared" si="107"/>
        <v>0</v>
      </c>
      <c r="O82" s="9">
        <f t="shared" si="107"/>
        <v>0</v>
      </c>
      <c r="P82" s="9">
        <f t="shared" si="107"/>
        <v>0</v>
      </c>
      <c r="Q82" s="9">
        <f t="shared" si="107"/>
        <v>0</v>
      </c>
      <c r="R82" s="9">
        <f t="shared" si="107"/>
        <v>0</v>
      </c>
      <c r="S82" s="9">
        <f t="shared" si="107"/>
        <v>0</v>
      </c>
      <c r="T82" s="9">
        <f t="shared" si="107"/>
        <v>0</v>
      </c>
      <c r="U82" s="9">
        <f t="shared" si="107"/>
        <v>0</v>
      </c>
      <c r="V82" s="9">
        <f t="shared" si="107"/>
        <v>0</v>
      </c>
      <c r="W82" s="9">
        <f t="shared" si="107"/>
        <v>0</v>
      </c>
      <c r="X82" s="9">
        <f t="shared" si="107"/>
        <v>0</v>
      </c>
      <c r="Y82" s="9">
        <f t="shared" si="107"/>
        <v>0</v>
      </c>
      <c r="Z82" s="9">
        <f t="shared" si="107"/>
        <v>0</v>
      </c>
      <c r="AA82" s="9">
        <f t="shared" si="107"/>
        <v>0</v>
      </c>
      <c r="AB82" s="9">
        <f t="shared" si="107"/>
        <v>0</v>
      </c>
      <c r="AC82" s="9">
        <f t="shared" si="107"/>
        <v>0</v>
      </c>
      <c r="AD82" s="9">
        <f t="shared" si="107"/>
        <v>0</v>
      </c>
      <c r="AE82" s="9">
        <f t="shared" si="107"/>
        <v>0</v>
      </c>
      <c r="AF82" s="9">
        <f t="shared" si="107"/>
        <v>0</v>
      </c>
      <c r="AG82" s="9">
        <f t="shared" si="107"/>
        <v>0</v>
      </c>
      <c r="AH82" s="9">
        <f t="shared" si="107"/>
        <v>0</v>
      </c>
      <c r="AI82" s="9">
        <f t="shared" si="107"/>
        <v>0</v>
      </c>
      <c r="AJ82" s="9">
        <f t="shared" si="107"/>
        <v>0</v>
      </c>
      <c r="AK82" s="9">
        <f t="shared" si="107"/>
        <v>0</v>
      </c>
      <c r="AL82" s="9">
        <f t="shared" si="107"/>
        <v>0</v>
      </c>
      <c r="AM82" s="9">
        <f t="shared" si="107"/>
        <v>0</v>
      </c>
      <c r="AN82" s="9">
        <f t="shared" si="107"/>
        <v>0</v>
      </c>
      <c r="AO82" s="9">
        <f t="shared" si="107"/>
        <v>0</v>
      </c>
      <c r="AP82" s="9">
        <f t="shared" si="107"/>
        <v>0</v>
      </c>
      <c r="AQ82" s="9">
        <f t="shared" si="107"/>
        <v>0</v>
      </c>
      <c r="AR82" s="9">
        <f t="shared" si="107"/>
        <v>0</v>
      </c>
      <c r="AS82" s="9">
        <f t="shared" si="107"/>
        <v>0</v>
      </c>
      <c r="AT82" s="9">
        <f t="shared" si="107"/>
        <v>0</v>
      </c>
      <c r="AU82" s="9">
        <f t="shared" si="107"/>
        <v>0</v>
      </c>
      <c r="AV82" s="9">
        <f t="shared" si="107"/>
        <v>0</v>
      </c>
      <c r="AW82" s="9">
        <f t="shared" si="107"/>
        <v>0</v>
      </c>
      <c r="AX82" s="9">
        <f t="shared" si="107"/>
        <v>0</v>
      </c>
      <c r="AY82" s="9">
        <f t="shared" si="107"/>
        <v>0</v>
      </c>
      <c r="AZ82" s="9">
        <f t="shared" si="107"/>
        <v>0</v>
      </c>
      <c r="BA82" s="9">
        <f t="shared" si="107"/>
        <v>0</v>
      </c>
      <c r="BB82" s="9">
        <f t="shared" si="107"/>
        <v>0</v>
      </c>
      <c r="BC82" s="9">
        <f t="shared" si="107"/>
        <v>0</v>
      </c>
      <c r="BD82" s="9">
        <f t="shared" si="107"/>
        <v>0</v>
      </c>
      <c r="BE82" s="9">
        <f t="shared" si="107"/>
        <v>0</v>
      </c>
      <c r="BF82" s="9">
        <f t="shared" si="107"/>
        <v>0</v>
      </c>
      <c r="BG82" s="9">
        <f t="shared" si="107"/>
        <v>0</v>
      </c>
      <c r="BH82" s="9">
        <f t="shared" si="107"/>
        <v>0</v>
      </c>
      <c r="BI82" s="9">
        <f t="shared" si="107"/>
        <v>0</v>
      </c>
      <c r="BJ82" s="9">
        <f t="shared" si="107"/>
        <v>0</v>
      </c>
      <c r="BK82" s="9">
        <f t="shared" si="107"/>
        <v>0</v>
      </c>
      <c r="BL82" s="9">
        <f t="shared" si="107"/>
        <v>0</v>
      </c>
      <c r="BM82" s="9">
        <f t="shared" si="107"/>
        <v>0</v>
      </c>
      <c r="BN82" s="9">
        <f t="shared" si="107"/>
        <v>0</v>
      </c>
      <c r="BO82" s="9">
        <f t="shared" si="107"/>
        <v>0</v>
      </c>
      <c r="BP82" s="9">
        <f t="shared" si="107"/>
        <v>0</v>
      </c>
      <c r="BQ82" s="9">
        <f t="shared" ref="BQ82:CX82" si="108">BQ35</f>
        <v>0</v>
      </c>
      <c r="BR82" s="9">
        <f t="shared" si="108"/>
        <v>0</v>
      </c>
      <c r="BS82" s="9">
        <f t="shared" si="108"/>
        <v>0</v>
      </c>
      <c r="BT82" s="9">
        <f t="shared" si="108"/>
        <v>0</v>
      </c>
      <c r="BU82" s="9">
        <f t="shared" si="108"/>
        <v>0</v>
      </c>
      <c r="BV82" s="9">
        <f t="shared" si="108"/>
        <v>0</v>
      </c>
      <c r="BW82" s="9">
        <f t="shared" si="108"/>
        <v>0</v>
      </c>
      <c r="BX82" s="9">
        <f t="shared" si="108"/>
        <v>0</v>
      </c>
      <c r="BY82" s="9">
        <f t="shared" si="108"/>
        <v>0</v>
      </c>
      <c r="BZ82" s="9">
        <f t="shared" si="108"/>
        <v>0</v>
      </c>
      <c r="CA82" s="9">
        <f t="shared" si="108"/>
        <v>0</v>
      </c>
      <c r="CB82" s="9">
        <f t="shared" si="108"/>
        <v>0</v>
      </c>
      <c r="CC82" s="9">
        <f t="shared" si="108"/>
        <v>0</v>
      </c>
      <c r="CD82" s="9">
        <f t="shared" si="108"/>
        <v>0</v>
      </c>
      <c r="CE82" s="9">
        <f t="shared" si="108"/>
        <v>0</v>
      </c>
      <c r="CF82" s="9">
        <f t="shared" si="108"/>
        <v>0</v>
      </c>
      <c r="CG82" s="9">
        <f t="shared" si="108"/>
        <v>0</v>
      </c>
      <c r="CH82" s="9">
        <f t="shared" si="108"/>
        <v>0</v>
      </c>
      <c r="CI82" s="9">
        <f t="shared" si="108"/>
        <v>0</v>
      </c>
      <c r="CJ82" s="9">
        <f t="shared" si="108"/>
        <v>0</v>
      </c>
      <c r="CK82" s="9">
        <f t="shared" si="108"/>
        <v>0</v>
      </c>
      <c r="CL82" s="9">
        <f t="shared" si="108"/>
        <v>0</v>
      </c>
      <c r="CM82" s="9">
        <f t="shared" si="108"/>
        <v>0</v>
      </c>
      <c r="CN82" s="9">
        <f t="shared" si="108"/>
        <v>0</v>
      </c>
      <c r="CO82" s="9">
        <f t="shared" si="108"/>
        <v>0</v>
      </c>
      <c r="CP82" s="9">
        <f t="shared" si="108"/>
        <v>0</v>
      </c>
      <c r="CQ82" s="9">
        <f t="shared" si="108"/>
        <v>0</v>
      </c>
      <c r="CR82" s="9">
        <f t="shared" si="108"/>
        <v>0</v>
      </c>
      <c r="CS82" s="9">
        <f t="shared" si="108"/>
        <v>0</v>
      </c>
      <c r="CT82" s="9">
        <f t="shared" si="108"/>
        <v>0</v>
      </c>
      <c r="CU82" s="9">
        <f t="shared" si="108"/>
        <v>0</v>
      </c>
      <c r="CV82" s="9">
        <f t="shared" si="108"/>
        <v>0</v>
      </c>
      <c r="CW82" s="9">
        <f t="shared" si="108"/>
        <v>0</v>
      </c>
      <c r="CX82" s="9">
        <f t="shared" si="108"/>
        <v>0</v>
      </c>
    </row>
    <row r="83" spans="1:102" ht="16.5" x14ac:dyDescent="0.25">
      <c r="A83" s="7">
        <v>7</v>
      </c>
      <c r="B83" s="8" t="s">
        <v>70</v>
      </c>
      <c r="C83" s="9">
        <f t="shared" ref="C83" si="109">D83+E83</f>
        <v>7945002.6399999997</v>
      </c>
      <c r="D83" s="9">
        <f>D47</f>
        <v>6991602.3099999996</v>
      </c>
      <c r="E83" s="9">
        <f t="shared" ref="E83:BP83" si="110">E47</f>
        <v>953400.33</v>
      </c>
      <c r="F83" s="9">
        <f t="shared" si="110"/>
        <v>0</v>
      </c>
      <c r="G83" s="9">
        <f t="shared" si="110"/>
        <v>0</v>
      </c>
      <c r="H83" s="9">
        <f t="shared" si="110"/>
        <v>0</v>
      </c>
      <c r="I83" s="9">
        <f t="shared" si="110"/>
        <v>0</v>
      </c>
      <c r="J83" s="9">
        <f t="shared" si="110"/>
        <v>0</v>
      </c>
      <c r="K83" s="9">
        <f t="shared" si="110"/>
        <v>0</v>
      </c>
      <c r="L83" s="9">
        <f t="shared" si="110"/>
        <v>0</v>
      </c>
      <c r="M83" s="9">
        <f t="shared" si="110"/>
        <v>0</v>
      </c>
      <c r="N83" s="9">
        <f t="shared" si="110"/>
        <v>0</v>
      </c>
      <c r="O83" s="9">
        <f t="shared" si="110"/>
        <v>0</v>
      </c>
      <c r="P83" s="9">
        <f t="shared" si="110"/>
        <v>0</v>
      </c>
      <c r="Q83" s="9">
        <f t="shared" si="110"/>
        <v>0</v>
      </c>
      <c r="R83" s="9">
        <f t="shared" si="110"/>
        <v>0</v>
      </c>
      <c r="S83" s="9">
        <f t="shared" si="110"/>
        <v>0</v>
      </c>
      <c r="T83" s="9">
        <f t="shared" si="110"/>
        <v>0</v>
      </c>
      <c r="U83" s="9">
        <f t="shared" si="110"/>
        <v>0</v>
      </c>
      <c r="V83" s="9">
        <f t="shared" si="110"/>
        <v>0</v>
      </c>
      <c r="W83" s="9">
        <f t="shared" si="110"/>
        <v>0</v>
      </c>
      <c r="X83" s="9">
        <f t="shared" si="110"/>
        <v>0</v>
      </c>
      <c r="Y83" s="9">
        <f t="shared" si="110"/>
        <v>0</v>
      </c>
      <c r="Z83" s="9">
        <f t="shared" si="110"/>
        <v>0</v>
      </c>
      <c r="AA83" s="9">
        <f t="shared" si="110"/>
        <v>0</v>
      </c>
      <c r="AB83" s="9">
        <f t="shared" si="110"/>
        <v>0</v>
      </c>
      <c r="AC83" s="9">
        <f t="shared" si="110"/>
        <v>0</v>
      </c>
      <c r="AD83" s="9">
        <f t="shared" si="110"/>
        <v>0</v>
      </c>
      <c r="AE83" s="9">
        <f t="shared" si="110"/>
        <v>0</v>
      </c>
      <c r="AF83" s="9">
        <f t="shared" si="110"/>
        <v>0</v>
      </c>
      <c r="AG83" s="9">
        <f t="shared" si="110"/>
        <v>0</v>
      </c>
      <c r="AH83" s="9">
        <f t="shared" si="110"/>
        <v>0</v>
      </c>
      <c r="AI83" s="9">
        <f t="shared" si="110"/>
        <v>0</v>
      </c>
      <c r="AJ83" s="9">
        <f t="shared" si="110"/>
        <v>0</v>
      </c>
      <c r="AK83" s="9">
        <f t="shared" si="110"/>
        <v>0</v>
      </c>
      <c r="AL83" s="9">
        <f t="shared" si="110"/>
        <v>0</v>
      </c>
      <c r="AM83" s="9">
        <f t="shared" si="110"/>
        <v>0</v>
      </c>
      <c r="AN83" s="9">
        <f t="shared" si="110"/>
        <v>0</v>
      </c>
      <c r="AO83" s="9">
        <f t="shared" si="110"/>
        <v>0</v>
      </c>
      <c r="AP83" s="9">
        <f t="shared" si="110"/>
        <v>0</v>
      </c>
      <c r="AQ83" s="9">
        <f t="shared" si="110"/>
        <v>0</v>
      </c>
      <c r="AR83" s="9">
        <f t="shared" si="110"/>
        <v>0</v>
      </c>
      <c r="AS83" s="9">
        <f t="shared" si="110"/>
        <v>0</v>
      </c>
      <c r="AT83" s="9">
        <f t="shared" si="110"/>
        <v>0</v>
      </c>
      <c r="AU83" s="9">
        <f t="shared" si="110"/>
        <v>0</v>
      </c>
      <c r="AV83" s="9">
        <f t="shared" si="110"/>
        <v>0</v>
      </c>
      <c r="AW83" s="9">
        <f t="shared" si="110"/>
        <v>0</v>
      </c>
      <c r="AX83" s="9">
        <f t="shared" si="110"/>
        <v>0</v>
      </c>
      <c r="AY83" s="9">
        <f t="shared" si="110"/>
        <v>0</v>
      </c>
      <c r="AZ83" s="9">
        <f t="shared" si="110"/>
        <v>0</v>
      </c>
      <c r="BA83" s="9">
        <f t="shared" si="110"/>
        <v>0</v>
      </c>
      <c r="BB83" s="9">
        <f t="shared" si="110"/>
        <v>0</v>
      </c>
      <c r="BC83" s="9">
        <f t="shared" si="110"/>
        <v>0</v>
      </c>
      <c r="BD83" s="9">
        <f t="shared" si="110"/>
        <v>0</v>
      </c>
      <c r="BE83" s="9">
        <f t="shared" si="110"/>
        <v>0</v>
      </c>
      <c r="BF83" s="9">
        <f t="shared" si="110"/>
        <v>0</v>
      </c>
      <c r="BG83" s="9">
        <f t="shared" si="110"/>
        <v>0</v>
      </c>
      <c r="BH83" s="9">
        <f t="shared" si="110"/>
        <v>0</v>
      </c>
      <c r="BI83" s="9">
        <f t="shared" si="110"/>
        <v>0</v>
      </c>
      <c r="BJ83" s="9">
        <f t="shared" si="110"/>
        <v>0</v>
      </c>
      <c r="BK83" s="9">
        <f t="shared" si="110"/>
        <v>0</v>
      </c>
      <c r="BL83" s="9">
        <f t="shared" si="110"/>
        <v>0</v>
      </c>
      <c r="BM83" s="9">
        <f t="shared" si="110"/>
        <v>0</v>
      </c>
      <c r="BN83" s="9">
        <f t="shared" si="110"/>
        <v>0</v>
      </c>
      <c r="BO83" s="9">
        <f t="shared" si="110"/>
        <v>0</v>
      </c>
      <c r="BP83" s="9">
        <f t="shared" si="110"/>
        <v>0</v>
      </c>
      <c r="BQ83" s="9">
        <f t="shared" ref="BQ83:CX83" si="111">BQ47</f>
        <v>0</v>
      </c>
      <c r="BR83" s="9">
        <f t="shared" si="111"/>
        <v>0</v>
      </c>
      <c r="BS83" s="9">
        <f t="shared" si="111"/>
        <v>0</v>
      </c>
      <c r="BT83" s="9">
        <f t="shared" si="111"/>
        <v>0</v>
      </c>
      <c r="BU83" s="9">
        <f t="shared" si="111"/>
        <v>0</v>
      </c>
      <c r="BV83" s="9">
        <f t="shared" si="111"/>
        <v>0</v>
      </c>
      <c r="BW83" s="9">
        <f t="shared" si="111"/>
        <v>0</v>
      </c>
      <c r="BX83" s="9">
        <f t="shared" si="111"/>
        <v>0</v>
      </c>
      <c r="BY83" s="9">
        <f t="shared" si="111"/>
        <v>0</v>
      </c>
      <c r="BZ83" s="9">
        <f t="shared" si="111"/>
        <v>0</v>
      </c>
      <c r="CA83" s="9">
        <f t="shared" si="111"/>
        <v>0</v>
      </c>
      <c r="CB83" s="9">
        <f t="shared" si="111"/>
        <v>0</v>
      </c>
      <c r="CC83" s="9">
        <f t="shared" si="111"/>
        <v>0</v>
      </c>
      <c r="CD83" s="9">
        <f t="shared" si="111"/>
        <v>0</v>
      </c>
      <c r="CE83" s="9">
        <f t="shared" si="111"/>
        <v>0</v>
      </c>
      <c r="CF83" s="9">
        <f t="shared" si="111"/>
        <v>0</v>
      </c>
      <c r="CG83" s="9">
        <f t="shared" si="111"/>
        <v>0</v>
      </c>
      <c r="CH83" s="9">
        <f t="shared" si="111"/>
        <v>0</v>
      </c>
      <c r="CI83" s="9">
        <f t="shared" si="111"/>
        <v>0</v>
      </c>
      <c r="CJ83" s="9">
        <f t="shared" si="111"/>
        <v>0</v>
      </c>
      <c r="CK83" s="9">
        <f t="shared" si="111"/>
        <v>0</v>
      </c>
      <c r="CL83" s="9">
        <f t="shared" si="111"/>
        <v>0</v>
      </c>
      <c r="CM83" s="9">
        <f t="shared" si="111"/>
        <v>0</v>
      </c>
      <c r="CN83" s="9">
        <f t="shared" si="111"/>
        <v>0</v>
      </c>
      <c r="CO83" s="9">
        <f t="shared" si="111"/>
        <v>0</v>
      </c>
      <c r="CP83" s="9">
        <f t="shared" si="111"/>
        <v>0</v>
      </c>
      <c r="CQ83" s="9">
        <f t="shared" si="111"/>
        <v>0</v>
      </c>
      <c r="CR83" s="9">
        <f t="shared" si="111"/>
        <v>0</v>
      </c>
      <c r="CS83" s="9">
        <f t="shared" si="111"/>
        <v>0</v>
      </c>
      <c r="CT83" s="9">
        <f t="shared" si="111"/>
        <v>0</v>
      </c>
      <c r="CU83" s="9">
        <f t="shared" si="111"/>
        <v>0</v>
      </c>
      <c r="CV83" s="9">
        <f t="shared" si="111"/>
        <v>0</v>
      </c>
      <c r="CW83" s="9">
        <f t="shared" si="111"/>
        <v>0</v>
      </c>
      <c r="CX83" s="9">
        <f t="shared" si="111"/>
        <v>0</v>
      </c>
    </row>
    <row r="84" spans="1:102" ht="16.5" x14ac:dyDescent="0.25">
      <c r="A84" s="7">
        <v>8</v>
      </c>
      <c r="B84" s="8" t="s">
        <v>74</v>
      </c>
      <c r="C84" s="9">
        <f t="shared" ref="C84" si="112">D84+E84</f>
        <v>500873.47000000003</v>
      </c>
      <c r="D84" s="9">
        <f>D49</f>
        <v>440768.65</v>
      </c>
      <c r="E84" s="9">
        <f t="shared" ref="E84:BP84" si="113">E49</f>
        <v>60104.82</v>
      </c>
      <c r="F84" s="9">
        <f t="shared" si="113"/>
        <v>0</v>
      </c>
      <c r="G84" s="9">
        <f t="shared" si="113"/>
        <v>0</v>
      </c>
      <c r="H84" s="9">
        <f t="shared" si="113"/>
        <v>0</v>
      </c>
      <c r="I84" s="9">
        <f t="shared" si="113"/>
        <v>0</v>
      </c>
      <c r="J84" s="9">
        <f t="shared" si="113"/>
        <v>0</v>
      </c>
      <c r="K84" s="9">
        <f t="shared" si="113"/>
        <v>0</v>
      </c>
      <c r="L84" s="9">
        <f t="shared" si="113"/>
        <v>0</v>
      </c>
      <c r="M84" s="9">
        <f t="shared" si="113"/>
        <v>0</v>
      </c>
      <c r="N84" s="9">
        <f t="shared" si="113"/>
        <v>0</v>
      </c>
      <c r="O84" s="9">
        <f t="shared" si="113"/>
        <v>0</v>
      </c>
      <c r="P84" s="9">
        <f t="shared" si="113"/>
        <v>0</v>
      </c>
      <c r="Q84" s="9">
        <f t="shared" si="113"/>
        <v>0</v>
      </c>
      <c r="R84" s="9">
        <f t="shared" si="113"/>
        <v>0</v>
      </c>
      <c r="S84" s="9">
        <f t="shared" si="113"/>
        <v>0</v>
      </c>
      <c r="T84" s="9">
        <f t="shared" si="113"/>
        <v>0</v>
      </c>
      <c r="U84" s="9">
        <f t="shared" si="113"/>
        <v>0</v>
      </c>
      <c r="V84" s="9">
        <f t="shared" si="113"/>
        <v>0</v>
      </c>
      <c r="W84" s="9">
        <f t="shared" si="113"/>
        <v>0</v>
      </c>
      <c r="X84" s="9">
        <f t="shared" si="113"/>
        <v>0</v>
      </c>
      <c r="Y84" s="9">
        <f t="shared" si="113"/>
        <v>0</v>
      </c>
      <c r="Z84" s="9">
        <f t="shared" si="113"/>
        <v>0</v>
      </c>
      <c r="AA84" s="9">
        <f t="shared" si="113"/>
        <v>0</v>
      </c>
      <c r="AB84" s="9">
        <f t="shared" si="113"/>
        <v>0</v>
      </c>
      <c r="AC84" s="9">
        <f t="shared" si="113"/>
        <v>0</v>
      </c>
      <c r="AD84" s="9">
        <f t="shared" si="113"/>
        <v>0</v>
      </c>
      <c r="AE84" s="9">
        <f t="shared" si="113"/>
        <v>0</v>
      </c>
      <c r="AF84" s="9">
        <f t="shared" si="113"/>
        <v>0</v>
      </c>
      <c r="AG84" s="9">
        <f t="shared" si="113"/>
        <v>0</v>
      </c>
      <c r="AH84" s="9">
        <f t="shared" si="113"/>
        <v>0</v>
      </c>
      <c r="AI84" s="9">
        <f t="shared" si="113"/>
        <v>0</v>
      </c>
      <c r="AJ84" s="9">
        <f t="shared" si="113"/>
        <v>0</v>
      </c>
      <c r="AK84" s="9">
        <f t="shared" si="113"/>
        <v>0</v>
      </c>
      <c r="AL84" s="9">
        <f t="shared" si="113"/>
        <v>0</v>
      </c>
      <c r="AM84" s="9">
        <f t="shared" si="113"/>
        <v>0</v>
      </c>
      <c r="AN84" s="9">
        <f t="shared" si="113"/>
        <v>0</v>
      </c>
      <c r="AO84" s="9">
        <f t="shared" si="113"/>
        <v>0</v>
      </c>
      <c r="AP84" s="9">
        <f t="shared" si="113"/>
        <v>0</v>
      </c>
      <c r="AQ84" s="9">
        <f t="shared" si="113"/>
        <v>0</v>
      </c>
      <c r="AR84" s="9">
        <f t="shared" si="113"/>
        <v>0</v>
      </c>
      <c r="AS84" s="9">
        <f t="shared" si="113"/>
        <v>0</v>
      </c>
      <c r="AT84" s="9">
        <f t="shared" si="113"/>
        <v>0</v>
      </c>
      <c r="AU84" s="9">
        <f t="shared" si="113"/>
        <v>0</v>
      </c>
      <c r="AV84" s="9">
        <f t="shared" si="113"/>
        <v>0</v>
      </c>
      <c r="AW84" s="9">
        <f t="shared" si="113"/>
        <v>0</v>
      </c>
      <c r="AX84" s="9">
        <f t="shared" si="113"/>
        <v>0</v>
      </c>
      <c r="AY84" s="9">
        <f t="shared" si="113"/>
        <v>0</v>
      </c>
      <c r="AZ84" s="9">
        <f t="shared" si="113"/>
        <v>0</v>
      </c>
      <c r="BA84" s="9">
        <f t="shared" si="113"/>
        <v>0</v>
      </c>
      <c r="BB84" s="9">
        <f t="shared" si="113"/>
        <v>0</v>
      </c>
      <c r="BC84" s="9">
        <f t="shared" si="113"/>
        <v>0</v>
      </c>
      <c r="BD84" s="9">
        <f t="shared" si="113"/>
        <v>0</v>
      </c>
      <c r="BE84" s="9">
        <f t="shared" si="113"/>
        <v>0</v>
      </c>
      <c r="BF84" s="9">
        <f t="shared" si="113"/>
        <v>0</v>
      </c>
      <c r="BG84" s="9">
        <f t="shared" si="113"/>
        <v>0</v>
      </c>
      <c r="BH84" s="9">
        <f t="shared" si="113"/>
        <v>0</v>
      </c>
      <c r="BI84" s="9">
        <f t="shared" si="113"/>
        <v>0</v>
      </c>
      <c r="BJ84" s="9">
        <f t="shared" si="113"/>
        <v>0</v>
      </c>
      <c r="BK84" s="9">
        <f t="shared" si="113"/>
        <v>0</v>
      </c>
      <c r="BL84" s="9">
        <f t="shared" si="113"/>
        <v>0</v>
      </c>
      <c r="BM84" s="9">
        <f t="shared" si="113"/>
        <v>0</v>
      </c>
      <c r="BN84" s="9">
        <f t="shared" si="113"/>
        <v>0</v>
      </c>
      <c r="BO84" s="9">
        <f t="shared" si="113"/>
        <v>0</v>
      </c>
      <c r="BP84" s="9">
        <f t="shared" si="113"/>
        <v>0</v>
      </c>
      <c r="BQ84" s="9">
        <f t="shared" ref="BQ84:CX84" si="114">BQ49</f>
        <v>0</v>
      </c>
      <c r="BR84" s="9">
        <f t="shared" si="114"/>
        <v>0</v>
      </c>
      <c r="BS84" s="9">
        <f t="shared" si="114"/>
        <v>0</v>
      </c>
      <c r="BT84" s="9">
        <f t="shared" si="114"/>
        <v>0</v>
      </c>
      <c r="BU84" s="9">
        <f t="shared" si="114"/>
        <v>0</v>
      </c>
      <c r="BV84" s="9">
        <f t="shared" si="114"/>
        <v>0</v>
      </c>
      <c r="BW84" s="9">
        <f t="shared" si="114"/>
        <v>0</v>
      </c>
      <c r="BX84" s="9">
        <f t="shared" si="114"/>
        <v>0</v>
      </c>
      <c r="BY84" s="9">
        <f t="shared" si="114"/>
        <v>0</v>
      </c>
      <c r="BZ84" s="9">
        <f t="shared" si="114"/>
        <v>0</v>
      </c>
      <c r="CA84" s="9">
        <f t="shared" si="114"/>
        <v>0</v>
      </c>
      <c r="CB84" s="9">
        <f t="shared" si="114"/>
        <v>0</v>
      </c>
      <c r="CC84" s="9">
        <f t="shared" si="114"/>
        <v>0</v>
      </c>
      <c r="CD84" s="9">
        <f t="shared" si="114"/>
        <v>0</v>
      </c>
      <c r="CE84" s="9">
        <f t="shared" si="114"/>
        <v>0</v>
      </c>
      <c r="CF84" s="9">
        <f t="shared" si="114"/>
        <v>0</v>
      </c>
      <c r="CG84" s="9">
        <f t="shared" si="114"/>
        <v>0</v>
      </c>
      <c r="CH84" s="9">
        <f t="shared" si="114"/>
        <v>0</v>
      </c>
      <c r="CI84" s="9">
        <f t="shared" si="114"/>
        <v>0</v>
      </c>
      <c r="CJ84" s="9">
        <f t="shared" si="114"/>
        <v>0</v>
      </c>
      <c r="CK84" s="9">
        <f t="shared" si="114"/>
        <v>0</v>
      </c>
      <c r="CL84" s="9">
        <f t="shared" si="114"/>
        <v>0</v>
      </c>
      <c r="CM84" s="9">
        <f t="shared" si="114"/>
        <v>0</v>
      </c>
      <c r="CN84" s="9">
        <f t="shared" si="114"/>
        <v>0</v>
      </c>
      <c r="CO84" s="9">
        <f t="shared" si="114"/>
        <v>0</v>
      </c>
      <c r="CP84" s="9">
        <f t="shared" si="114"/>
        <v>0</v>
      </c>
      <c r="CQ84" s="9">
        <f t="shared" si="114"/>
        <v>0</v>
      </c>
      <c r="CR84" s="9">
        <f t="shared" si="114"/>
        <v>0</v>
      </c>
      <c r="CS84" s="9">
        <f t="shared" si="114"/>
        <v>0</v>
      </c>
      <c r="CT84" s="9">
        <f t="shared" si="114"/>
        <v>0</v>
      </c>
      <c r="CU84" s="9">
        <f t="shared" si="114"/>
        <v>0</v>
      </c>
      <c r="CV84" s="9">
        <f t="shared" si="114"/>
        <v>0</v>
      </c>
      <c r="CW84" s="9">
        <f t="shared" si="114"/>
        <v>0</v>
      </c>
      <c r="CX84" s="9">
        <f t="shared" si="114"/>
        <v>0</v>
      </c>
    </row>
    <row r="85" spans="1:102" ht="16.5" x14ac:dyDescent="0.25">
      <c r="A85" s="7">
        <v>9</v>
      </c>
      <c r="B85" s="8" t="s">
        <v>96</v>
      </c>
      <c r="C85" s="9">
        <f t="shared" ref="C85" si="115">D85+E85</f>
        <v>4170797.94</v>
      </c>
      <c r="D85" s="9">
        <f>D63</f>
        <v>3670302.19</v>
      </c>
      <c r="E85" s="9">
        <f t="shared" ref="E85:BP85" si="116">E63</f>
        <v>500495.75</v>
      </c>
      <c r="F85" s="9">
        <f t="shared" si="116"/>
        <v>0</v>
      </c>
      <c r="G85" s="9">
        <f t="shared" si="116"/>
        <v>0</v>
      </c>
      <c r="H85" s="9">
        <f t="shared" si="116"/>
        <v>0</v>
      </c>
      <c r="I85" s="9">
        <f t="shared" si="116"/>
        <v>0</v>
      </c>
      <c r="J85" s="9">
        <f t="shared" si="116"/>
        <v>0</v>
      </c>
      <c r="K85" s="9">
        <f t="shared" si="116"/>
        <v>0</v>
      </c>
      <c r="L85" s="9">
        <f t="shared" si="116"/>
        <v>0</v>
      </c>
      <c r="M85" s="9">
        <f t="shared" si="116"/>
        <v>0</v>
      </c>
      <c r="N85" s="9">
        <f t="shared" si="116"/>
        <v>0</v>
      </c>
      <c r="O85" s="9">
        <f t="shared" si="116"/>
        <v>0</v>
      </c>
      <c r="P85" s="9">
        <f t="shared" si="116"/>
        <v>0</v>
      </c>
      <c r="Q85" s="9">
        <f t="shared" si="116"/>
        <v>0</v>
      </c>
      <c r="R85" s="9">
        <f t="shared" si="116"/>
        <v>0</v>
      </c>
      <c r="S85" s="9">
        <f t="shared" si="116"/>
        <v>0</v>
      </c>
      <c r="T85" s="9">
        <f t="shared" si="116"/>
        <v>0</v>
      </c>
      <c r="U85" s="9">
        <f t="shared" si="116"/>
        <v>0</v>
      </c>
      <c r="V85" s="9">
        <f t="shared" si="116"/>
        <v>0</v>
      </c>
      <c r="W85" s="9">
        <f t="shared" si="116"/>
        <v>0</v>
      </c>
      <c r="X85" s="9">
        <f t="shared" si="116"/>
        <v>0</v>
      </c>
      <c r="Y85" s="9">
        <f t="shared" si="116"/>
        <v>0</v>
      </c>
      <c r="Z85" s="9">
        <f t="shared" si="116"/>
        <v>0</v>
      </c>
      <c r="AA85" s="9">
        <f t="shared" si="116"/>
        <v>0</v>
      </c>
      <c r="AB85" s="9">
        <f t="shared" si="116"/>
        <v>0</v>
      </c>
      <c r="AC85" s="9">
        <f t="shared" si="116"/>
        <v>0</v>
      </c>
      <c r="AD85" s="9">
        <f t="shared" si="116"/>
        <v>0</v>
      </c>
      <c r="AE85" s="9">
        <f t="shared" si="116"/>
        <v>0</v>
      </c>
      <c r="AF85" s="9">
        <f t="shared" si="116"/>
        <v>0</v>
      </c>
      <c r="AG85" s="9">
        <f t="shared" si="116"/>
        <v>0</v>
      </c>
      <c r="AH85" s="9">
        <f t="shared" si="116"/>
        <v>0</v>
      </c>
      <c r="AI85" s="9">
        <f t="shared" si="116"/>
        <v>0</v>
      </c>
      <c r="AJ85" s="9">
        <f t="shared" si="116"/>
        <v>0</v>
      </c>
      <c r="AK85" s="9">
        <f t="shared" si="116"/>
        <v>0</v>
      </c>
      <c r="AL85" s="9">
        <f t="shared" si="116"/>
        <v>0</v>
      </c>
      <c r="AM85" s="9">
        <f t="shared" si="116"/>
        <v>0</v>
      </c>
      <c r="AN85" s="9">
        <f t="shared" si="116"/>
        <v>0</v>
      </c>
      <c r="AO85" s="9">
        <f t="shared" si="116"/>
        <v>0</v>
      </c>
      <c r="AP85" s="9">
        <f t="shared" si="116"/>
        <v>0</v>
      </c>
      <c r="AQ85" s="9">
        <f t="shared" si="116"/>
        <v>0</v>
      </c>
      <c r="AR85" s="9">
        <f t="shared" si="116"/>
        <v>0</v>
      </c>
      <c r="AS85" s="9">
        <f t="shared" si="116"/>
        <v>0</v>
      </c>
      <c r="AT85" s="9">
        <f t="shared" si="116"/>
        <v>0</v>
      </c>
      <c r="AU85" s="9">
        <f t="shared" si="116"/>
        <v>0</v>
      </c>
      <c r="AV85" s="9">
        <f t="shared" si="116"/>
        <v>0</v>
      </c>
      <c r="AW85" s="9">
        <f t="shared" si="116"/>
        <v>0</v>
      </c>
      <c r="AX85" s="9">
        <f t="shared" si="116"/>
        <v>0</v>
      </c>
      <c r="AY85" s="9">
        <f t="shared" si="116"/>
        <v>0</v>
      </c>
      <c r="AZ85" s="9">
        <f t="shared" si="116"/>
        <v>0</v>
      </c>
      <c r="BA85" s="9">
        <f t="shared" si="116"/>
        <v>0</v>
      </c>
      <c r="BB85" s="9">
        <f t="shared" si="116"/>
        <v>0</v>
      </c>
      <c r="BC85" s="9">
        <f t="shared" si="116"/>
        <v>0</v>
      </c>
      <c r="BD85" s="9">
        <f t="shared" si="116"/>
        <v>0</v>
      </c>
      <c r="BE85" s="9">
        <f t="shared" si="116"/>
        <v>0</v>
      </c>
      <c r="BF85" s="9">
        <f t="shared" si="116"/>
        <v>0</v>
      </c>
      <c r="BG85" s="9">
        <f t="shared" si="116"/>
        <v>0</v>
      </c>
      <c r="BH85" s="9">
        <f t="shared" si="116"/>
        <v>0</v>
      </c>
      <c r="BI85" s="9">
        <f t="shared" si="116"/>
        <v>0</v>
      </c>
      <c r="BJ85" s="9">
        <f t="shared" si="116"/>
        <v>0</v>
      </c>
      <c r="BK85" s="9">
        <f t="shared" si="116"/>
        <v>0</v>
      </c>
      <c r="BL85" s="9">
        <f t="shared" si="116"/>
        <v>0</v>
      </c>
      <c r="BM85" s="9">
        <f t="shared" si="116"/>
        <v>0</v>
      </c>
      <c r="BN85" s="9">
        <f t="shared" si="116"/>
        <v>0</v>
      </c>
      <c r="BO85" s="9">
        <f t="shared" si="116"/>
        <v>0</v>
      </c>
      <c r="BP85" s="9">
        <f t="shared" si="116"/>
        <v>0</v>
      </c>
      <c r="BQ85" s="9">
        <f t="shared" ref="BQ85:CX85" si="117">BQ63</f>
        <v>0</v>
      </c>
      <c r="BR85" s="9">
        <f t="shared" si="117"/>
        <v>0</v>
      </c>
      <c r="BS85" s="9">
        <f t="shared" si="117"/>
        <v>0</v>
      </c>
      <c r="BT85" s="9">
        <f t="shared" si="117"/>
        <v>0</v>
      </c>
      <c r="BU85" s="9">
        <f t="shared" si="117"/>
        <v>0</v>
      </c>
      <c r="BV85" s="9">
        <f t="shared" si="117"/>
        <v>0</v>
      </c>
      <c r="BW85" s="9">
        <f t="shared" si="117"/>
        <v>0</v>
      </c>
      <c r="BX85" s="9">
        <f t="shared" si="117"/>
        <v>0</v>
      </c>
      <c r="BY85" s="9">
        <f t="shared" si="117"/>
        <v>0</v>
      </c>
      <c r="BZ85" s="9">
        <f t="shared" si="117"/>
        <v>0</v>
      </c>
      <c r="CA85" s="9">
        <f t="shared" si="117"/>
        <v>0</v>
      </c>
      <c r="CB85" s="9">
        <f t="shared" si="117"/>
        <v>0</v>
      </c>
      <c r="CC85" s="9">
        <f t="shared" si="117"/>
        <v>0</v>
      </c>
      <c r="CD85" s="9">
        <f t="shared" si="117"/>
        <v>0</v>
      </c>
      <c r="CE85" s="9">
        <f t="shared" si="117"/>
        <v>0</v>
      </c>
      <c r="CF85" s="9">
        <f t="shared" si="117"/>
        <v>0</v>
      </c>
      <c r="CG85" s="9">
        <f t="shared" si="117"/>
        <v>0</v>
      </c>
      <c r="CH85" s="9">
        <f t="shared" si="117"/>
        <v>0</v>
      </c>
      <c r="CI85" s="9">
        <f t="shared" si="117"/>
        <v>0</v>
      </c>
      <c r="CJ85" s="9">
        <f t="shared" si="117"/>
        <v>0</v>
      </c>
      <c r="CK85" s="9">
        <f t="shared" si="117"/>
        <v>0</v>
      </c>
      <c r="CL85" s="9">
        <f t="shared" si="117"/>
        <v>0</v>
      </c>
      <c r="CM85" s="9">
        <f t="shared" si="117"/>
        <v>0</v>
      </c>
      <c r="CN85" s="9">
        <f t="shared" si="117"/>
        <v>0</v>
      </c>
      <c r="CO85" s="9">
        <f t="shared" si="117"/>
        <v>0</v>
      </c>
      <c r="CP85" s="9">
        <f t="shared" si="117"/>
        <v>0</v>
      </c>
      <c r="CQ85" s="9">
        <f t="shared" si="117"/>
        <v>0</v>
      </c>
      <c r="CR85" s="9">
        <f t="shared" si="117"/>
        <v>0</v>
      </c>
      <c r="CS85" s="9">
        <f t="shared" si="117"/>
        <v>0</v>
      </c>
      <c r="CT85" s="9">
        <f t="shared" si="117"/>
        <v>0</v>
      </c>
      <c r="CU85" s="9">
        <f t="shared" si="117"/>
        <v>0</v>
      </c>
      <c r="CV85" s="9">
        <f t="shared" si="117"/>
        <v>0</v>
      </c>
      <c r="CW85" s="9">
        <f t="shared" si="117"/>
        <v>0</v>
      </c>
      <c r="CX85" s="9">
        <f t="shared" si="117"/>
        <v>0</v>
      </c>
    </row>
    <row r="86" spans="1:102" ht="16.5" x14ac:dyDescent="0.25">
      <c r="A86" s="15"/>
      <c r="B86" s="16"/>
      <c r="C86" s="16"/>
      <c r="D86" s="16"/>
      <c r="E86" s="16"/>
    </row>
  </sheetData>
  <mergeCells count="97">
    <mergeCell ref="A4:A7"/>
    <mergeCell ref="F4:AE4"/>
    <mergeCell ref="AF4:AP4"/>
    <mergeCell ref="AQ4:BT4"/>
    <mergeCell ref="BU4:CC4"/>
    <mergeCell ref="B4:B7"/>
    <mergeCell ref="C4:E4"/>
    <mergeCell ref="BK6:BK7"/>
    <mergeCell ref="BL6:BL7"/>
    <mergeCell ref="BM6:BP6"/>
    <mergeCell ref="BQ6:BQ7"/>
    <mergeCell ref="BT6:BT7"/>
    <mergeCell ref="AC6:AC7"/>
    <mergeCell ref="AE6:AE7"/>
    <mergeCell ref="AI6:AI7"/>
    <mergeCell ref="AJ6:AK6"/>
    <mergeCell ref="CV4:CX5"/>
    <mergeCell ref="F5:F7"/>
    <mergeCell ref="G5:G7"/>
    <mergeCell ref="H5:I6"/>
    <mergeCell ref="J5:J7"/>
    <mergeCell ref="L5:U5"/>
    <mergeCell ref="V5:AE5"/>
    <mergeCell ref="AF5:AF7"/>
    <mergeCell ref="AG5:AH6"/>
    <mergeCell ref="AI5:AL5"/>
    <mergeCell ref="AM5:AP5"/>
    <mergeCell ref="AQ5:AQ7"/>
    <mergeCell ref="AR5:AR7"/>
    <mergeCell ref="AS5:AV6"/>
    <mergeCell ref="AW5:AW7"/>
    <mergeCell ref="AZ5:AZ7"/>
    <mergeCell ref="CA5:CC5"/>
    <mergeCell ref="CA6:CA7"/>
    <mergeCell ref="CB6:CC6"/>
    <mergeCell ref="BA5:BJ5"/>
    <mergeCell ref="BK5:BT5"/>
    <mergeCell ref="BU5:BU7"/>
    <mergeCell ref="BV5:BW6"/>
    <mergeCell ref="BX5:BZ5"/>
    <mergeCell ref="BB6:BB7"/>
    <mergeCell ref="BC6:BF6"/>
    <mergeCell ref="BG6:BG7"/>
    <mergeCell ref="BJ6:BJ7"/>
    <mergeCell ref="BS6:BS7"/>
    <mergeCell ref="BX6:BX7"/>
    <mergeCell ref="BY6:BZ6"/>
    <mergeCell ref="U6:U7"/>
    <mergeCell ref="V6:V7"/>
    <mergeCell ref="W6:W7"/>
    <mergeCell ref="X6:AA6"/>
    <mergeCell ref="AB6:AB7"/>
    <mergeCell ref="L6:L7"/>
    <mergeCell ref="M6:M7"/>
    <mergeCell ref="N6:Q6"/>
    <mergeCell ref="R6:R7"/>
    <mergeCell ref="S6:S7"/>
    <mergeCell ref="AL6:AL7"/>
    <mergeCell ref="AM6:AM7"/>
    <mergeCell ref="AN6:AO6"/>
    <mergeCell ref="AP6:AP7"/>
    <mergeCell ref="BA6:BA7"/>
    <mergeCell ref="CV6:CV7"/>
    <mergeCell ref="CW6:CW7"/>
    <mergeCell ref="CJ6:CJ7"/>
    <mergeCell ref="CK6:CK7"/>
    <mergeCell ref="CL6:CM6"/>
    <mergeCell ref="CN6:CN7"/>
    <mergeCell ref="CP6:CP7"/>
    <mergeCell ref="CX6:CX7"/>
    <mergeCell ref="A1:CX1"/>
    <mergeCell ref="A3:B3"/>
    <mergeCell ref="K5:K7"/>
    <mergeCell ref="E6:E7"/>
    <mergeCell ref="D6:D7"/>
    <mergeCell ref="C5:C7"/>
    <mergeCell ref="D5:E5"/>
    <mergeCell ref="T6:T7"/>
    <mergeCell ref="AD6:AD7"/>
    <mergeCell ref="AX5:AX7"/>
    <mergeCell ref="AY5:AY7"/>
    <mergeCell ref="BH6:BH7"/>
    <mergeCell ref="BI6:BI7"/>
    <mergeCell ref="BR6:BR7"/>
    <mergeCell ref="CQ6:CQ7"/>
    <mergeCell ref="CI5:CI7"/>
    <mergeCell ref="CD4:CU4"/>
    <mergeCell ref="CJ5:CO5"/>
    <mergeCell ref="CP5:CU5"/>
    <mergeCell ref="CO6:CO7"/>
    <mergeCell ref="CU6:CU7"/>
    <mergeCell ref="CR6:CS6"/>
    <mergeCell ref="CT6:CT7"/>
    <mergeCell ref="CD5:CD7"/>
    <mergeCell ref="CE5:CE7"/>
    <mergeCell ref="CF5:CG6"/>
    <mergeCell ref="CH5:CH7"/>
  </mergeCells>
  <printOptions horizontalCentered="1"/>
  <pageMargins left="0.39370078740157483" right="0.39370078740157483" top="0.74803149606299213" bottom="0.39370078740157483" header="0.31496062992125984" footer="0.31496062992125984"/>
  <pageSetup paperSize="9" scale="68" fitToWidth="3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86"/>
  <sheetViews>
    <sheetView topLeftCell="A3" zoomScale="70" zoomScaleNormal="70" workbookViewId="0">
      <pane xSplit="5" ySplit="6" topLeftCell="W54" activePane="bottomRight" state="frozen"/>
      <selection activeCell="A3" sqref="A3"/>
      <selection pane="topRight" activeCell="F3" sqref="F3"/>
      <selection pane="bottomLeft" activeCell="A9" sqref="A9"/>
      <selection pane="bottomRight" activeCell="AH41" sqref="AH41"/>
    </sheetView>
  </sheetViews>
  <sheetFormatPr defaultColWidth="8.85546875" defaultRowHeight="15" x14ac:dyDescent="0.25"/>
  <cols>
    <col min="1" max="1" width="5" style="3" customWidth="1"/>
    <col min="2" max="2" width="43.5703125" style="1" customWidth="1"/>
    <col min="3" max="3" width="18" style="1" customWidth="1"/>
    <col min="4" max="4" width="19.140625" style="1" customWidth="1"/>
    <col min="5" max="5" width="18.140625" style="1" customWidth="1"/>
    <col min="6" max="11" width="14.7109375" style="1" customWidth="1"/>
    <col min="12" max="12" width="16.28515625" style="1" customWidth="1"/>
    <col min="13" max="14" width="14.7109375" style="1" customWidth="1"/>
    <col min="15" max="15" width="11.28515625" style="1" customWidth="1"/>
    <col min="16" max="16" width="14.7109375" style="1" customWidth="1"/>
    <col min="17" max="17" width="12.28515625" style="1" customWidth="1"/>
    <col min="18" max="18" width="14.7109375" style="1" customWidth="1"/>
    <col min="19" max="19" width="10.85546875" style="1" customWidth="1"/>
    <col min="20" max="20" width="12.28515625" style="1" customWidth="1"/>
    <col min="21" max="21" width="14.7109375" style="1" customWidth="1"/>
    <col min="22" max="22" width="10.7109375" style="1" customWidth="1"/>
    <col min="23" max="26" width="14.7109375" style="1" customWidth="1"/>
    <col min="27" max="27" width="11.28515625" style="1" customWidth="1"/>
    <col min="28" max="28" width="14.7109375" style="1" customWidth="1"/>
    <col min="29" max="29" width="10.42578125" style="1" customWidth="1"/>
    <col min="30" max="30" width="14.7109375" style="1" customWidth="1"/>
    <col min="31" max="31" width="11.28515625" style="1" customWidth="1"/>
    <col min="32" max="34" width="12.5703125" style="1" customWidth="1"/>
    <col min="35" max="35" width="14.7109375" style="1" customWidth="1"/>
    <col min="36" max="36" width="17.140625" style="1" customWidth="1"/>
    <col min="37" max="37" width="18.5703125" style="1" customWidth="1"/>
    <col min="38" max="38" width="17.7109375" style="1" customWidth="1"/>
    <col min="39" max="46" width="14.7109375" style="1" hidden="1" customWidth="1"/>
    <col min="47" max="49" width="14.7109375" style="1" customWidth="1"/>
    <col min="50" max="50" width="11.42578125" style="1" customWidth="1"/>
    <col min="51" max="51" width="14.7109375" style="1" customWidth="1"/>
    <col min="52" max="52" width="11.140625" style="1" customWidth="1"/>
    <col min="53" max="53" width="14.7109375" style="1" customWidth="1"/>
    <col min="54" max="54" width="9.28515625" style="1" customWidth="1"/>
    <col min="55" max="55" width="12.42578125" style="1" customWidth="1"/>
    <col min="56" max="56" width="12.140625" style="1" customWidth="1"/>
    <col min="57" max="59" width="14.7109375" style="1" customWidth="1"/>
    <col min="60" max="60" width="11" style="1" customWidth="1"/>
    <col min="61" max="61" width="14.7109375" style="1" customWidth="1"/>
    <col min="62" max="62" width="9.85546875" style="1" customWidth="1"/>
    <col min="63" max="63" width="14.7109375" style="1" customWidth="1"/>
    <col min="64" max="64" width="9.28515625" style="1" customWidth="1"/>
    <col min="65" max="65" width="14.7109375" style="1" customWidth="1"/>
    <col min="66" max="66" width="11.140625" style="1" customWidth="1"/>
    <col min="67" max="67" width="16.28515625" style="1" customWidth="1"/>
    <col min="68" max="69" width="14.7109375" style="1" customWidth="1"/>
    <col min="70" max="70" width="11.28515625" style="1" customWidth="1"/>
    <col min="71" max="71" width="14.7109375" style="1" customWidth="1"/>
    <col min="72" max="72" width="10.28515625" style="1" customWidth="1"/>
    <col min="73" max="73" width="13.5703125" style="1" customWidth="1"/>
    <col min="74" max="74" width="10.140625" style="1" customWidth="1"/>
    <col min="75" max="75" width="14.7109375" style="1" customWidth="1"/>
    <col min="76" max="76" width="11.5703125" style="1" customWidth="1"/>
    <col min="77" max="77" width="19.140625" style="1" customWidth="1"/>
    <col min="78" max="78" width="18.85546875" style="1" customWidth="1"/>
    <col min="79" max="79" width="18.5703125" style="1" customWidth="1"/>
    <col min="80" max="102" width="14.7109375" style="1" customWidth="1"/>
    <col min="103" max="103" width="17" style="1" customWidth="1"/>
    <col min="104" max="106" width="14.7109375" style="1" customWidth="1"/>
    <col min="107" max="16384" width="8.85546875" style="1"/>
  </cols>
  <sheetData>
    <row r="1" spans="1:106" ht="33.6" customHeight="1" x14ac:dyDescent="0.45">
      <c r="A1" s="125" t="s">
        <v>139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</row>
    <row r="2" spans="1:106" ht="22.9" customHeight="1" x14ac:dyDescent="0.25"/>
    <row r="3" spans="1:106" ht="33.6" customHeight="1" x14ac:dyDescent="0.3">
      <c r="A3" s="126" t="s">
        <v>184</v>
      </c>
      <c r="B3" s="126"/>
    </row>
    <row r="4" spans="1:106" ht="39" customHeight="1" x14ac:dyDescent="0.25">
      <c r="A4" s="127" t="s">
        <v>2</v>
      </c>
      <c r="B4" s="127" t="s">
        <v>3</v>
      </c>
      <c r="C4" s="163" t="s">
        <v>0</v>
      </c>
      <c r="D4" s="164"/>
      <c r="E4" s="165"/>
      <c r="F4" s="179" t="s">
        <v>185</v>
      </c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1"/>
      <c r="AJ4" s="154" t="s">
        <v>154</v>
      </c>
      <c r="AK4" s="155"/>
      <c r="AL4" s="155"/>
      <c r="AM4" s="155"/>
      <c r="AN4" s="155"/>
      <c r="AO4" s="155"/>
      <c r="AP4" s="155"/>
      <c r="AQ4" s="155"/>
      <c r="AR4" s="155"/>
      <c r="AS4" s="155"/>
      <c r="AT4" s="156"/>
      <c r="AU4" s="157" t="s">
        <v>186</v>
      </c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9"/>
      <c r="BY4" s="160" t="s">
        <v>199</v>
      </c>
      <c r="BZ4" s="161"/>
      <c r="CA4" s="161"/>
      <c r="CB4" s="161"/>
      <c r="CC4" s="161"/>
      <c r="CD4" s="161"/>
      <c r="CE4" s="161"/>
      <c r="CF4" s="161"/>
      <c r="CG4" s="162"/>
      <c r="CH4" s="182" t="s">
        <v>200</v>
      </c>
      <c r="CI4" s="183"/>
      <c r="CJ4" s="183"/>
      <c r="CK4" s="183"/>
      <c r="CL4" s="183"/>
      <c r="CM4" s="183"/>
      <c r="CN4" s="183"/>
      <c r="CO4" s="183"/>
      <c r="CP4" s="183"/>
      <c r="CQ4" s="183"/>
      <c r="CR4" s="183"/>
      <c r="CS4" s="183"/>
      <c r="CT4" s="183"/>
      <c r="CU4" s="183"/>
      <c r="CV4" s="183"/>
      <c r="CW4" s="183"/>
      <c r="CX4" s="183"/>
      <c r="CY4" s="184"/>
      <c r="CZ4" s="185" t="s">
        <v>148</v>
      </c>
      <c r="DA4" s="185"/>
      <c r="DB4" s="185"/>
    </row>
    <row r="5" spans="1:106" ht="39" customHeight="1" x14ac:dyDescent="0.25">
      <c r="A5" s="150"/>
      <c r="B5" s="150"/>
      <c r="C5" s="129" t="s">
        <v>4</v>
      </c>
      <c r="D5" s="132" t="s">
        <v>1</v>
      </c>
      <c r="E5" s="133"/>
      <c r="F5" s="124" t="s">
        <v>4</v>
      </c>
      <c r="G5" s="123" t="s">
        <v>141</v>
      </c>
      <c r="H5" s="122" t="s">
        <v>1</v>
      </c>
      <c r="I5" s="122"/>
      <c r="J5" s="123" t="s">
        <v>116</v>
      </c>
      <c r="K5" s="113" t="s">
        <v>142</v>
      </c>
      <c r="L5" s="173" t="s">
        <v>117</v>
      </c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5"/>
      <c r="X5" s="176" t="s">
        <v>118</v>
      </c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8"/>
      <c r="AJ5" s="137" t="s">
        <v>4</v>
      </c>
      <c r="AK5" s="140" t="s">
        <v>1</v>
      </c>
      <c r="AL5" s="141"/>
      <c r="AM5" s="119" t="s">
        <v>117</v>
      </c>
      <c r="AN5" s="120"/>
      <c r="AO5" s="120"/>
      <c r="AP5" s="121"/>
      <c r="AQ5" s="119" t="s">
        <v>118</v>
      </c>
      <c r="AR5" s="120"/>
      <c r="AS5" s="120"/>
      <c r="AT5" s="121"/>
      <c r="AU5" s="124" t="s">
        <v>4</v>
      </c>
      <c r="AV5" s="123" t="s">
        <v>141</v>
      </c>
      <c r="AW5" s="140" t="s">
        <v>1</v>
      </c>
      <c r="AX5" s="148"/>
      <c r="AY5" s="148"/>
      <c r="AZ5" s="141"/>
      <c r="BA5" s="123" t="s">
        <v>116</v>
      </c>
      <c r="BB5" s="113" t="s">
        <v>119</v>
      </c>
      <c r="BC5" s="113" t="s">
        <v>142</v>
      </c>
      <c r="BD5" s="113" t="s">
        <v>119</v>
      </c>
      <c r="BE5" s="173" t="s">
        <v>117</v>
      </c>
      <c r="BF5" s="174"/>
      <c r="BG5" s="174"/>
      <c r="BH5" s="174"/>
      <c r="BI5" s="174"/>
      <c r="BJ5" s="174"/>
      <c r="BK5" s="174"/>
      <c r="BL5" s="174"/>
      <c r="BM5" s="174"/>
      <c r="BN5" s="175"/>
      <c r="BO5" s="169" t="s">
        <v>118</v>
      </c>
      <c r="BP5" s="169"/>
      <c r="BQ5" s="169"/>
      <c r="BR5" s="169"/>
      <c r="BS5" s="169"/>
      <c r="BT5" s="169"/>
      <c r="BU5" s="169"/>
      <c r="BV5" s="169"/>
      <c r="BW5" s="169"/>
      <c r="BX5" s="169"/>
      <c r="BY5" s="137" t="s">
        <v>146</v>
      </c>
      <c r="BZ5" s="140" t="s">
        <v>1</v>
      </c>
      <c r="CA5" s="141"/>
      <c r="CB5" s="170" t="s">
        <v>117</v>
      </c>
      <c r="CC5" s="171"/>
      <c r="CD5" s="172"/>
      <c r="CE5" s="170" t="s">
        <v>118</v>
      </c>
      <c r="CF5" s="171"/>
      <c r="CG5" s="172"/>
      <c r="CH5" s="124" t="s">
        <v>4</v>
      </c>
      <c r="CI5" s="123" t="s">
        <v>113</v>
      </c>
      <c r="CJ5" s="122" t="s">
        <v>1</v>
      </c>
      <c r="CK5" s="122"/>
      <c r="CL5" s="123" t="s">
        <v>116</v>
      </c>
      <c r="CM5" s="113" t="s">
        <v>142</v>
      </c>
      <c r="CN5" s="119" t="s">
        <v>117</v>
      </c>
      <c r="CO5" s="120"/>
      <c r="CP5" s="120"/>
      <c r="CQ5" s="120"/>
      <c r="CR5" s="120"/>
      <c r="CS5" s="121"/>
      <c r="CT5" s="119" t="s">
        <v>118</v>
      </c>
      <c r="CU5" s="120"/>
      <c r="CV5" s="120"/>
      <c r="CW5" s="120"/>
      <c r="CX5" s="120"/>
      <c r="CY5" s="121"/>
      <c r="CZ5" s="185"/>
      <c r="DA5" s="185"/>
      <c r="DB5" s="185"/>
    </row>
    <row r="6" spans="1:106" ht="27.6" customHeight="1" x14ac:dyDescent="0.25">
      <c r="A6" s="150"/>
      <c r="B6" s="150"/>
      <c r="C6" s="130"/>
      <c r="D6" s="127" t="s">
        <v>5</v>
      </c>
      <c r="E6" s="127" t="s">
        <v>6</v>
      </c>
      <c r="F6" s="124"/>
      <c r="G6" s="123"/>
      <c r="H6" s="122"/>
      <c r="I6" s="122"/>
      <c r="J6" s="123"/>
      <c r="K6" s="114"/>
      <c r="L6" s="124" t="s">
        <v>4</v>
      </c>
      <c r="M6" s="123" t="s">
        <v>113</v>
      </c>
      <c r="N6" s="134" t="s">
        <v>1</v>
      </c>
      <c r="O6" s="136"/>
      <c r="P6" s="136"/>
      <c r="Q6" s="135"/>
      <c r="R6" s="123" t="s">
        <v>116</v>
      </c>
      <c r="S6" s="113" t="s">
        <v>202</v>
      </c>
      <c r="T6" s="113" t="s">
        <v>203</v>
      </c>
      <c r="U6" s="113" t="s">
        <v>142</v>
      </c>
      <c r="V6" s="113" t="s">
        <v>119</v>
      </c>
      <c r="W6" s="113" t="s">
        <v>120</v>
      </c>
      <c r="X6" s="124" t="s">
        <v>4</v>
      </c>
      <c r="Y6" s="123" t="s">
        <v>141</v>
      </c>
      <c r="Z6" s="134" t="s">
        <v>1</v>
      </c>
      <c r="AA6" s="136"/>
      <c r="AB6" s="136"/>
      <c r="AC6" s="135"/>
      <c r="AD6" s="123" t="s">
        <v>116</v>
      </c>
      <c r="AE6" s="113" t="s">
        <v>119</v>
      </c>
      <c r="AF6" s="113" t="s">
        <v>142</v>
      </c>
      <c r="AG6" s="113" t="s">
        <v>119</v>
      </c>
      <c r="AH6" s="77"/>
      <c r="AI6" s="113" t="s">
        <v>120</v>
      </c>
      <c r="AJ6" s="138"/>
      <c r="AK6" s="142"/>
      <c r="AL6" s="143"/>
      <c r="AM6" s="123" t="s">
        <v>113</v>
      </c>
      <c r="AN6" s="134" t="s">
        <v>1</v>
      </c>
      <c r="AO6" s="135"/>
      <c r="AP6" s="113" t="s">
        <v>121</v>
      </c>
      <c r="AQ6" s="123" t="s">
        <v>113</v>
      </c>
      <c r="AR6" s="134" t="s">
        <v>1</v>
      </c>
      <c r="AS6" s="135"/>
      <c r="AT6" s="113" t="s">
        <v>121</v>
      </c>
      <c r="AU6" s="124"/>
      <c r="AV6" s="123"/>
      <c r="AW6" s="142"/>
      <c r="AX6" s="149"/>
      <c r="AY6" s="149"/>
      <c r="AZ6" s="143"/>
      <c r="BA6" s="123"/>
      <c r="BB6" s="114"/>
      <c r="BC6" s="114"/>
      <c r="BD6" s="114"/>
      <c r="BE6" s="124" t="s">
        <v>4</v>
      </c>
      <c r="BF6" s="123" t="s">
        <v>141</v>
      </c>
      <c r="BG6" s="134" t="s">
        <v>1</v>
      </c>
      <c r="BH6" s="136"/>
      <c r="BI6" s="136"/>
      <c r="BJ6" s="135"/>
      <c r="BK6" s="123" t="s">
        <v>116</v>
      </c>
      <c r="BL6" s="113" t="s">
        <v>119</v>
      </c>
      <c r="BM6" s="113" t="s">
        <v>142</v>
      </c>
      <c r="BN6" s="113" t="s">
        <v>119</v>
      </c>
      <c r="BO6" s="139" t="s">
        <v>4</v>
      </c>
      <c r="BP6" s="115" t="s">
        <v>141</v>
      </c>
      <c r="BQ6" s="142" t="s">
        <v>1</v>
      </c>
      <c r="BR6" s="149"/>
      <c r="BS6" s="149"/>
      <c r="BT6" s="143"/>
      <c r="BU6" s="115" t="s">
        <v>116</v>
      </c>
      <c r="BV6" s="114" t="s">
        <v>119</v>
      </c>
      <c r="BW6" s="113" t="s">
        <v>142</v>
      </c>
      <c r="BX6" s="113" t="s">
        <v>119</v>
      </c>
      <c r="BY6" s="138"/>
      <c r="BZ6" s="142"/>
      <c r="CA6" s="143"/>
      <c r="CB6" s="166" t="s">
        <v>113</v>
      </c>
      <c r="CC6" s="167" t="s">
        <v>1</v>
      </c>
      <c r="CD6" s="168"/>
      <c r="CE6" s="166" t="s">
        <v>113</v>
      </c>
      <c r="CF6" s="167" t="s">
        <v>1</v>
      </c>
      <c r="CG6" s="168"/>
      <c r="CH6" s="124"/>
      <c r="CI6" s="123"/>
      <c r="CJ6" s="122"/>
      <c r="CK6" s="122"/>
      <c r="CL6" s="123"/>
      <c r="CM6" s="114"/>
      <c r="CN6" s="124" t="s">
        <v>4</v>
      </c>
      <c r="CO6" s="123" t="s">
        <v>141</v>
      </c>
      <c r="CP6" s="122" t="s">
        <v>1</v>
      </c>
      <c r="CQ6" s="122"/>
      <c r="CR6" s="123" t="s">
        <v>116</v>
      </c>
      <c r="CS6" s="113" t="s">
        <v>142</v>
      </c>
      <c r="CT6" s="124" t="s">
        <v>4</v>
      </c>
      <c r="CU6" s="123" t="s">
        <v>141</v>
      </c>
      <c r="CV6" s="122" t="s">
        <v>1</v>
      </c>
      <c r="CW6" s="122"/>
      <c r="CX6" s="123" t="s">
        <v>116</v>
      </c>
      <c r="CY6" s="113" t="s">
        <v>142</v>
      </c>
      <c r="CZ6" s="123" t="s">
        <v>122</v>
      </c>
      <c r="DA6" s="123" t="s">
        <v>123</v>
      </c>
      <c r="DB6" s="113" t="s">
        <v>115</v>
      </c>
    </row>
    <row r="7" spans="1:106" ht="62.45" customHeight="1" x14ac:dyDescent="0.25">
      <c r="A7" s="128"/>
      <c r="B7" s="128"/>
      <c r="C7" s="131"/>
      <c r="D7" s="128"/>
      <c r="E7" s="128"/>
      <c r="F7" s="124"/>
      <c r="G7" s="123"/>
      <c r="H7" s="18" t="s">
        <v>5</v>
      </c>
      <c r="I7" s="18" t="s">
        <v>6</v>
      </c>
      <c r="J7" s="123"/>
      <c r="K7" s="115"/>
      <c r="L7" s="124"/>
      <c r="M7" s="123"/>
      <c r="N7" s="18" t="s">
        <v>5</v>
      </c>
      <c r="O7" s="18" t="s">
        <v>119</v>
      </c>
      <c r="P7" s="18" t="s">
        <v>6</v>
      </c>
      <c r="Q7" s="18" t="s">
        <v>119</v>
      </c>
      <c r="R7" s="123"/>
      <c r="S7" s="115"/>
      <c r="T7" s="115"/>
      <c r="U7" s="115"/>
      <c r="V7" s="115"/>
      <c r="W7" s="115"/>
      <c r="X7" s="124"/>
      <c r="Y7" s="123"/>
      <c r="Z7" s="18" t="s">
        <v>5</v>
      </c>
      <c r="AA7" s="18" t="s">
        <v>119</v>
      </c>
      <c r="AB7" s="18" t="s">
        <v>6</v>
      </c>
      <c r="AC7" s="18" t="s">
        <v>119</v>
      </c>
      <c r="AD7" s="123"/>
      <c r="AE7" s="115"/>
      <c r="AF7" s="115"/>
      <c r="AG7" s="115"/>
      <c r="AH7" s="78"/>
      <c r="AI7" s="115"/>
      <c r="AJ7" s="139"/>
      <c r="AK7" s="18" t="s">
        <v>5</v>
      </c>
      <c r="AL7" s="18" t="s">
        <v>6</v>
      </c>
      <c r="AM7" s="123"/>
      <c r="AN7" s="18" t="s">
        <v>5</v>
      </c>
      <c r="AO7" s="18" t="s">
        <v>6</v>
      </c>
      <c r="AP7" s="115"/>
      <c r="AQ7" s="123"/>
      <c r="AR7" s="18" t="s">
        <v>5</v>
      </c>
      <c r="AS7" s="18" t="s">
        <v>6</v>
      </c>
      <c r="AT7" s="115"/>
      <c r="AU7" s="124"/>
      <c r="AV7" s="123"/>
      <c r="AW7" s="18" t="s">
        <v>5</v>
      </c>
      <c r="AX7" s="18" t="s">
        <v>119</v>
      </c>
      <c r="AY7" s="18" t="s">
        <v>6</v>
      </c>
      <c r="AZ7" s="18" t="s">
        <v>119</v>
      </c>
      <c r="BA7" s="123"/>
      <c r="BB7" s="115"/>
      <c r="BC7" s="115"/>
      <c r="BD7" s="115"/>
      <c r="BE7" s="124"/>
      <c r="BF7" s="123"/>
      <c r="BG7" s="18" t="s">
        <v>5</v>
      </c>
      <c r="BH7" s="18" t="s">
        <v>119</v>
      </c>
      <c r="BI7" s="18" t="s">
        <v>6</v>
      </c>
      <c r="BJ7" s="18" t="s">
        <v>119</v>
      </c>
      <c r="BK7" s="123"/>
      <c r="BL7" s="115"/>
      <c r="BM7" s="115"/>
      <c r="BN7" s="115"/>
      <c r="BO7" s="124"/>
      <c r="BP7" s="123"/>
      <c r="BQ7" s="18" t="s">
        <v>5</v>
      </c>
      <c r="BR7" s="18" t="s">
        <v>119</v>
      </c>
      <c r="BS7" s="18" t="s">
        <v>6</v>
      </c>
      <c r="BT7" s="18" t="s">
        <v>119</v>
      </c>
      <c r="BU7" s="123"/>
      <c r="BV7" s="115"/>
      <c r="BW7" s="115"/>
      <c r="BX7" s="115"/>
      <c r="BY7" s="139"/>
      <c r="BZ7" s="18" t="s">
        <v>5</v>
      </c>
      <c r="CA7" s="18" t="s">
        <v>6</v>
      </c>
      <c r="CB7" s="166"/>
      <c r="CC7" s="34" t="s">
        <v>5</v>
      </c>
      <c r="CD7" s="34" t="s">
        <v>6</v>
      </c>
      <c r="CE7" s="166"/>
      <c r="CF7" s="34" t="s">
        <v>5</v>
      </c>
      <c r="CG7" s="34" t="s">
        <v>6</v>
      </c>
      <c r="CH7" s="124"/>
      <c r="CI7" s="123"/>
      <c r="CJ7" s="18" t="s">
        <v>5</v>
      </c>
      <c r="CK7" s="18" t="s">
        <v>6</v>
      </c>
      <c r="CL7" s="123"/>
      <c r="CM7" s="115"/>
      <c r="CN7" s="124"/>
      <c r="CO7" s="123"/>
      <c r="CP7" s="18" t="s">
        <v>5</v>
      </c>
      <c r="CQ7" s="18" t="s">
        <v>6</v>
      </c>
      <c r="CR7" s="123"/>
      <c r="CS7" s="115"/>
      <c r="CT7" s="124"/>
      <c r="CU7" s="123"/>
      <c r="CV7" s="18" t="s">
        <v>5</v>
      </c>
      <c r="CW7" s="18" t="s">
        <v>6</v>
      </c>
      <c r="CX7" s="123"/>
      <c r="CY7" s="115"/>
      <c r="CZ7" s="123"/>
      <c r="DA7" s="123"/>
      <c r="DB7" s="115"/>
    </row>
    <row r="8" spans="1:106" ht="18.600000000000001" customHeight="1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4" t="s">
        <v>150</v>
      </c>
      <c r="G8" s="19" t="s">
        <v>149</v>
      </c>
      <c r="H8" s="19">
        <v>8</v>
      </c>
      <c r="I8" s="19">
        <v>9</v>
      </c>
      <c r="J8" s="19">
        <v>10</v>
      </c>
      <c r="K8" s="19">
        <v>11</v>
      </c>
      <c r="L8" s="4" t="s">
        <v>151</v>
      </c>
      <c r="M8" s="19" t="s">
        <v>124</v>
      </c>
      <c r="N8" s="19">
        <v>14</v>
      </c>
      <c r="O8" s="19"/>
      <c r="P8" s="19">
        <v>15</v>
      </c>
      <c r="Q8" s="19"/>
      <c r="R8" s="19">
        <v>16</v>
      </c>
      <c r="S8" s="20"/>
      <c r="T8" s="20"/>
      <c r="U8" s="19">
        <v>17</v>
      </c>
      <c r="V8" s="19"/>
      <c r="W8" s="19"/>
      <c r="X8" s="4" t="s">
        <v>153</v>
      </c>
      <c r="Y8" s="19" t="s">
        <v>152</v>
      </c>
      <c r="Z8" s="19">
        <v>20</v>
      </c>
      <c r="AA8" s="19"/>
      <c r="AB8" s="19">
        <v>21</v>
      </c>
      <c r="AC8" s="19"/>
      <c r="AD8" s="19">
        <v>22</v>
      </c>
      <c r="AE8" s="19"/>
      <c r="AF8" s="19">
        <v>23</v>
      </c>
      <c r="AG8" s="19"/>
      <c r="AH8" s="19"/>
      <c r="AI8" s="19"/>
      <c r="AJ8" s="19" t="s">
        <v>155</v>
      </c>
      <c r="AK8" s="19">
        <v>25</v>
      </c>
      <c r="AL8" s="19">
        <v>26</v>
      </c>
      <c r="AM8" s="19" t="s">
        <v>156</v>
      </c>
      <c r="AN8" s="24" t="s">
        <v>157</v>
      </c>
      <c r="AO8" s="24" t="s">
        <v>158</v>
      </c>
      <c r="AP8" s="19"/>
      <c r="AQ8" s="19" t="s">
        <v>125</v>
      </c>
      <c r="AR8" s="24" t="s">
        <v>159</v>
      </c>
      <c r="AS8" s="24" t="s">
        <v>160</v>
      </c>
      <c r="AT8" s="19"/>
      <c r="AU8" s="19" t="s">
        <v>161</v>
      </c>
      <c r="AV8" s="19" t="s">
        <v>162</v>
      </c>
      <c r="AW8" s="19" t="s">
        <v>163</v>
      </c>
      <c r="AX8" s="21"/>
      <c r="AY8" s="19" t="s">
        <v>164</v>
      </c>
      <c r="AZ8" s="19"/>
      <c r="BA8" s="19" t="s">
        <v>165</v>
      </c>
      <c r="BB8" s="19"/>
      <c r="BC8" s="19" t="s">
        <v>183</v>
      </c>
      <c r="BD8" s="19"/>
      <c r="BE8" s="19" t="s">
        <v>167</v>
      </c>
      <c r="BF8" s="19" t="s">
        <v>166</v>
      </c>
      <c r="BG8" s="19">
        <v>41</v>
      </c>
      <c r="BH8" s="19"/>
      <c r="BI8" s="19">
        <v>42</v>
      </c>
      <c r="BJ8" s="19"/>
      <c r="BK8" s="19">
        <v>43</v>
      </c>
      <c r="BL8" s="19"/>
      <c r="BM8" s="19">
        <v>44</v>
      </c>
      <c r="BN8" s="19"/>
      <c r="BO8" s="4" t="s">
        <v>169</v>
      </c>
      <c r="BP8" s="19" t="s">
        <v>168</v>
      </c>
      <c r="BQ8" s="19">
        <v>47</v>
      </c>
      <c r="BR8" s="19"/>
      <c r="BS8" s="19">
        <v>48</v>
      </c>
      <c r="BT8" s="19"/>
      <c r="BU8" s="19">
        <v>49</v>
      </c>
      <c r="BV8" s="19"/>
      <c r="BW8" s="19">
        <v>50</v>
      </c>
      <c r="BX8" s="19"/>
      <c r="BY8" s="19" t="s">
        <v>126</v>
      </c>
      <c r="BZ8" s="24" t="s">
        <v>127</v>
      </c>
      <c r="CA8" s="24" t="s">
        <v>128</v>
      </c>
      <c r="CB8" s="19" t="s">
        <v>129</v>
      </c>
      <c r="CC8" s="24" t="s">
        <v>187</v>
      </c>
      <c r="CD8" s="24" t="s">
        <v>131</v>
      </c>
      <c r="CE8" s="19" t="s">
        <v>132</v>
      </c>
      <c r="CF8" s="24" t="s">
        <v>133</v>
      </c>
      <c r="CG8" s="24" t="s">
        <v>134</v>
      </c>
      <c r="CH8" s="19" t="s">
        <v>170</v>
      </c>
      <c r="CI8" s="19" t="s">
        <v>135</v>
      </c>
      <c r="CJ8" s="19" t="s">
        <v>136</v>
      </c>
      <c r="CK8" s="19" t="s">
        <v>137</v>
      </c>
      <c r="CL8" s="19" t="s">
        <v>138</v>
      </c>
      <c r="CM8" s="19">
        <v>65</v>
      </c>
      <c r="CN8" s="19" t="s">
        <v>171</v>
      </c>
      <c r="CO8" s="19" t="s">
        <v>172</v>
      </c>
      <c r="CP8" s="33" t="s">
        <v>192</v>
      </c>
      <c r="CQ8" s="33" t="s">
        <v>193</v>
      </c>
      <c r="CR8" s="33" t="s">
        <v>194</v>
      </c>
      <c r="CS8" s="19" t="s">
        <v>195</v>
      </c>
      <c r="CT8" s="19" t="s">
        <v>182</v>
      </c>
      <c r="CU8" s="19" t="s">
        <v>181</v>
      </c>
      <c r="CV8" s="19" t="s">
        <v>188</v>
      </c>
      <c r="CW8" s="33" t="s">
        <v>189</v>
      </c>
      <c r="CX8" s="33" t="s">
        <v>190</v>
      </c>
      <c r="CY8" s="19" t="s">
        <v>191</v>
      </c>
      <c r="CZ8" s="4">
        <v>78</v>
      </c>
      <c r="DA8" s="4">
        <v>79</v>
      </c>
      <c r="DB8" s="22" t="s">
        <v>180</v>
      </c>
    </row>
    <row r="9" spans="1:106" ht="16.899999999999999" x14ac:dyDescent="0.25">
      <c r="A9" s="5"/>
      <c r="B9" s="5"/>
      <c r="C9" s="6">
        <f>D9+E9</f>
        <v>450361741.94</v>
      </c>
      <c r="D9" s="6">
        <f>398388500-D38</f>
        <v>396318332.50999999</v>
      </c>
      <c r="E9" s="6">
        <f>54325705-E38</f>
        <v>54043409.43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</row>
    <row r="10" spans="1:106" ht="16.899999999999999" x14ac:dyDescent="0.25">
      <c r="A10" s="5"/>
      <c r="B10" s="5"/>
      <c r="C10" s="6"/>
      <c r="D10" s="6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</row>
    <row r="11" spans="1:106" ht="26.45" customHeight="1" x14ac:dyDescent="0.25">
      <c r="A11" s="27"/>
      <c r="B11" s="28" t="s">
        <v>4</v>
      </c>
      <c r="C11" s="26">
        <f>D11+E11</f>
        <v>452714204.99999988</v>
      </c>
      <c r="D11" s="26">
        <f>SUM(D12:D73)</f>
        <v>398388499.99999988</v>
      </c>
      <c r="E11" s="26">
        <f>SUM(E12:E73)</f>
        <v>54325705</v>
      </c>
      <c r="F11" s="26">
        <f t="shared" ref="F11:BW11" si="0">SUM(F12:F73)</f>
        <v>12035851.120000001</v>
      </c>
      <c r="G11" s="26">
        <f t="shared" si="0"/>
        <v>11580888.940000001</v>
      </c>
      <c r="H11" s="26">
        <f t="shared" si="0"/>
        <v>10191182.25</v>
      </c>
      <c r="I11" s="26">
        <f t="shared" si="0"/>
        <v>1389706.69</v>
      </c>
      <c r="J11" s="26">
        <f t="shared" si="0"/>
        <v>396421.43</v>
      </c>
      <c r="K11" s="26">
        <f t="shared" si="0"/>
        <v>58540.75</v>
      </c>
      <c r="L11" s="26">
        <f t="shared" si="0"/>
        <v>1170815</v>
      </c>
      <c r="M11" s="26">
        <f t="shared" si="0"/>
        <v>1078320.6100000001</v>
      </c>
      <c r="N11" s="26">
        <f t="shared" si="0"/>
        <v>948922.14</v>
      </c>
      <c r="O11" s="26" t="e">
        <f t="shared" si="0"/>
        <v>#DIV/0!</v>
      </c>
      <c r="P11" s="26">
        <f t="shared" si="0"/>
        <v>129398.47</v>
      </c>
      <c r="Q11" s="26" t="e">
        <f t="shared" si="0"/>
        <v>#DIV/0!</v>
      </c>
      <c r="R11" s="26">
        <f t="shared" si="0"/>
        <v>33953.64</v>
      </c>
      <c r="S11" s="26" t="e">
        <f t="shared" si="0"/>
        <v>#DIV/0!</v>
      </c>
      <c r="T11" s="26"/>
      <c r="U11" s="26">
        <f t="shared" si="0"/>
        <v>58540.75</v>
      </c>
      <c r="V11" s="26"/>
      <c r="W11" s="26">
        <f t="shared" si="0"/>
        <v>0</v>
      </c>
      <c r="X11" s="26">
        <f t="shared" si="0"/>
        <v>10865036.120000001</v>
      </c>
      <c r="Y11" s="26">
        <f t="shared" si="0"/>
        <v>10502568.33</v>
      </c>
      <c r="Z11" s="26">
        <f t="shared" si="0"/>
        <v>9242260.1099999994</v>
      </c>
      <c r="AA11" s="30">
        <f>Z11/Y11</f>
        <v>0.87999999805761786</v>
      </c>
      <c r="AB11" s="26">
        <f t="shared" si="0"/>
        <v>1260308.22</v>
      </c>
      <c r="AC11" s="30">
        <f>AB11/Y11</f>
        <v>0.12000000194238203</v>
      </c>
      <c r="AD11" s="26">
        <f t="shared" si="0"/>
        <v>362467.79000000004</v>
      </c>
      <c r="AE11" s="30">
        <f>AD11/X11</f>
        <v>3.3360937413984409E-2</v>
      </c>
      <c r="AF11" s="26">
        <f t="shared" si="0"/>
        <v>0</v>
      </c>
      <c r="AG11" s="26"/>
      <c r="AH11" s="26"/>
      <c r="AI11" s="26">
        <f t="shared" si="0"/>
        <v>0</v>
      </c>
      <c r="AJ11" s="26">
        <f t="shared" si="0"/>
        <v>441133316.05999988</v>
      </c>
      <c r="AK11" s="26">
        <f t="shared" si="0"/>
        <v>388197317.74999988</v>
      </c>
      <c r="AL11" s="26">
        <f t="shared" si="0"/>
        <v>52935998.31000001</v>
      </c>
      <c r="AM11" s="26">
        <f t="shared" si="0"/>
        <v>0</v>
      </c>
      <c r="AN11" s="26">
        <f t="shared" si="0"/>
        <v>0</v>
      </c>
      <c r="AO11" s="26">
        <f t="shared" si="0"/>
        <v>0</v>
      </c>
      <c r="AP11" s="26">
        <f t="shared" si="0"/>
        <v>0</v>
      </c>
      <c r="AQ11" s="26">
        <f t="shared" si="0"/>
        <v>0</v>
      </c>
      <c r="AR11" s="26">
        <f t="shared" si="0"/>
        <v>0</v>
      </c>
      <c r="AS11" s="26">
        <f t="shared" si="0"/>
        <v>0</v>
      </c>
      <c r="AT11" s="26">
        <f t="shared" si="0"/>
        <v>0</v>
      </c>
      <c r="AU11" s="26">
        <f t="shared" si="0"/>
        <v>0</v>
      </c>
      <c r="AV11" s="26">
        <f t="shared" si="0"/>
        <v>0</v>
      </c>
      <c r="AW11" s="26">
        <f t="shared" si="0"/>
        <v>0</v>
      </c>
      <c r="AX11" s="26">
        <f t="shared" si="0"/>
        <v>0</v>
      </c>
      <c r="AY11" s="26">
        <f t="shared" si="0"/>
        <v>0</v>
      </c>
      <c r="AZ11" s="26">
        <f t="shared" si="0"/>
        <v>0</v>
      </c>
      <c r="BA11" s="26">
        <f t="shared" si="0"/>
        <v>0</v>
      </c>
      <c r="BB11" s="26">
        <f t="shared" si="0"/>
        <v>0</v>
      </c>
      <c r="BC11" s="26">
        <f t="shared" si="0"/>
        <v>0</v>
      </c>
      <c r="BD11" s="26">
        <f t="shared" si="0"/>
        <v>0</v>
      </c>
      <c r="BE11" s="26">
        <f t="shared" si="0"/>
        <v>0</v>
      </c>
      <c r="BF11" s="26">
        <f t="shared" si="0"/>
        <v>0</v>
      </c>
      <c r="BG11" s="26">
        <f t="shared" si="0"/>
        <v>0</v>
      </c>
      <c r="BH11" s="26">
        <f t="shared" si="0"/>
        <v>0</v>
      </c>
      <c r="BI11" s="26">
        <f t="shared" si="0"/>
        <v>0</v>
      </c>
      <c r="BJ11" s="26">
        <f t="shared" si="0"/>
        <v>0</v>
      </c>
      <c r="BK11" s="26">
        <f t="shared" si="0"/>
        <v>0</v>
      </c>
      <c r="BL11" s="26">
        <f t="shared" si="0"/>
        <v>0</v>
      </c>
      <c r="BM11" s="26">
        <f t="shared" si="0"/>
        <v>0</v>
      </c>
      <c r="BN11" s="26">
        <f t="shared" si="0"/>
        <v>0</v>
      </c>
      <c r="BO11" s="26">
        <f t="shared" si="0"/>
        <v>683217</v>
      </c>
      <c r="BP11" s="26">
        <f t="shared" si="0"/>
        <v>663403.71</v>
      </c>
      <c r="BQ11" s="26">
        <f t="shared" si="0"/>
        <v>583795.26</v>
      </c>
      <c r="BR11" s="30">
        <f>BQ11/BP11</f>
        <v>0.87999999276458685</v>
      </c>
      <c r="BS11" s="26">
        <f t="shared" si="0"/>
        <v>79608.45</v>
      </c>
      <c r="BT11" s="30">
        <f>BS11/BP11</f>
        <v>0.12000000723541326</v>
      </c>
      <c r="BU11" s="26">
        <f t="shared" si="0"/>
        <v>19813.29</v>
      </c>
      <c r="BV11" s="30">
        <f>BU11/BO11</f>
        <v>2.8999995609008559E-2</v>
      </c>
      <c r="BW11" s="26">
        <f t="shared" si="0"/>
        <v>0</v>
      </c>
      <c r="BX11" s="26" t="e">
        <f t="shared" ref="BX11:DB11" si="1">SUM(BX12:BX73)</f>
        <v>#DIV/0!</v>
      </c>
      <c r="BY11" s="26">
        <f t="shared" si="1"/>
        <v>441133316.05999988</v>
      </c>
      <c r="BZ11" s="26">
        <f t="shared" si="1"/>
        <v>388197317.74999988</v>
      </c>
      <c r="CA11" s="26">
        <f t="shared" si="1"/>
        <v>52935998.31000001</v>
      </c>
      <c r="CB11" s="26">
        <f t="shared" si="1"/>
        <v>0</v>
      </c>
      <c r="CC11" s="26">
        <f t="shared" si="1"/>
        <v>0</v>
      </c>
      <c r="CD11" s="26">
        <f t="shared" si="1"/>
        <v>0</v>
      </c>
      <c r="CE11" s="26">
        <f t="shared" si="1"/>
        <v>0</v>
      </c>
      <c r="CF11" s="26">
        <f t="shared" si="1"/>
        <v>0</v>
      </c>
      <c r="CG11" s="26">
        <f t="shared" si="1"/>
        <v>0</v>
      </c>
      <c r="CH11" s="26">
        <f t="shared" si="1"/>
        <v>11352634.120000001</v>
      </c>
      <c r="CI11" s="26">
        <f t="shared" si="1"/>
        <v>10917485.23</v>
      </c>
      <c r="CJ11" s="26">
        <f t="shared" si="1"/>
        <v>9607386.9900000002</v>
      </c>
      <c r="CK11" s="26">
        <f t="shared" si="1"/>
        <v>1310098.24</v>
      </c>
      <c r="CL11" s="26">
        <f t="shared" si="1"/>
        <v>376608.14</v>
      </c>
      <c r="CM11" s="26">
        <f t="shared" si="1"/>
        <v>58540.75</v>
      </c>
      <c r="CN11" s="26">
        <f t="shared" si="1"/>
        <v>1170815</v>
      </c>
      <c r="CO11" s="26">
        <f t="shared" si="1"/>
        <v>1078320.6100000001</v>
      </c>
      <c r="CP11" s="26">
        <f t="shared" si="1"/>
        <v>948922.14</v>
      </c>
      <c r="CQ11" s="26">
        <f t="shared" si="1"/>
        <v>129398.47</v>
      </c>
      <c r="CR11" s="26">
        <f t="shared" si="1"/>
        <v>33953.64</v>
      </c>
      <c r="CS11" s="26">
        <f t="shared" si="1"/>
        <v>58540.75</v>
      </c>
      <c r="CT11" s="26">
        <f t="shared" si="1"/>
        <v>10181819.120000001</v>
      </c>
      <c r="CU11" s="26">
        <f t="shared" si="1"/>
        <v>9839164.620000001</v>
      </c>
      <c r="CV11" s="26">
        <f t="shared" si="1"/>
        <v>8658464.8500000015</v>
      </c>
      <c r="CW11" s="26">
        <f t="shared" si="1"/>
        <v>1180699.77</v>
      </c>
      <c r="CX11" s="26">
        <f t="shared" si="1"/>
        <v>342654.5</v>
      </c>
      <c r="CY11" s="26">
        <f t="shared" si="1"/>
        <v>0</v>
      </c>
      <c r="CZ11" s="26">
        <f t="shared" si="1"/>
        <v>0</v>
      </c>
      <c r="DA11" s="26">
        <f t="shared" si="1"/>
        <v>0</v>
      </c>
      <c r="DB11" s="26">
        <f t="shared" si="1"/>
        <v>0</v>
      </c>
    </row>
    <row r="12" spans="1:106" ht="15" customHeight="1" x14ac:dyDescent="0.25">
      <c r="A12" s="7" t="s">
        <v>7</v>
      </c>
      <c r="B12" s="8" t="s">
        <v>8</v>
      </c>
      <c r="C12" s="9">
        <f>D12+E12</f>
        <v>21663598.300000001</v>
      </c>
      <c r="D12" s="9">
        <v>19063966.48</v>
      </c>
      <c r="E12" s="10">
        <v>2599631.8199999998</v>
      </c>
      <c r="F12" s="9">
        <f>G12+J12+K12</f>
        <v>0</v>
      </c>
      <c r="G12" s="9">
        <f>H12+I12</f>
        <v>0</v>
      </c>
      <c r="H12" s="9">
        <f>N12+Z12</f>
        <v>0</v>
      </c>
      <c r="I12" s="9">
        <f>P12+AB12</f>
        <v>0</v>
      </c>
      <c r="J12" s="9">
        <f>R12+AD12</f>
        <v>0</v>
      </c>
      <c r="K12" s="9">
        <f>U12+AF12</f>
        <v>0</v>
      </c>
      <c r="L12" s="9">
        <f>M12+R12+U12</f>
        <v>0</v>
      </c>
      <c r="M12" s="9">
        <f>N12+P12</f>
        <v>0</v>
      </c>
      <c r="N12" s="9"/>
      <c r="O12" s="29" t="e">
        <f>N12/(N12+P12)</f>
        <v>#DIV/0!</v>
      </c>
      <c r="P12" s="9"/>
      <c r="Q12" s="29" t="e">
        <f>P12/(P12+N12)</f>
        <v>#DIV/0!</v>
      </c>
      <c r="R12" s="9"/>
      <c r="S12" s="29" t="e">
        <f>R12/L12</f>
        <v>#DIV/0!</v>
      </c>
      <c r="T12" s="29" t="e">
        <f>R12/(R12+P12+N12)</f>
        <v>#DIV/0!</v>
      </c>
      <c r="U12" s="9"/>
      <c r="V12" s="29" t="e">
        <f>U12/L12</f>
        <v>#DIV/0!</v>
      </c>
      <c r="W12" s="38"/>
      <c r="X12" s="9">
        <f>Y12+AD12+AF12</f>
        <v>0</v>
      </c>
      <c r="Y12" s="9">
        <f>Z12+AB12</f>
        <v>0</v>
      </c>
      <c r="Z12" s="9"/>
      <c r="AA12" s="29" t="e">
        <f>Z12/Y12</f>
        <v>#DIV/0!</v>
      </c>
      <c r="AB12" s="9"/>
      <c r="AC12" s="29" t="e">
        <f>AB12/Y12</f>
        <v>#DIV/0!</v>
      </c>
      <c r="AD12" s="9"/>
      <c r="AE12" s="29" t="e">
        <f>AD12/X12</f>
        <v>#DIV/0!</v>
      </c>
      <c r="AF12" s="9"/>
      <c r="AG12" s="29" t="e">
        <f>AF12/X12</f>
        <v>#DIV/0!</v>
      </c>
      <c r="AH12" s="29"/>
      <c r="AI12" s="9"/>
      <c r="AJ12" s="9">
        <f>AK12+AL12</f>
        <v>21663598.300000001</v>
      </c>
      <c r="AK12" s="9">
        <f>D12-H12</f>
        <v>19063966.48</v>
      </c>
      <c r="AL12" s="9">
        <f>E12-I12</f>
        <v>2599631.8199999998</v>
      </c>
      <c r="AM12" s="9">
        <f>AN12+AO12</f>
        <v>0</v>
      </c>
      <c r="AN12" s="9"/>
      <c r="AO12" s="9"/>
      <c r="AP12" s="9"/>
      <c r="AQ12" s="9">
        <f>AR12+AS12</f>
        <v>0</v>
      </c>
      <c r="AR12" s="9"/>
      <c r="AS12" s="9"/>
      <c r="AT12" s="9"/>
      <c r="AU12" s="9">
        <f>AV12+BA12+BC12</f>
        <v>0</v>
      </c>
      <c r="AV12" s="9">
        <f>AW12+AY12</f>
        <v>0</v>
      </c>
      <c r="AW12" s="9"/>
      <c r="AX12" s="9"/>
      <c r="AY12" s="9"/>
      <c r="AZ12" s="9"/>
      <c r="BA12" s="9"/>
      <c r="BB12" s="9"/>
      <c r="BC12" s="9"/>
      <c r="BD12" s="9"/>
      <c r="BE12" s="9">
        <f>BF12+BK12+BM12</f>
        <v>0</v>
      </c>
      <c r="BF12" s="9">
        <f>BG12+BI12</f>
        <v>0</v>
      </c>
      <c r="BG12" s="9"/>
      <c r="BH12" s="9"/>
      <c r="BI12" s="9"/>
      <c r="BJ12" s="9"/>
      <c r="BK12" s="9"/>
      <c r="BL12" s="9"/>
      <c r="BM12" s="9"/>
      <c r="BN12" s="9"/>
      <c r="BO12" s="9">
        <f>BP12+BU12+BW12</f>
        <v>0</v>
      </c>
      <c r="BP12" s="9">
        <f>BQ12+BS12</f>
        <v>0</v>
      </c>
      <c r="BQ12" s="9"/>
      <c r="BR12" s="29" t="e">
        <f>BQ12/BP12</f>
        <v>#DIV/0!</v>
      </c>
      <c r="BS12" s="9"/>
      <c r="BT12" s="29" t="e">
        <f>BS12/BP12</f>
        <v>#DIV/0!</v>
      </c>
      <c r="BU12" s="9"/>
      <c r="BV12" s="29" t="e">
        <f>BU12/BO12</f>
        <v>#DIV/0!</v>
      </c>
      <c r="BW12" s="9"/>
      <c r="BX12" s="9" t="e">
        <f>BW12/BO12</f>
        <v>#DIV/0!</v>
      </c>
      <c r="BY12" s="9">
        <f>BZ12+CA12</f>
        <v>21663598.300000001</v>
      </c>
      <c r="BZ12" s="9">
        <f>D12-H12</f>
        <v>19063966.48</v>
      </c>
      <c r="CA12" s="9">
        <f>E12-I12</f>
        <v>2599631.8199999998</v>
      </c>
      <c r="CB12" s="9">
        <f>CC12+CD12</f>
        <v>0</v>
      </c>
      <c r="CC12" s="9"/>
      <c r="CD12" s="9"/>
      <c r="CE12" s="9">
        <f>CF12+CG12</f>
        <v>0</v>
      </c>
      <c r="CF12" s="9"/>
      <c r="CG12" s="9"/>
      <c r="CH12" s="9">
        <f>CI12+CL12+CM12</f>
        <v>0</v>
      </c>
      <c r="CI12" s="9">
        <f>CJ12+CK12</f>
        <v>0</v>
      </c>
      <c r="CJ12" s="9">
        <f>CP12+CV12</f>
        <v>0</v>
      </c>
      <c r="CK12" s="9">
        <f>CQ12+CW12</f>
        <v>0</v>
      </c>
      <c r="CL12" s="9">
        <f>CR12+CX12</f>
        <v>0</v>
      </c>
      <c r="CM12" s="9">
        <f>CS12+CY12</f>
        <v>0</v>
      </c>
      <c r="CN12" s="9">
        <f>CO12+CR12+CS12</f>
        <v>0</v>
      </c>
      <c r="CO12" s="9">
        <f>CP12+CQ12</f>
        <v>0</v>
      </c>
      <c r="CP12" s="9">
        <f>N12-BG12</f>
        <v>0</v>
      </c>
      <c r="CQ12" s="9">
        <f>P12-BI12</f>
        <v>0</v>
      </c>
      <c r="CR12" s="9">
        <f>R12-BK12</f>
        <v>0</v>
      </c>
      <c r="CS12" s="9">
        <f>U12-BM12</f>
        <v>0</v>
      </c>
      <c r="CT12" s="9">
        <f>CU12+CX12+CY12</f>
        <v>0</v>
      </c>
      <c r="CU12" s="9">
        <f>CV12+CW12</f>
        <v>0</v>
      </c>
      <c r="CV12" s="9">
        <f>Z12-BQ12</f>
        <v>0</v>
      </c>
      <c r="CW12" s="9">
        <f>AB12-BS12</f>
        <v>0</v>
      </c>
      <c r="CX12" s="9">
        <f>AD12-BU12</f>
        <v>0</v>
      </c>
      <c r="CY12" s="9">
        <f>AF12-BW12</f>
        <v>0</v>
      </c>
      <c r="CZ12" s="9"/>
      <c r="DA12" s="9"/>
      <c r="DB12" s="9"/>
    </row>
    <row r="13" spans="1:106" ht="16.5" x14ac:dyDescent="0.25">
      <c r="A13" s="7" t="s">
        <v>9</v>
      </c>
      <c r="B13" s="8" t="s">
        <v>10</v>
      </c>
      <c r="C13" s="9">
        <f t="shared" ref="C13:C73" si="2">D13+E13</f>
        <v>33385056.489999998</v>
      </c>
      <c r="D13" s="9">
        <v>29378849.68</v>
      </c>
      <c r="E13" s="9">
        <v>4006206.81</v>
      </c>
      <c r="F13" s="9">
        <f t="shared" ref="F13:F73" si="3">G13+J13+K13</f>
        <v>0</v>
      </c>
      <c r="G13" s="9">
        <f t="shared" ref="G13:G73" si="4">H13+I13</f>
        <v>0</v>
      </c>
      <c r="H13" s="9">
        <f t="shared" ref="H13:H75" si="5">N13+Z13</f>
        <v>0</v>
      </c>
      <c r="I13" s="9">
        <f t="shared" ref="I13:I75" si="6">P13+AB13</f>
        <v>0</v>
      </c>
      <c r="J13" s="9">
        <f t="shared" ref="J13:J75" si="7">R13+AD13</f>
        <v>0</v>
      </c>
      <c r="K13" s="9">
        <f t="shared" ref="K13:K75" si="8">U13+AF13</f>
        <v>0</v>
      </c>
      <c r="L13" s="9">
        <f t="shared" ref="L13:L75" si="9">M13+R13+U13</f>
        <v>0</v>
      </c>
      <c r="M13" s="9">
        <f t="shared" ref="M13:M75" si="10">N13+P13</f>
        <v>0</v>
      </c>
      <c r="N13" s="9"/>
      <c r="O13" s="29" t="e">
        <f t="shared" ref="O13:O73" si="11">N13/(N13+P13)</f>
        <v>#DIV/0!</v>
      </c>
      <c r="P13" s="9"/>
      <c r="Q13" s="29" t="e">
        <f t="shared" ref="Q13:Q73" si="12">P13/(P13+N13)</f>
        <v>#DIV/0!</v>
      </c>
      <c r="R13" s="9"/>
      <c r="S13" s="29" t="e">
        <f t="shared" ref="S13:S73" si="13">R13/L13</f>
        <v>#DIV/0!</v>
      </c>
      <c r="T13" s="29" t="e">
        <f t="shared" ref="T13:T73" si="14">R13/(R13+P13+N13)</f>
        <v>#DIV/0!</v>
      </c>
      <c r="U13" s="9"/>
      <c r="V13" s="29" t="e">
        <f t="shared" ref="V13:V76" si="15">U13/L13</f>
        <v>#DIV/0!</v>
      </c>
      <c r="W13" s="38"/>
      <c r="X13" s="9">
        <f t="shared" ref="X13:X75" si="16">Y13+AD13+AF13</f>
        <v>0</v>
      </c>
      <c r="Y13" s="9">
        <f t="shared" ref="Y13:Y75" si="17">Z13+AB13</f>
        <v>0</v>
      </c>
      <c r="Z13" s="9"/>
      <c r="AA13" s="29" t="e">
        <f t="shared" ref="AA13:AA73" si="18">Z13/Y13</f>
        <v>#DIV/0!</v>
      </c>
      <c r="AB13" s="9"/>
      <c r="AC13" s="29" t="e">
        <f t="shared" ref="AC13:AC73" si="19">AB13/Y13</f>
        <v>#DIV/0!</v>
      </c>
      <c r="AD13" s="9"/>
      <c r="AE13" s="29" t="e">
        <f t="shared" ref="AE13:AE73" si="20">AD13/X13</f>
        <v>#DIV/0!</v>
      </c>
      <c r="AF13" s="9"/>
      <c r="AG13" s="29" t="e">
        <f t="shared" ref="AG13:AG73" si="21">AF13/X13</f>
        <v>#DIV/0!</v>
      </c>
      <c r="AH13" s="29"/>
      <c r="AI13" s="9"/>
      <c r="AJ13" s="9">
        <f t="shared" ref="AJ13:AJ75" si="22">AK13+AL13</f>
        <v>33385056.489999998</v>
      </c>
      <c r="AK13" s="9">
        <f t="shared" ref="AK13:AK73" si="23">D13-H13</f>
        <v>29378849.68</v>
      </c>
      <c r="AL13" s="9">
        <f t="shared" ref="AL13:AL73" si="24">E13-I13</f>
        <v>4006206.81</v>
      </c>
      <c r="AM13" s="9">
        <f t="shared" ref="AM13:AM75" si="25">AN13+AO13</f>
        <v>0</v>
      </c>
      <c r="AN13" s="9"/>
      <c r="AO13" s="9"/>
      <c r="AP13" s="9"/>
      <c r="AQ13" s="9">
        <f t="shared" ref="AQ13:AQ75" si="26">AR13+AS13</f>
        <v>0</v>
      </c>
      <c r="AR13" s="9"/>
      <c r="AS13" s="9"/>
      <c r="AT13" s="9"/>
      <c r="AU13" s="9">
        <f t="shared" ref="AU13:AU75" si="27">AV13+BA13+BC13</f>
        <v>0</v>
      </c>
      <c r="AV13" s="9">
        <f t="shared" ref="AV13:AV75" si="28">AW13+AY13</f>
        <v>0</v>
      </c>
      <c r="AW13" s="9"/>
      <c r="AX13" s="9"/>
      <c r="AY13" s="9"/>
      <c r="AZ13" s="9"/>
      <c r="BA13" s="9"/>
      <c r="BB13" s="9"/>
      <c r="BC13" s="9"/>
      <c r="BD13" s="9"/>
      <c r="BE13" s="9">
        <f t="shared" ref="BE13:BE75" si="29">BF13+BK13+BM13</f>
        <v>0</v>
      </c>
      <c r="BF13" s="9">
        <f t="shared" ref="BF13:BF73" si="30">BG13+BI13</f>
        <v>0</v>
      </c>
      <c r="BG13" s="9"/>
      <c r="BH13" s="9"/>
      <c r="BI13" s="9"/>
      <c r="BJ13" s="9"/>
      <c r="BK13" s="9"/>
      <c r="BL13" s="9"/>
      <c r="BM13" s="9"/>
      <c r="BN13" s="9"/>
      <c r="BO13" s="9">
        <f t="shared" ref="BO13:BO75" si="31">BP13+BU13+BW13</f>
        <v>0</v>
      </c>
      <c r="BP13" s="9">
        <f t="shared" ref="BP13:BP75" si="32">BQ13+BS13</f>
        <v>0</v>
      </c>
      <c r="BQ13" s="9"/>
      <c r="BR13" s="29" t="e">
        <f t="shared" ref="BR13:BR73" si="33">BQ13/BP13</f>
        <v>#DIV/0!</v>
      </c>
      <c r="BS13" s="9"/>
      <c r="BT13" s="29" t="e">
        <f t="shared" ref="BT13:BT73" si="34">BS13/BP13</f>
        <v>#DIV/0!</v>
      </c>
      <c r="BU13" s="9"/>
      <c r="BV13" s="29" t="e">
        <f t="shared" ref="BV13:BV73" si="35">BU13/BO13</f>
        <v>#DIV/0!</v>
      </c>
      <c r="BW13" s="9"/>
      <c r="BX13" s="9" t="e">
        <f t="shared" ref="BX13:BX73" si="36">BW13/BO13</f>
        <v>#DIV/0!</v>
      </c>
      <c r="BY13" s="9">
        <f t="shared" ref="BY13:BY75" si="37">BZ13+CA13</f>
        <v>33385056.489999998</v>
      </c>
      <c r="BZ13" s="9">
        <f t="shared" ref="BZ13:BZ73" si="38">D13-H13</f>
        <v>29378849.68</v>
      </c>
      <c r="CA13" s="9">
        <f t="shared" ref="CA13:CA73" si="39">E13-I13</f>
        <v>4006206.81</v>
      </c>
      <c r="CB13" s="9">
        <f t="shared" ref="CB13:CB75" si="40">CC13+CD13</f>
        <v>0</v>
      </c>
      <c r="CC13" s="9"/>
      <c r="CD13" s="9"/>
      <c r="CE13" s="9">
        <f t="shared" ref="CE13:CE75" si="41">CF13+CG13</f>
        <v>0</v>
      </c>
      <c r="CF13" s="9"/>
      <c r="CG13" s="9"/>
      <c r="CH13" s="9">
        <f t="shared" ref="CH13:CH75" si="42">CI13+CL13+CM13</f>
        <v>0</v>
      </c>
      <c r="CI13" s="9">
        <f t="shared" ref="CI13:CI75" si="43">CJ13+CK13</f>
        <v>0</v>
      </c>
      <c r="CJ13" s="9">
        <f t="shared" ref="CJ13:CM75" si="44">CP13+CV13</f>
        <v>0</v>
      </c>
      <c r="CK13" s="9">
        <f t="shared" si="44"/>
        <v>0</v>
      </c>
      <c r="CL13" s="9">
        <f t="shared" si="44"/>
        <v>0</v>
      </c>
      <c r="CM13" s="9">
        <f t="shared" si="44"/>
        <v>0</v>
      </c>
      <c r="CN13" s="9">
        <f t="shared" ref="CN13:CN75" si="45">CO13+CR13+CS13</f>
        <v>0</v>
      </c>
      <c r="CO13" s="9">
        <f t="shared" ref="CO13:CO75" si="46">CP13+CQ13</f>
        <v>0</v>
      </c>
      <c r="CP13" s="9">
        <f t="shared" ref="CP13:CP73" si="47">N13-BG13</f>
        <v>0</v>
      </c>
      <c r="CQ13" s="9">
        <f t="shared" ref="CQ13:CQ73" si="48">P13-BI13</f>
        <v>0</v>
      </c>
      <c r="CR13" s="9">
        <f t="shared" ref="CR13:CR73" si="49">R13-BK13</f>
        <v>0</v>
      </c>
      <c r="CS13" s="9">
        <f t="shared" ref="CS13:CS73" si="50">U13-BM13</f>
        <v>0</v>
      </c>
      <c r="CT13" s="9">
        <f t="shared" ref="CT13:CT75" si="51">CU13+CX13+CY13</f>
        <v>0</v>
      </c>
      <c r="CU13" s="9">
        <f t="shared" ref="CU13:CU75" si="52">CV13+CW13</f>
        <v>0</v>
      </c>
      <c r="CV13" s="9">
        <f t="shared" ref="CV13:CV73" si="53">Z13-BQ13</f>
        <v>0</v>
      </c>
      <c r="CW13" s="9">
        <f t="shared" ref="CW13:CW73" si="54">AB13-BS13</f>
        <v>0</v>
      </c>
      <c r="CX13" s="9">
        <f t="shared" ref="CX13:CX73" si="55">AD13-BU13</f>
        <v>0</v>
      </c>
      <c r="CY13" s="9">
        <f t="shared" ref="CY13:CY73" si="56">AF13-BW13</f>
        <v>0</v>
      </c>
      <c r="CZ13" s="9"/>
      <c r="DA13" s="9"/>
      <c r="DB13" s="9"/>
    </row>
    <row r="14" spans="1:106" ht="16.5" x14ac:dyDescent="0.25">
      <c r="A14" s="7" t="s">
        <v>11</v>
      </c>
      <c r="B14" s="8" t="s">
        <v>12</v>
      </c>
      <c r="C14" s="9">
        <f t="shared" si="2"/>
        <v>14831751.469999999</v>
      </c>
      <c r="D14" s="9">
        <v>13051941.279999999</v>
      </c>
      <c r="E14" s="9">
        <v>1779810.19</v>
      </c>
      <c r="F14" s="9">
        <f t="shared" si="3"/>
        <v>0</v>
      </c>
      <c r="G14" s="9">
        <f t="shared" si="4"/>
        <v>0</v>
      </c>
      <c r="H14" s="9">
        <f t="shared" si="5"/>
        <v>0</v>
      </c>
      <c r="I14" s="9">
        <f t="shared" si="6"/>
        <v>0</v>
      </c>
      <c r="J14" s="9">
        <f t="shared" si="7"/>
        <v>0</v>
      </c>
      <c r="K14" s="9">
        <f t="shared" si="8"/>
        <v>0</v>
      </c>
      <c r="L14" s="9">
        <f t="shared" si="9"/>
        <v>0</v>
      </c>
      <c r="M14" s="9">
        <f t="shared" si="10"/>
        <v>0</v>
      </c>
      <c r="N14" s="9"/>
      <c r="O14" s="29" t="e">
        <f t="shared" si="11"/>
        <v>#DIV/0!</v>
      </c>
      <c r="P14" s="9"/>
      <c r="Q14" s="29" t="e">
        <f t="shared" si="12"/>
        <v>#DIV/0!</v>
      </c>
      <c r="R14" s="9"/>
      <c r="S14" s="29" t="e">
        <f t="shared" si="13"/>
        <v>#DIV/0!</v>
      </c>
      <c r="T14" s="29" t="e">
        <f t="shared" si="14"/>
        <v>#DIV/0!</v>
      </c>
      <c r="U14" s="9"/>
      <c r="V14" s="29" t="e">
        <f t="shared" si="15"/>
        <v>#DIV/0!</v>
      </c>
      <c r="W14" s="38"/>
      <c r="X14" s="9">
        <f t="shared" si="16"/>
        <v>0</v>
      </c>
      <c r="Y14" s="9">
        <f t="shared" si="17"/>
        <v>0</v>
      </c>
      <c r="Z14" s="9"/>
      <c r="AA14" s="29" t="e">
        <f t="shared" si="18"/>
        <v>#DIV/0!</v>
      </c>
      <c r="AB14" s="9"/>
      <c r="AC14" s="29" t="e">
        <f t="shared" si="19"/>
        <v>#DIV/0!</v>
      </c>
      <c r="AD14" s="9"/>
      <c r="AE14" s="29" t="e">
        <f t="shared" si="20"/>
        <v>#DIV/0!</v>
      </c>
      <c r="AF14" s="9"/>
      <c r="AG14" s="29" t="e">
        <f t="shared" si="21"/>
        <v>#DIV/0!</v>
      </c>
      <c r="AH14" s="29"/>
      <c r="AI14" s="9"/>
      <c r="AJ14" s="9">
        <f t="shared" si="22"/>
        <v>14831751.469999999</v>
      </c>
      <c r="AK14" s="9">
        <f t="shared" si="23"/>
        <v>13051941.279999999</v>
      </c>
      <c r="AL14" s="9">
        <f t="shared" si="24"/>
        <v>1779810.19</v>
      </c>
      <c r="AM14" s="9">
        <f t="shared" si="25"/>
        <v>0</v>
      </c>
      <c r="AN14" s="9"/>
      <c r="AO14" s="9"/>
      <c r="AP14" s="9"/>
      <c r="AQ14" s="9">
        <f t="shared" si="26"/>
        <v>0</v>
      </c>
      <c r="AR14" s="9"/>
      <c r="AS14" s="9"/>
      <c r="AT14" s="9"/>
      <c r="AU14" s="9">
        <f t="shared" si="27"/>
        <v>0</v>
      </c>
      <c r="AV14" s="9">
        <f t="shared" si="28"/>
        <v>0</v>
      </c>
      <c r="AW14" s="9"/>
      <c r="AX14" s="9"/>
      <c r="AY14" s="9"/>
      <c r="AZ14" s="9"/>
      <c r="BA14" s="9"/>
      <c r="BB14" s="9"/>
      <c r="BC14" s="9"/>
      <c r="BD14" s="9"/>
      <c r="BE14" s="9">
        <f t="shared" si="29"/>
        <v>0</v>
      </c>
      <c r="BF14" s="9">
        <f t="shared" si="30"/>
        <v>0</v>
      </c>
      <c r="BG14" s="9"/>
      <c r="BH14" s="9"/>
      <c r="BI14" s="9"/>
      <c r="BJ14" s="9"/>
      <c r="BK14" s="9"/>
      <c r="BL14" s="9"/>
      <c r="BM14" s="9"/>
      <c r="BN14" s="9"/>
      <c r="BO14" s="9">
        <f t="shared" si="31"/>
        <v>0</v>
      </c>
      <c r="BP14" s="9">
        <f t="shared" si="32"/>
        <v>0</v>
      </c>
      <c r="BQ14" s="9"/>
      <c r="BR14" s="29" t="e">
        <f t="shared" si="33"/>
        <v>#DIV/0!</v>
      </c>
      <c r="BS14" s="9"/>
      <c r="BT14" s="29" t="e">
        <f t="shared" si="34"/>
        <v>#DIV/0!</v>
      </c>
      <c r="BU14" s="9"/>
      <c r="BV14" s="29" t="e">
        <f t="shared" si="35"/>
        <v>#DIV/0!</v>
      </c>
      <c r="BW14" s="9"/>
      <c r="BX14" s="9" t="e">
        <f t="shared" si="36"/>
        <v>#DIV/0!</v>
      </c>
      <c r="BY14" s="9">
        <f t="shared" si="37"/>
        <v>14831751.469999999</v>
      </c>
      <c r="BZ14" s="9">
        <f t="shared" si="38"/>
        <v>13051941.279999999</v>
      </c>
      <c r="CA14" s="9">
        <f t="shared" si="39"/>
        <v>1779810.19</v>
      </c>
      <c r="CB14" s="9">
        <f t="shared" si="40"/>
        <v>0</v>
      </c>
      <c r="CC14" s="9"/>
      <c r="CD14" s="9"/>
      <c r="CE14" s="9">
        <f t="shared" si="41"/>
        <v>0</v>
      </c>
      <c r="CF14" s="9"/>
      <c r="CG14" s="9"/>
      <c r="CH14" s="9">
        <f t="shared" si="42"/>
        <v>0</v>
      </c>
      <c r="CI14" s="9">
        <f t="shared" si="43"/>
        <v>0</v>
      </c>
      <c r="CJ14" s="9">
        <f t="shared" si="44"/>
        <v>0</v>
      </c>
      <c r="CK14" s="9">
        <f t="shared" si="44"/>
        <v>0</v>
      </c>
      <c r="CL14" s="9">
        <f t="shared" si="44"/>
        <v>0</v>
      </c>
      <c r="CM14" s="9">
        <f t="shared" si="44"/>
        <v>0</v>
      </c>
      <c r="CN14" s="9">
        <f t="shared" si="45"/>
        <v>0</v>
      </c>
      <c r="CO14" s="9">
        <f t="shared" si="46"/>
        <v>0</v>
      </c>
      <c r="CP14" s="9">
        <f t="shared" si="47"/>
        <v>0</v>
      </c>
      <c r="CQ14" s="9">
        <f t="shared" si="48"/>
        <v>0</v>
      </c>
      <c r="CR14" s="9">
        <f t="shared" si="49"/>
        <v>0</v>
      </c>
      <c r="CS14" s="9">
        <f t="shared" si="50"/>
        <v>0</v>
      </c>
      <c r="CT14" s="9">
        <f t="shared" si="51"/>
        <v>0</v>
      </c>
      <c r="CU14" s="9">
        <f t="shared" si="52"/>
        <v>0</v>
      </c>
      <c r="CV14" s="9">
        <f t="shared" si="53"/>
        <v>0</v>
      </c>
      <c r="CW14" s="9">
        <f t="shared" si="54"/>
        <v>0</v>
      </c>
      <c r="CX14" s="9">
        <f t="shared" si="55"/>
        <v>0</v>
      </c>
      <c r="CY14" s="9">
        <f t="shared" si="56"/>
        <v>0</v>
      </c>
      <c r="CZ14" s="9"/>
      <c r="DA14" s="9"/>
      <c r="DB14" s="9"/>
    </row>
    <row r="15" spans="1:106" ht="16.5" x14ac:dyDescent="0.25">
      <c r="A15" s="7" t="s">
        <v>13</v>
      </c>
      <c r="B15" s="8" t="s">
        <v>14</v>
      </c>
      <c r="C15" s="9">
        <f t="shared" si="2"/>
        <v>94537907</v>
      </c>
      <c r="D15" s="9">
        <v>83193358.079999998</v>
      </c>
      <c r="E15" s="9">
        <v>11344548.92</v>
      </c>
      <c r="F15" s="9">
        <f t="shared" si="3"/>
        <v>0</v>
      </c>
      <c r="G15" s="9">
        <f t="shared" si="4"/>
        <v>0</v>
      </c>
      <c r="H15" s="9">
        <f t="shared" si="5"/>
        <v>0</v>
      </c>
      <c r="I15" s="9">
        <f t="shared" si="6"/>
        <v>0</v>
      </c>
      <c r="J15" s="9">
        <f t="shared" si="7"/>
        <v>0</v>
      </c>
      <c r="K15" s="9">
        <f t="shared" si="8"/>
        <v>0</v>
      </c>
      <c r="L15" s="42">
        <f t="shared" si="9"/>
        <v>0</v>
      </c>
      <c r="M15" s="42">
        <f t="shared" si="10"/>
        <v>0</v>
      </c>
      <c r="N15" s="42"/>
      <c r="O15" s="43" t="e">
        <f t="shared" si="11"/>
        <v>#DIV/0!</v>
      </c>
      <c r="P15" s="42"/>
      <c r="Q15" s="43" t="e">
        <f t="shared" si="12"/>
        <v>#DIV/0!</v>
      </c>
      <c r="R15" s="42"/>
      <c r="S15" s="43" t="e">
        <f t="shared" si="13"/>
        <v>#DIV/0!</v>
      </c>
      <c r="T15" s="43" t="e">
        <f t="shared" si="14"/>
        <v>#DIV/0!</v>
      </c>
      <c r="U15" s="42"/>
      <c r="V15" s="43" t="e">
        <f t="shared" si="15"/>
        <v>#DIV/0!</v>
      </c>
      <c r="W15" s="44"/>
      <c r="X15" s="9">
        <f t="shared" si="16"/>
        <v>0</v>
      </c>
      <c r="Y15" s="9">
        <f t="shared" si="17"/>
        <v>0</v>
      </c>
      <c r="Z15" s="9"/>
      <c r="AA15" s="29" t="e">
        <f t="shared" si="18"/>
        <v>#DIV/0!</v>
      </c>
      <c r="AB15" s="9"/>
      <c r="AC15" s="29" t="e">
        <f t="shared" si="19"/>
        <v>#DIV/0!</v>
      </c>
      <c r="AD15" s="9"/>
      <c r="AE15" s="29" t="e">
        <f t="shared" si="20"/>
        <v>#DIV/0!</v>
      </c>
      <c r="AF15" s="9"/>
      <c r="AG15" s="29" t="e">
        <f t="shared" si="21"/>
        <v>#DIV/0!</v>
      </c>
      <c r="AH15" s="29"/>
      <c r="AI15" s="9"/>
      <c r="AJ15" s="9">
        <f t="shared" si="22"/>
        <v>94537907</v>
      </c>
      <c r="AK15" s="9">
        <f t="shared" si="23"/>
        <v>83193358.079999998</v>
      </c>
      <c r="AL15" s="9">
        <f t="shared" si="24"/>
        <v>11344548.92</v>
      </c>
      <c r="AM15" s="9">
        <f t="shared" si="25"/>
        <v>0</v>
      </c>
      <c r="AN15" s="9"/>
      <c r="AO15" s="9"/>
      <c r="AP15" s="9"/>
      <c r="AQ15" s="9">
        <f t="shared" si="26"/>
        <v>0</v>
      </c>
      <c r="AR15" s="9"/>
      <c r="AS15" s="9"/>
      <c r="AT15" s="9"/>
      <c r="AU15" s="9">
        <f t="shared" si="27"/>
        <v>0</v>
      </c>
      <c r="AV15" s="9">
        <f t="shared" si="28"/>
        <v>0</v>
      </c>
      <c r="AW15" s="9"/>
      <c r="AX15" s="9"/>
      <c r="AY15" s="9"/>
      <c r="AZ15" s="9"/>
      <c r="BA15" s="9"/>
      <c r="BB15" s="9"/>
      <c r="BC15" s="9"/>
      <c r="BD15" s="9"/>
      <c r="BE15" s="9">
        <f t="shared" si="29"/>
        <v>0</v>
      </c>
      <c r="BF15" s="9">
        <f t="shared" si="30"/>
        <v>0</v>
      </c>
      <c r="BG15" s="9"/>
      <c r="BH15" s="9"/>
      <c r="BI15" s="9"/>
      <c r="BJ15" s="9"/>
      <c r="BK15" s="9"/>
      <c r="BL15" s="9"/>
      <c r="BM15" s="9"/>
      <c r="BN15" s="9"/>
      <c r="BO15" s="9">
        <f t="shared" si="31"/>
        <v>0</v>
      </c>
      <c r="BP15" s="9">
        <f t="shared" si="32"/>
        <v>0</v>
      </c>
      <c r="BQ15" s="9"/>
      <c r="BR15" s="29" t="e">
        <f t="shared" si="33"/>
        <v>#DIV/0!</v>
      </c>
      <c r="BS15" s="9"/>
      <c r="BT15" s="29" t="e">
        <f t="shared" si="34"/>
        <v>#DIV/0!</v>
      </c>
      <c r="BU15" s="9"/>
      <c r="BV15" s="29" t="e">
        <f t="shared" si="35"/>
        <v>#DIV/0!</v>
      </c>
      <c r="BW15" s="9"/>
      <c r="BX15" s="9" t="e">
        <f t="shared" si="36"/>
        <v>#DIV/0!</v>
      </c>
      <c r="BY15" s="9">
        <f t="shared" si="37"/>
        <v>94537907</v>
      </c>
      <c r="BZ15" s="9">
        <f t="shared" si="38"/>
        <v>83193358.079999998</v>
      </c>
      <c r="CA15" s="9">
        <f t="shared" si="39"/>
        <v>11344548.92</v>
      </c>
      <c r="CB15" s="9">
        <f t="shared" si="40"/>
        <v>0</v>
      </c>
      <c r="CC15" s="9"/>
      <c r="CD15" s="9"/>
      <c r="CE15" s="9">
        <f t="shared" si="41"/>
        <v>0</v>
      </c>
      <c r="CF15" s="9"/>
      <c r="CG15" s="9"/>
      <c r="CH15" s="9">
        <f t="shared" si="42"/>
        <v>0</v>
      </c>
      <c r="CI15" s="9">
        <f t="shared" si="43"/>
        <v>0</v>
      </c>
      <c r="CJ15" s="9">
        <f t="shared" si="44"/>
        <v>0</v>
      </c>
      <c r="CK15" s="9">
        <f t="shared" si="44"/>
        <v>0</v>
      </c>
      <c r="CL15" s="9">
        <f t="shared" si="44"/>
        <v>0</v>
      </c>
      <c r="CM15" s="9">
        <f t="shared" si="44"/>
        <v>0</v>
      </c>
      <c r="CN15" s="9">
        <f t="shared" si="45"/>
        <v>0</v>
      </c>
      <c r="CO15" s="9">
        <f t="shared" si="46"/>
        <v>0</v>
      </c>
      <c r="CP15" s="9">
        <f t="shared" si="47"/>
        <v>0</v>
      </c>
      <c r="CQ15" s="9">
        <f t="shared" si="48"/>
        <v>0</v>
      </c>
      <c r="CR15" s="9">
        <f t="shared" si="49"/>
        <v>0</v>
      </c>
      <c r="CS15" s="9">
        <f t="shared" si="50"/>
        <v>0</v>
      </c>
      <c r="CT15" s="9">
        <f t="shared" si="51"/>
        <v>0</v>
      </c>
      <c r="CU15" s="9">
        <f t="shared" si="52"/>
        <v>0</v>
      </c>
      <c r="CV15" s="9">
        <f t="shared" si="53"/>
        <v>0</v>
      </c>
      <c r="CW15" s="9">
        <f t="shared" si="54"/>
        <v>0</v>
      </c>
      <c r="CX15" s="9">
        <f t="shared" si="55"/>
        <v>0</v>
      </c>
      <c r="CY15" s="9">
        <f t="shared" si="56"/>
        <v>0</v>
      </c>
      <c r="CZ15" s="9"/>
      <c r="DA15" s="9"/>
      <c r="DB15" s="9"/>
    </row>
    <row r="16" spans="1:106" ht="16.5" x14ac:dyDescent="0.25">
      <c r="A16" s="7" t="s">
        <v>15</v>
      </c>
      <c r="B16" s="8" t="s">
        <v>16</v>
      </c>
      <c r="C16" s="9">
        <f t="shared" si="2"/>
        <v>17740363.219999999</v>
      </c>
      <c r="D16" s="9">
        <v>15611519.609999999</v>
      </c>
      <c r="E16" s="9">
        <v>2128843.61</v>
      </c>
      <c r="F16" s="9">
        <f t="shared" si="3"/>
        <v>0</v>
      </c>
      <c r="G16" s="9">
        <f t="shared" si="4"/>
        <v>0</v>
      </c>
      <c r="H16" s="9">
        <f t="shared" si="5"/>
        <v>0</v>
      </c>
      <c r="I16" s="9">
        <f t="shared" si="6"/>
        <v>0</v>
      </c>
      <c r="J16" s="9">
        <f t="shared" si="7"/>
        <v>0</v>
      </c>
      <c r="K16" s="9">
        <f t="shared" si="8"/>
        <v>0</v>
      </c>
      <c r="L16" s="9">
        <f t="shared" si="9"/>
        <v>0</v>
      </c>
      <c r="M16" s="9">
        <f t="shared" si="10"/>
        <v>0</v>
      </c>
      <c r="N16" s="9"/>
      <c r="O16" s="29" t="e">
        <f t="shared" si="11"/>
        <v>#DIV/0!</v>
      </c>
      <c r="P16" s="9"/>
      <c r="Q16" s="29" t="e">
        <f t="shared" si="12"/>
        <v>#DIV/0!</v>
      </c>
      <c r="R16" s="9"/>
      <c r="S16" s="29" t="e">
        <f t="shared" si="13"/>
        <v>#DIV/0!</v>
      </c>
      <c r="T16" s="29" t="e">
        <f t="shared" si="14"/>
        <v>#DIV/0!</v>
      </c>
      <c r="U16" s="9"/>
      <c r="V16" s="29" t="e">
        <f t="shared" si="15"/>
        <v>#DIV/0!</v>
      </c>
      <c r="W16" s="38"/>
      <c r="X16" s="9">
        <f t="shared" si="16"/>
        <v>0</v>
      </c>
      <c r="Y16" s="9">
        <f t="shared" si="17"/>
        <v>0</v>
      </c>
      <c r="Z16" s="9"/>
      <c r="AA16" s="29" t="e">
        <f t="shared" si="18"/>
        <v>#DIV/0!</v>
      </c>
      <c r="AB16" s="9"/>
      <c r="AC16" s="29" t="e">
        <f t="shared" si="19"/>
        <v>#DIV/0!</v>
      </c>
      <c r="AD16" s="9"/>
      <c r="AE16" s="29" t="e">
        <f t="shared" si="20"/>
        <v>#DIV/0!</v>
      </c>
      <c r="AF16" s="9"/>
      <c r="AG16" s="29" t="e">
        <f t="shared" si="21"/>
        <v>#DIV/0!</v>
      </c>
      <c r="AH16" s="29"/>
      <c r="AI16" s="9"/>
      <c r="AJ16" s="9">
        <f t="shared" si="22"/>
        <v>17740363.219999999</v>
      </c>
      <c r="AK16" s="9">
        <f t="shared" si="23"/>
        <v>15611519.609999999</v>
      </c>
      <c r="AL16" s="9">
        <f t="shared" si="24"/>
        <v>2128843.61</v>
      </c>
      <c r="AM16" s="9">
        <f t="shared" si="25"/>
        <v>0</v>
      </c>
      <c r="AN16" s="9"/>
      <c r="AO16" s="9"/>
      <c r="AP16" s="9"/>
      <c r="AQ16" s="9">
        <f t="shared" si="26"/>
        <v>0</v>
      </c>
      <c r="AR16" s="9"/>
      <c r="AS16" s="9"/>
      <c r="AT16" s="9"/>
      <c r="AU16" s="9">
        <f t="shared" si="27"/>
        <v>0</v>
      </c>
      <c r="AV16" s="9">
        <f t="shared" si="28"/>
        <v>0</v>
      </c>
      <c r="AW16" s="9"/>
      <c r="AX16" s="9"/>
      <c r="AY16" s="9"/>
      <c r="AZ16" s="9"/>
      <c r="BA16" s="9"/>
      <c r="BB16" s="9"/>
      <c r="BC16" s="9"/>
      <c r="BD16" s="9"/>
      <c r="BE16" s="9">
        <f t="shared" si="29"/>
        <v>0</v>
      </c>
      <c r="BF16" s="9">
        <f t="shared" si="30"/>
        <v>0</v>
      </c>
      <c r="BG16" s="9"/>
      <c r="BH16" s="9"/>
      <c r="BI16" s="9"/>
      <c r="BJ16" s="9"/>
      <c r="BK16" s="9"/>
      <c r="BL16" s="9"/>
      <c r="BM16" s="9"/>
      <c r="BN16" s="9"/>
      <c r="BO16" s="9">
        <f t="shared" si="31"/>
        <v>0</v>
      </c>
      <c r="BP16" s="9">
        <f t="shared" si="32"/>
        <v>0</v>
      </c>
      <c r="BQ16" s="9"/>
      <c r="BR16" s="29" t="e">
        <f t="shared" si="33"/>
        <v>#DIV/0!</v>
      </c>
      <c r="BS16" s="9"/>
      <c r="BT16" s="29" t="e">
        <f t="shared" si="34"/>
        <v>#DIV/0!</v>
      </c>
      <c r="BU16" s="9"/>
      <c r="BV16" s="29" t="e">
        <f t="shared" si="35"/>
        <v>#DIV/0!</v>
      </c>
      <c r="BW16" s="9"/>
      <c r="BX16" s="9" t="e">
        <f t="shared" si="36"/>
        <v>#DIV/0!</v>
      </c>
      <c r="BY16" s="9">
        <f t="shared" si="37"/>
        <v>17740363.219999999</v>
      </c>
      <c r="BZ16" s="9">
        <f t="shared" si="38"/>
        <v>15611519.609999999</v>
      </c>
      <c r="CA16" s="9">
        <f t="shared" si="39"/>
        <v>2128843.61</v>
      </c>
      <c r="CB16" s="9">
        <f t="shared" si="40"/>
        <v>0</v>
      </c>
      <c r="CC16" s="9"/>
      <c r="CD16" s="9"/>
      <c r="CE16" s="9">
        <f t="shared" si="41"/>
        <v>0</v>
      </c>
      <c r="CF16" s="9"/>
      <c r="CG16" s="9"/>
      <c r="CH16" s="9">
        <f t="shared" si="42"/>
        <v>0</v>
      </c>
      <c r="CI16" s="9">
        <f t="shared" si="43"/>
        <v>0</v>
      </c>
      <c r="CJ16" s="9">
        <f t="shared" si="44"/>
        <v>0</v>
      </c>
      <c r="CK16" s="9">
        <f t="shared" si="44"/>
        <v>0</v>
      </c>
      <c r="CL16" s="9">
        <f t="shared" si="44"/>
        <v>0</v>
      </c>
      <c r="CM16" s="9">
        <f t="shared" si="44"/>
        <v>0</v>
      </c>
      <c r="CN16" s="9">
        <f t="shared" si="45"/>
        <v>0</v>
      </c>
      <c r="CO16" s="9">
        <f t="shared" si="46"/>
        <v>0</v>
      </c>
      <c r="CP16" s="9">
        <f t="shared" si="47"/>
        <v>0</v>
      </c>
      <c r="CQ16" s="9">
        <f t="shared" si="48"/>
        <v>0</v>
      </c>
      <c r="CR16" s="9">
        <f t="shared" si="49"/>
        <v>0</v>
      </c>
      <c r="CS16" s="9">
        <f t="shared" si="50"/>
        <v>0</v>
      </c>
      <c r="CT16" s="9">
        <f t="shared" si="51"/>
        <v>0</v>
      </c>
      <c r="CU16" s="9">
        <f t="shared" si="52"/>
        <v>0</v>
      </c>
      <c r="CV16" s="9">
        <f t="shared" si="53"/>
        <v>0</v>
      </c>
      <c r="CW16" s="9">
        <f t="shared" si="54"/>
        <v>0</v>
      </c>
      <c r="CX16" s="9">
        <f t="shared" si="55"/>
        <v>0</v>
      </c>
      <c r="CY16" s="9">
        <f t="shared" si="56"/>
        <v>0</v>
      </c>
      <c r="CZ16" s="9"/>
      <c r="DA16" s="9"/>
      <c r="DB16" s="9"/>
    </row>
    <row r="17" spans="1:106" ht="16.5" x14ac:dyDescent="0.25">
      <c r="A17" s="7" t="s">
        <v>17</v>
      </c>
      <c r="B17" s="8" t="s">
        <v>18</v>
      </c>
      <c r="C17" s="9">
        <f t="shared" si="2"/>
        <v>10782962.120000001</v>
      </c>
      <c r="D17" s="9">
        <v>9489006.6600000001</v>
      </c>
      <c r="E17" s="9">
        <v>1293955.46</v>
      </c>
      <c r="F17" s="9">
        <f t="shared" si="3"/>
        <v>0</v>
      </c>
      <c r="G17" s="9">
        <f t="shared" si="4"/>
        <v>0</v>
      </c>
      <c r="H17" s="9">
        <f t="shared" si="5"/>
        <v>0</v>
      </c>
      <c r="I17" s="9">
        <f t="shared" si="6"/>
        <v>0</v>
      </c>
      <c r="J17" s="9">
        <f t="shared" si="7"/>
        <v>0</v>
      </c>
      <c r="K17" s="9">
        <f t="shared" si="8"/>
        <v>0</v>
      </c>
      <c r="L17" s="9">
        <f t="shared" si="9"/>
        <v>0</v>
      </c>
      <c r="M17" s="9">
        <f t="shared" si="10"/>
        <v>0</v>
      </c>
      <c r="N17" s="9"/>
      <c r="O17" s="29" t="e">
        <f t="shared" si="11"/>
        <v>#DIV/0!</v>
      </c>
      <c r="P17" s="9"/>
      <c r="Q17" s="29" t="e">
        <f t="shared" si="12"/>
        <v>#DIV/0!</v>
      </c>
      <c r="R17" s="9"/>
      <c r="S17" s="29" t="e">
        <f t="shared" si="13"/>
        <v>#DIV/0!</v>
      </c>
      <c r="T17" s="29" t="e">
        <f t="shared" si="14"/>
        <v>#DIV/0!</v>
      </c>
      <c r="U17" s="9"/>
      <c r="V17" s="29" t="e">
        <f t="shared" si="15"/>
        <v>#DIV/0!</v>
      </c>
      <c r="W17" s="38"/>
      <c r="X17" s="9">
        <f t="shared" si="16"/>
        <v>0</v>
      </c>
      <c r="Y17" s="9">
        <f t="shared" si="17"/>
        <v>0</v>
      </c>
      <c r="Z17" s="9"/>
      <c r="AA17" s="29" t="e">
        <f t="shared" si="18"/>
        <v>#DIV/0!</v>
      </c>
      <c r="AB17" s="9"/>
      <c r="AC17" s="29" t="e">
        <f t="shared" si="19"/>
        <v>#DIV/0!</v>
      </c>
      <c r="AD17" s="9"/>
      <c r="AE17" s="29" t="e">
        <f t="shared" si="20"/>
        <v>#DIV/0!</v>
      </c>
      <c r="AF17" s="9"/>
      <c r="AG17" s="29" t="e">
        <f t="shared" si="21"/>
        <v>#DIV/0!</v>
      </c>
      <c r="AH17" s="29"/>
      <c r="AI17" s="9"/>
      <c r="AJ17" s="9">
        <f t="shared" si="22"/>
        <v>10782962.120000001</v>
      </c>
      <c r="AK17" s="9">
        <f t="shared" si="23"/>
        <v>9489006.6600000001</v>
      </c>
      <c r="AL17" s="9">
        <f t="shared" si="24"/>
        <v>1293955.46</v>
      </c>
      <c r="AM17" s="9">
        <f t="shared" si="25"/>
        <v>0</v>
      </c>
      <c r="AN17" s="9"/>
      <c r="AO17" s="9"/>
      <c r="AP17" s="9"/>
      <c r="AQ17" s="9">
        <f t="shared" si="26"/>
        <v>0</v>
      </c>
      <c r="AR17" s="9"/>
      <c r="AS17" s="9"/>
      <c r="AT17" s="9"/>
      <c r="AU17" s="9">
        <f t="shared" si="27"/>
        <v>0</v>
      </c>
      <c r="AV17" s="9">
        <f t="shared" si="28"/>
        <v>0</v>
      </c>
      <c r="AW17" s="9"/>
      <c r="AX17" s="9"/>
      <c r="AY17" s="9"/>
      <c r="AZ17" s="9"/>
      <c r="BA17" s="9"/>
      <c r="BB17" s="9"/>
      <c r="BC17" s="9"/>
      <c r="BD17" s="9"/>
      <c r="BE17" s="9">
        <f t="shared" si="29"/>
        <v>0</v>
      </c>
      <c r="BF17" s="9">
        <f t="shared" si="30"/>
        <v>0</v>
      </c>
      <c r="BG17" s="9"/>
      <c r="BH17" s="9"/>
      <c r="BI17" s="9"/>
      <c r="BJ17" s="9"/>
      <c r="BK17" s="9"/>
      <c r="BL17" s="9"/>
      <c r="BM17" s="9"/>
      <c r="BN17" s="9"/>
      <c r="BO17" s="9">
        <f t="shared" si="31"/>
        <v>0</v>
      </c>
      <c r="BP17" s="9">
        <f t="shared" si="32"/>
        <v>0</v>
      </c>
      <c r="BQ17" s="9"/>
      <c r="BR17" s="29" t="e">
        <f t="shared" si="33"/>
        <v>#DIV/0!</v>
      </c>
      <c r="BS17" s="9"/>
      <c r="BT17" s="29" t="e">
        <f t="shared" si="34"/>
        <v>#DIV/0!</v>
      </c>
      <c r="BU17" s="9"/>
      <c r="BV17" s="29" t="e">
        <f t="shared" si="35"/>
        <v>#DIV/0!</v>
      </c>
      <c r="BW17" s="9"/>
      <c r="BX17" s="9" t="e">
        <f t="shared" si="36"/>
        <v>#DIV/0!</v>
      </c>
      <c r="BY17" s="9">
        <f t="shared" si="37"/>
        <v>10782962.120000001</v>
      </c>
      <c r="BZ17" s="9">
        <f t="shared" si="38"/>
        <v>9489006.6600000001</v>
      </c>
      <c r="CA17" s="9">
        <f t="shared" si="39"/>
        <v>1293955.46</v>
      </c>
      <c r="CB17" s="9">
        <f t="shared" si="40"/>
        <v>0</v>
      </c>
      <c r="CC17" s="9"/>
      <c r="CD17" s="9"/>
      <c r="CE17" s="9">
        <f t="shared" si="41"/>
        <v>0</v>
      </c>
      <c r="CF17" s="9"/>
      <c r="CG17" s="9"/>
      <c r="CH17" s="9">
        <f t="shared" si="42"/>
        <v>0</v>
      </c>
      <c r="CI17" s="9">
        <f t="shared" si="43"/>
        <v>0</v>
      </c>
      <c r="CJ17" s="9">
        <f t="shared" si="44"/>
        <v>0</v>
      </c>
      <c r="CK17" s="9">
        <f t="shared" si="44"/>
        <v>0</v>
      </c>
      <c r="CL17" s="9">
        <f t="shared" si="44"/>
        <v>0</v>
      </c>
      <c r="CM17" s="9">
        <f t="shared" si="44"/>
        <v>0</v>
      </c>
      <c r="CN17" s="9">
        <f t="shared" si="45"/>
        <v>0</v>
      </c>
      <c r="CO17" s="9">
        <f t="shared" si="46"/>
        <v>0</v>
      </c>
      <c r="CP17" s="9">
        <f t="shared" si="47"/>
        <v>0</v>
      </c>
      <c r="CQ17" s="9">
        <f t="shared" si="48"/>
        <v>0</v>
      </c>
      <c r="CR17" s="9">
        <f t="shared" si="49"/>
        <v>0</v>
      </c>
      <c r="CS17" s="9">
        <f t="shared" si="50"/>
        <v>0</v>
      </c>
      <c r="CT17" s="9">
        <f t="shared" si="51"/>
        <v>0</v>
      </c>
      <c r="CU17" s="9">
        <f t="shared" si="52"/>
        <v>0</v>
      </c>
      <c r="CV17" s="9">
        <f t="shared" si="53"/>
        <v>0</v>
      </c>
      <c r="CW17" s="9">
        <f t="shared" si="54"/>
        <v>0</v>
      </c>
      <c r="CX17" s="9">
        <f t="shared" si="55"/>
        <v>0</v>
      </c>
      <c r="CY17" s="9">
        <f t="shared" si="56"/>
        <v>0</v>
      </c>
      <c r="CZ17" s="9"/>
      <c r="DA17" s="9"/>
      <c r="DB17" s="9"/>
    </row>
    <row r="18" spans="1:106" ht="16.5" x14ac:dyDescent="0.25">
      <c r="A18" s="7" t="s">
        <v>19</v>
      </c>
      <c r="B18" s="8" t="s">
        <v>20</v>
      </c>
      <c r="C18" s="9">
        <f t="shared" si="2"/>
        <v>12483365.220000001</v>
      </c>
      <c r="D18" s="9">
        <v>10985361.380000001</v>
      </c>
      <c r="E18" s="9">
        <v>1498003.84</v>
      </c>
      <c r="F18" s="9">
        <f t="shared" si="3"/>
        <v>0</v>
      </c>
      <c r="G18" s="9">
        <f t="shared" si="4"/>
        <v>0</v>
      </c>
      <c r="H18" s="9">
        <f t="shared" si="5"/>
        <v>0</v>
      </c>
      <c r="I18" s="9">
        <f t="shared" si="6"/>
        <v>0</v>
      </c>
      <c r="J18" s="9">
        <f t="shared" si="7"/>
        <v>0</v>
      </c>
      <c r="K18" s="9">
        <f t="shared" si="8"/>
        <v>0</v>
      </c>
      <c r="L18" s="9">
        <f t="shared" si="9"/>
        <v>0</v>
      </c>
      <c r="M18" s="9">
        <f t="shared" si="10"/>
        <v>0</v>
      </c>
      <c r="N18" s="9"/>
      <c r="O18" s="29" t="e">
        <f t="shared" si="11"/>
        <v>#DIV/0!</v>
      </c>
      <c r="P18" s="9"/>
      <c r="Q18" s="29" t="e">
        <f t="shared" si="12"/>
        <v>#DIV/0!</v>
      </c>
      <c r="R18" s="9"/>
      <c r="S18" s="29" t="e">
        <f t="shared" si="13"/>
        <v>#DIV/0!</v>
      </c>
      <c r="T18" s="29" t="e">
        <f t="shared" si="14"/>
        <v>#DIV/0!</v>
      </c>
      <c r="U18" s="9"/>
      <c r="V18" s="29" t="e">
        <f t="shared" si="15"/>
        <v>#DIV/0!</v>
      </c>
      <c r="W18" s="38"/>
      <c r="X18" s="9">
        <f t="shared" si="16"/>
        <v>0</v>
      </c>
      <c r="Y18" s="9">
        <f t="shared" si="17"/>
        <v>0</v>
      </c>
      <c r="Z18" s="9"/>
      <c r="AA18" s="29" t="e">
        <f t="shared" si="18"/>
        <v>#DIV/0!</v>
      </c>
      <c r="AB18" s="9"/>
      <c r="AC18" s="29" t="e">
        <f t="shared" si="19"/>
        <v>#DIV/0!</v>
      </c>
      <c r="AD18" s="9"/>
      <c r="AE18" s="29" t="e">
        <f t="shared" si="20"/>
        <v>#DIV/0!</v>
      </c>
      <c r="AF18" s="9"/>
      <c r="AG18" s="29" t="e">
        <f t="shared" si="21"/>
        <v>#DIV/0!</v>
      </c>
      <c r="AH18" s="29"/>
      <c r="AI18" s="9"/>
      <c r="AJ18" s="9">
        <f t="shared" si="22"/>
        <v>12483365.220000001</v>
      </c>
      <c r="AK18" s="9">
        <f t="shared" si="23"/>
        <v>10985361.380000001</v>
      </c>
      <c r="AL18" s="9">
        <f t="shared" si="24"/>
        <v>1498003.84</v>
      </c>
      <c r="AM18" s="9">
        <f t="shared" si="25"/>
        <v>0</v>
      </c>
      <c r="AN18" s="9"/>
      <c r="AO18" s="9"/>
      <c r="AP18" s="9"/>
      <c r="AQ18" s="9">
        <f t="shared" si="26"/>
        <v>0</v>
      </c>
      <c r="AR18" s="9"/>
      <c r="AS18" s="9"/>
      <c r="AT18" s="9"/>
      <c r="AU18" s="9">
        <f t="shared" si="27"/>
        <v>0</v>
      </c>
      <c r="AV18" s="9">
        <f t="shared" si="28"/>
        <v>0</v>
      </c>
      <c r="AW18" s="9"/>
      <c r="AX18" s="9"/>
      <c r="AY18" s="9"/>
      <c r="AZ18" s="9"/>
      <c r="BA18" s="9"/>
      <c r="BB18" s="9"/>
      <c r="BC18" s="9"/>
      <c r="BD18" s="9"/>
      <c r="BE18" s="9">
        <f t="shared" si="29"/>
        <v>0</v>
      </c>
      <c r="BF18" s="9">
        <f t="shared" si="30"/>
        <v>0</v>
      </c>
      <c r="BG18" s="9"/>
      <c r="BH18" s="9"/>
      <c r="BI18" s="9"/>
      <c r="BJ18" s="9"/>
      <c r="BK18" s="9"/>
      <c r="BL18" s="9"/>
      <c r="BM18" s="9"/>
      <c r="BN18" s="9"/>
      <c r="BO18" s="9">
        <f t="shared" si="31"/>
        <v>0</v>
      </c>
      <c r="BP18" s="9">
        <f t="shared" si="32"/>
        <v>0</v>
      </c>
      <c r="BQ18" s="9"/>
      <c r="BR18" s="29" t="e">
        <f t="shared" si="33"/>
        <v>#DIV/0!</v>
      </c>
      <c r="BS18" s="9"/>
      <c r="BT18" s="29" t="e">
        <f t="shared" si="34"/>
        <v>#DIV/0!</v>
      </c>
      <c r="BU18" s="9"/>
      <c r="BV18" s="29" t="e">
        <f t="shared" si="35"/>
        <v>#DIV/0!</v>
      </c>
      <c r="BW18" s="9"/>
      <c r="BX18" s="9" t="e">
        <f t="shared" si="36"/>
        <v>#DIV/0!</v>
      </c>
      <c r="BY18" s="9">
        <f t="shared" si="37"/>
        <v>12483365.220000001</v>
      </c>
      <c r="BZ18" s="9">
        <f t="shared" si="38"/>
        <v>10985361.380000001</v>
      </c>
      <c r="CA18" s="9">
        <f t="shared" si="39"/>
        <v>1498003.84</v>
      </c>
      <c r="CB18" s="9">
        <f t="shared" si="40"/>
        <v>0</v>
      </c>
      <c r="CC18" s="9"/>
      <c r="CD18" s="9"/>
      <c r="CE18" s="9">
        <f t="shared" si="41"/>
        <v>0</v>
      </c>
      <c r="CF18" s="9"/>
      <c r="CG18" s="9"/>
      <c r="CH18" s="9">
        <f t="shared" si="42"/>
        <v>0</v>
      </c>
      <c r="CI18" s="9">
        <f t="shared" si="43"/>
        <v>0</v>
      </c>
      <c r="CJ18" s="9">
        <f t="shared" si="44"/>
        <v>0</v>
      </c>
      <c r="CK18" s="9">
        <f t="shared" si="44"/>
        <v>0</v>
      </c>
      <c r="CL18" s="9">
        <f t="shared" si="44"/>
        <v>0</v>
      </c>
      <c r="CM18" s="9">
        <f t="shared" si="44"/>
        <v>0</v>
      </c>
      <c r="CN18" s="9">
        <f t="shared" si="45"/>
        <v>0</v>
      </c>
      <c r="CO18" s="9">
        <f t="shared" si="46"/>
        <v>0</v>
      </c>
      <c r="CP18" s="9">
        <f t="shared" si="47"/>
        <v>0</v>
      </c>
      <c r="CQ18" s="9">
        <f t="shared" si="48"/>
        <v>0</v>
      </c>
      <c r="CR18" s="9">
        <f t="shared" si="49"/>
        <v>0</v>
      </c>
      <c r="CS18" s="9">
        <f t="shared" si="50"/>
        <v>0</v>
      </c>
      <c r="CT18" s="9">
        <f t="shared" si="51"/>
        <v>0</v>
      </c>
      <c r="CU18" s="9">
        <f t="shared" si="52"/>
        <v>0</v>
      </c>
      <c r="CV18" s="9">
        <f t="shared" si="53"/>
        <v>0</v>
      </c>
      <c r="CW18" s="9">
        <f t="shared" si="54"/>
        <v>0</v>
      </c>
      <c r="CX18" s="9">
        <f t="shared" si="55"/>
        <v>0</v>
      </c>
      <c r="CY18" s="9">
        <f t="shared" si="56"/>
        <v>0</v>
      </c>
      <c r="CZ18" s="9"/>
      <c r="DA18" s="9"/>
      <c r="DB18" s="9"/>
    </row>
    <row r="19" spans="1:106" ht="16.5" x14ac:dyDescent="0.25">
      <c r="A19" s="7" t="s">
        <v>21</v>
      </c>
      <c r="B19" s="8" t="s">
        <v>22</v>
      </c>
      <c r="C19" s="9">
        <f t="shared" si="2"/>
        <v>56840553.570000008</v>
      </c>
      <c r="D19" s="9">
        <v>50019687.090000004</v>
      </c>
      <c r="E19" s="9">
        <v>6820866.4800000004</v>
      </c>
      <c r="F19" s="9">
        <f t="shared" si="3"/>
        <v>0</v>
      </c>
      <c r="G19" s="9">
        <f t="shared" si="4"/>
        <v>0</v>
      </c>
      <c r="H19" s="9">
        <f t="shared" si="5"/>
        <v>0</v>
      </c>
      <c r="I19" s="9">
        <f t="shared" si="6"/>
        <v>0</v>
      </c>
      <c r="J19" s="9">
        <f t="shared" si="7"/>
        <v>0</v>
      </c>
      <c r="K19" s="9">
        <f t="shared" si="8"/>
        <v>0</v>
      </c>
      <c r="L19" s="42">
        <f t="shared" si="9"/>
        <v>0</v>
      </c>
      <c r="M19" s="42">
        <f t="shared" si="10"/>
        <v>0</v>
      </c>
      <c r="N19" s="42"/>
      <c r="O19" s="43" t="e">
        <f t="shared" si="11"/>
        <v>#DIV/0!</v>
      </c>
      <c r="P19" s="42"/>
      <c r="Q19" s="43" t="e">
        <f t="shared" si="12"/>
        <v>#DIV/0!</v>
      </c>
      <c r="R19" s="42"/>
      <c r="S19" s="43" t="e">
        <f t="shared" si="13"/>
        <v>#DIV/0!</v>
      </c>
      <c r="T19" s="43" t="e">
        <f t="shared" si="14"/>
        <v>#DIV/0!</v>
      </c>
      <c r="U19" s="42"/>
      <c r="V19" s="43" t="e">
        <f t="shared" si="15"/>
        <v>#DIV/0!</v>
      </c>
      <c r="W19" s="44"/>
      <c r="X19" s="9">
        <f t="shared" si="16"/>
        <v>0</v>
      </c>
      <c r="Y19" s="9">
        <f t="shared" si="17"/>
        <v>0</v>
      </c>
      <c r="Z19" s="9"/>
      <c r="AA19" s="29" t="e">
        <f t="shared" si="18"/>
        <v>#DIV/0!</v>
      </c>
      <c r="AB19" s="9"/>
      <c r="AC19" s="29" t="e">
        <f t="shared" si="19"/>
        <v>#DIV/0!</v>
      </c>
      <c r="AD19" s="9"/>
      <c r="AE19" s="29" t="e">
        <f t="shared" si="20"/>
        <v>#DIV/0!</v>
      </c>
      <c r="AF19" s="9"/>
      <c r="AG19" s="29" t="e">
        <f t="shared" si="21"/>
        <v>#DIV/0!</v>
      </c>
      <c r="AH19" s="29"/>
      <c r="AI19" s="9"/>
      <c r="AJ19" s="9">
        <f t="shared" si="22"/>
        <v>56840553.570000008</v>
      </c>
      <c r="AK19" s="9">
        <f t="shared" si="23"/>
        <v>50019687.090000004</v>
      </c>
      <c r="AL19" s="9">
        <f t="shared" si="24"/>
        <v>6820866.4800000004</v>
      </c>
      <c r="AM19" s="9">
        <f t="shared" si="25"/>
        <v>0</v>
      </c>
      <c r="AN19" s="9"/>
      <c r="AO19" s="9"/>
      <c r="AP19" s="9"/>
      <c r="AQ19" s="9">
        <f t="shared" si="26"/>
        <v>0</v>
      </c>
      <c r="AR19" s="9"/>
      <c r="AS19" s="9"/>
      <c r="AT19" s="9"/>
      <c r="AU19" s="9">
        <f t="shared" si="27"/>
        <v>0</v>
      </c>
      <c r="AV19" s="9">
        <f t="shared" si="28"/>
        <v>0</v>
      </c>
      <c r="AW19" s="9"/>
      <c r="AX19" s="9"/>
      <c r="AY19" s="9"/>
      <c r="AZ19" s="9"/>
      <c r="BA19" s="9"/>
      <c r="BB19" s="9"/>
      <c r="BC19" s="9"/>
      <c r="BD19" s="9"/>
      <c r="BE19" s="9">
        <f t="shared" si="29"/>
        <v>0</v>
      </c>
      <c r="BF19" s="9">
        <f t="shared" si="30"/>
        <v>0</v>
      </c>
      <c r="BG19" s="9"/>
      <c r="BH19" s="9"/>
      <c r="BI19" s="9"/>
      <c r="BJ19" s="9"/>
      <c r="BK19" s="9"/>
      <c r="BL19" s="9"/>
      <c r="BM19" s="9"/>
      <c r="BN19" s="9"/>
      <c r="BO19" s="9">
        <f t="shared" si="31"/>
        <v>0</v>
      </c>
      <c r="BP19" s="9">
        <f t="shared" si="32"/>
        <v>0</v>
      </c>
      <c r="BQ19" s="9"/>
      <c r="BR19" s="29" t="e">
        <f t="shared" si="33"/>
        <v>#DIV/0!</v>
      </c>
      <c r="BS19" s="9"/>
      <c r="BT19" s="29" t="e">
        <f t="shared" si="34"/>
        <v>#DIV/0!</v>
      </c>
      <c r="BU19" s="9"/>
      <c r="BV19" s="29" t="e">
        <f t="shared" si="35"/>
        <v>#DIV/0!</v>
      </c>
      <c r="BW19" s="9"/>
      <c r="BX19" s="9" t="e">
        <f t="shared" si="36"/>
        <v>#DIV/0!</v>
      </c>
      <c r="BY19" s="9">
        <f t="shared" si="37"/>
        <v>56840553.570000008</v>
      </c>
      <c r="BZ19" s="9">
        <f t="shared" si="38"/>
        <v>50019687.090000004</v>
      </c>
      <c r="CA19" s="9">
        <f t="shared" si="39"/>
        <v>6820866.4800000004</v>
      </c>
      <c r="CB19" s="9">
        <f t="shared" si="40"/>
        <v>0</v>
      </c>
      <c r="CC19" s="9"/>
      <c r="CD19" s="9"/>
      <c r="CE19" s="9">
        <f t="shared" si="41"/>
        <v>0</v>
      </c>
      <c r="CF19" s="9"/>
      <c r="CG19" s="9"/>
      <c r="CH19" s="9">
        <f t="shared" si="42"/>
        <v>0</v>
      </c>
      <c r="CI19" s="9">
        <f t="shared" si="43"/>
        <v>0</v>
      </c>
      <c r="CJ19" s="9">
        <f t="shared" si="44"/>
        <v>0</v>
      </c>
      <c r="CK19" s="9">
        <f t="shared" si="44"/>
        <v>0</v>
      </c>
      <c r="CL19" s="9">
        <f t="shared" si="44"/>
        <v>0</v>
      </c>
      <c r="CM19" s="9">
        <f t="shared" si="44"/>
        <v>0</v>
      </c>
      <c r="CN19" s="9">
        <f t="shared" si="45"/>
        <v>0</v>
      </c>
      <c r="CO19" s="9">
        <f t="shared" si="46"/>
        <v>0</v>
      </c>
      <c r="CP19" s="9">
        <f t="shared" si="47"/>
        <v>0</v>
      </c>
      <c r="CQ19" s="9">
        <f t="shared" si="48"/>
        <v>0</v>
      </c>
      <c r="CR19" s="9">
        <f t="shared" si="49"/>
        <v>0</v>
      </c>
      <c r="CS19" s="9">
        <f t="shared" si="50"/>
        <v>0</v>
      </c>
      <c r="CT19" s="9">
        <f t="shared" si="51"/>
        <v>0</v>
      </c>
      <c r="CU19" s="9">
        <f t="shared" si="52"/>
        <v>0</v>
      </c>
      <c r="CV19" s="9">
        <f t="shared" si="53"/>
        <v>0</v>
      </c>
      <c r="CW19" s="9">
        <f t="shared" si="54"/>
        <v>0</v>
      </c>
      <c r="CX19" s="9">
        <f t="shared" si="55"/>
        <v>0</v>
      </c>
      <c r="CY19" s="9">
        <f t="shared" si="56"/>
        <v>0</v>
      </c>
      <c r="CZ19" s="9"/>
      <c r="DA19" s="9"/>
      <c r="DB19" s="9"/>
    </row>
    <row r="20" spans="1:106" ht="16.5" x14ac:dyDescent="0.25">
      <c r="A20" s="7" t="s">
        <v>23</v>
      </c>
      <c r="B20" s="8" t="s">
        <v>24</v>
      </c>
      <c r="C20" s="9">
        <f t="shared" si="2"/>
        <v>16834872.079999998</v>
      </c>
      <c r="D20" s="9">
        <v>14814687.42</v>
      </c>
      <c r="E20" s="9">
        <v>2020184.66</v>
      </c>
      <c r="F20" s="9">
        <f t="shared" si="3"/>
        <v>0</v>
      </c>
      <c r="G20" s="9">
        <f t="shared" si="4"/>
        <v>0</v>
      </c>
      <c r="H20" s="9">
        <f t="shared" si="5"/>
        <v>0</v>
      </c>
      <c r="I20" s="9">
        <f t="shared" si="6"/>
        <v>0</v>
      </c>
      <c r="J20" s="9">
        <f t="shared" si="7"/>
        <v>0</v>
      </c>
      <c r="K20" s="9">
        <f t="shared" si="8"/>
        <v>0</v>
      </c>
      <c r="L20" s="42">
        <f t="shared" si="9"/>
        <v>0</v>
      </c>
      <c r="M20" s="42">
        <f t="shared" si="10"/>
        <v>0</v>
      </c>
      <c r="N20" s="42"/>
      <c r="O20" s="43" t="e">
        <f t="shared" si="11"/>
        <v>#DIV/0!</v>
      </c>
      <c r="P20" s="42"/>
      <c r="Q20" s="43" t="e">
        <f t="shared" si="12"/>
        <v>#DIV/0!</v>
      </c>
      <c r="R20" s="42"/>
      <c r="S20" s="43" t="e">
        <f t="shared" si="13"/>
        <v>#DIV/0!</v>
      </c>
      <c r="T20" s="43" t="e">
        <f t="shared" si="14"/>
        <v>#DIV/0!</v>
      </c>
      <c r="U20" s="42"/>
      <c r="V20" s="43" t="e">
        <f t="shared" si="15"/>
        <v>#DIV/0!</v>
      </c>
      <c r="W20" s="44"/>
      <c r="X20" s="9">
        <f t="shared" si="16"/>
        <v>0</v>
      </c>
      <c r="Y20" s="9">
        <f t="shared" si="17"/>
        <v>0</v>
      </c>
      <c r="Z20" s="9"/>
      <c r="AA20" s="29" t="e">
        <f t="shared" si="18"/>
        <v>#DIV/0!</v>
      </c>
      <c r="AB20" s="9"/>
      <c r="AC20" s="29" t="e">
        <f t="shared" si="19"/>
        <v>#DIV/0!</v>
      </c>
      <c r="AD20" s="9"/>
      <c r="AE20" s="29" t="e">
        <f t="shared" si="20"/>
        <v>#DIV/0!</v>
      </c>
      <c r="AF20" s="9"/>
      <c r="AG20" s="29" t="e">
        <f t="shared" si="21"/>
        <v>#DIV/0!</v>
      </c>
      <c r="AH20" s="29"/>
      <c r="AI20" s="9"/>
      <c r="AJ20" s="9">
        <f t="shared" si="22"/>
        <v>16834872.079999998</v>
      </c>
      <c r="AK20" s="9">
        <f t="shared" si="23"/>
        <v>14814687.42</v>
      </c>
      <c r="AL20" s="9">
        <f t="shared" si="24"/>
        <v>2020184.66</v>
      </c>
      <c r="AM20" s="9">
        <f t="shared" si="25"/>
        <v>0</v>
      </c>
      <c r="AN20" s="9"/>
      <c r="AO20" s="9"/>
      <c r="AP20" s="9"/>
      <c r="AQ20" s="9">
        <f t="shared" si="26"/>
        <v>0</v>
      </c>
      <c r="AR20" s="9"/>
      <c r="AS20" s="9"/>
      <c r="AT20" s="9"/>
      <c r="AU20" s="9">
        <f t="shared" si="27"/>
        <v>0</v>
      </c>
      <c r="AV20" s="9">
        <f t="shared" si="28"/>
        <v>0</v>
      </c>
      <c r="AW20" s="9"/>
      <c r="AX20" s="9"/>
      <c r="AY20" s="9"/>
      <c r="AZ20" s="9"/>
      <c r="BA20" s="9"/>
      <c r="BB20" s="9"/>
      <c r="BC20" s="9"/>
      <c r="BD20" s="9"/>
      <c r="BE20" s="9">
        <f t="shared" si="29"/>
        <v>0</v>
      </c>
      <c r="BF20" s="9">
        <f t="shared" si="30"/>
        <v>0</v>
      </c>
      <c r="BG20" s="9"/>
      <c r="BH20" s="9"/>
      <c r="BI20" s="9"/>
      <c r="BJ20" s="9"/>
      <c r="BK20" s="9"/>
      <c r="BL20" s="9"/>
      <c r="BM20" s="9"/>
      <c r="BN20" s="9"/>
      <c r="BO20" s="9">
        <f t="shared" si="31"/>
        <v>0</v>
      </c>
      <c r="BP20" s="9">
        <f t="shared" si="32"/>
        <v>0</v>
      </c>
      <c r="BQ20" s="9"/>
      <c r="BR20" s="29" t="e">
        <f t="shared" si="33"/>
        <v>#DIV/0!</v>
      </c>
      <c r="BS20" s="9"/>
      <c r="BT20" s="29" t="e">
        <f t="shared" si="34"/>
        <v>#DIV/0!</v>
      </c>
      <c r="BU20" s="9"/>
      <c r="BV20" s="29" t="e">
        <f t="shared" si="35"/>
        <v>#DIV/0!</v>
      </c>
      <c r="BW20" s="9"/>
      <c r="BX20" s="9" t="e">
        <f t="shared" si="36"/>
        <v>#DIV/0!</v>
      </c>
      <c r="BY20" s="9">
        <f t="shared" si="37"/>
        <v>16834872.079999998</v>
      </c>
      <c r="BZ20" s="9">
        <f t="shared" si="38"/>
        <v>14814687.42</v>
      </c>
      <c r="CA20" s="9">
        <f t="shared" si="39"/>
        <v>2020184.66</v>
      </c>
      <c r="CB20" s="9">
        <f t="shared" si="40"/>
        <v>0</v>
      </c>
      <c r="CC20" s="9"/>
      <c r="CD20" s="9"/>
      <c r="CE20" s="9">
        <f t="shared" si="41"/>
        <v>0</v>
      </c>
      <c r="CF20" s="9"/>
      <c r="CG20" s="9"/>
      <c r="CH20" s="9">
        <f t="shared" si="42"/>
        <v>0</v>
      </c>
      <c r="CI20" s="9">
        <f t="shared" si="43"/>
        <v>0</v>
      </c>
      <c r="CJ20" s="9">
        <f t="shared" si="44"/>
        <v>0</v>
      </c>
      <c r="CK20" s="9">
        <f t="shared" si="44"/>
        <v>0</v>
      </c>
      <c r="CL20" s="9">
        <f t="shared" si="44"/>
        <v>0</v>
      </c>
      <c r="CM20" s="9">
        <f t="shared" si="44"/>
        <v>0</v>
      </c>
      <c r="CN20" s="9">
        <f t="shared" si="45"/>
        <v>0</v>
      </c>
      <c r="CO20" s="9">
        <f t="shared" si="46"/>
        <v>0</v>
      </c>
      <c r="CP20" s="9">
        <f t="shared" si="47"/>
        <v>0</v>
      </c>
      <c r="CQ20" s="9">
        <f t="shared" si="48"/>
        <v>0</v>
      </c>
      <c r="CR20" s="9">
        <f t="shared" si="49"/>
        <v>0</v>
      </c>
      <c r="CS20" s="9">
        <f t="shared" si="50"/>
        <v>0</v>
      </c>
      <c r="CT20" s="9">
        <f t="shared" si="51"/>
        <v>0</v>
      </c>
      <c r="CU20" s="9">
        <f t="shared" si="52"/>
        <v>0</v>
      </c>
      <c r="CV20" s="9">
        <f t="shared" si="53"/>
        <v>0</v>
      </c>
      <c r="CW20" s="9">
        <f t="shared" si="54"/>
        <v>0</v>
      </c>
      <c r="CX20" s="9">
        <f t="shared" si="55"/>
        <v>0</v>
      </c>
      <c r="CY20" s="9">
        <f t="shared" si="56"/>
        <v>0</v>
      </c>
      <c r="CZ20" s="9"/>
      <c r="DA20" s="9"/>
      <c r="DB20" s="9"/>
    </row>
    <row r="21" spans="1:106" ht="16.5" x14ac:dyDescent="0.25">
      <c r="A21" s="7" t="s">
        <v>25</v>
      </c>
      <c r="B21" s="8" t="s">
        <v>26</v>
      </c>
      <c r="C21" s="9">
        <f t="shared" si="2"/>
        <v>11929024</v>
      </c>
      <c r="D21" s="9">
        <v>10497541.109999999</v>
      </c>
      <c r="E21" s="9">
        <v>1431482.89</v>
      </c>
      <c r="F21" s="9">
        <f t="shared" si="3"/>
        <v>0</v>
      </c>
      <c r="G21" s="9">
        <f t="shared" si="4"/>
        <v>0</v>
      </c>
      <c r="H21" s="9">
        <f t="shared" si="5"/>
        <v>0</v>
      </c>
      <c r="I21" s="9">
        <f t="shared" si="6"/>
        <v>0</v>
      </c>
      <c r="J21" s="9">
        <f t="shared" si="7"/>
        <v>0</v>
      </c>
      <c r="K21" s="9">
        <f t="shared" si="8"/>
        <v>0</v>
      </c>
      <c r="L21" s="9">
        <f t="shared" si="9"/>
        <v>0</v>
      </c>
      <c r="M21" s="9">
        <f t="shared" si="10"/>
        <v>0</v>
      </c>
      <c r="N21" s="9"/>
      <c r="O21" s="29" t="e">
        <f t="shared" si="11"/>
        <v>#DIV/0!</v>
      </c>
      <c r="P21" s="9"/>
      <c r="Q21" s="29" t="e">
        <f t="shared" si="12"/>
        <v>#DIV/0!</v>
      </c>
      <c r="R21" s="9"/>
      <c r="S21" s="29" t="e">
        <f t="shared" si="13"/>
        <v>#DIV/0!</v>
      </c>
      <c r="T21" s="29" t="e">
        <f t="shared" si="14"/>
        <v>#DIV/0!</v>
      </c>
      <c r="U21" s="9"/>
      <c r="V21" s="29" t="e">
        <f t="shared" si="15"/>
        <v>#DIV/0!</v>
      </c>
      <c r="W21" s="38"/>
      <c r="X21" s="9">
        <f t="shared" si="16"/>
        <v>0</v>
      </c>
      <c r="Y21" s="9">
        <f t="shared" si="17"/>
        <v>0</v>
      </c>
      <c r="Z21" s="9"/>
      <c r="AA21" s="29" t="e">
        <f t="shared" si="18"/>
        <v>#DIV/0!</v>
      </c>
      <c r="AB21" s="9"/>
      <c r="AC21" s="29" t="e">
        <f t="shared" si="19"/>
        <v>#DIV/0!</v>
      </c>
      <c r="AD21" s="9"/>
      <c r="AE21" s="29" t="e">
        <f t="shared" si="20"/>
        <v>#DIV/0!</v>
      </c>
      <c r="AF21" s="9"/>
      <c r="AG21" s="29" t="e">
        <f t="shared" si="21"/>
        <v>#DIV/0!</v>
      </c>
      <c r="AH21" s="29"/>
      <c r="AI21" s="9"/>
      <c r="AJ21" s="9">
        <f t="shared" si="22"/>
        <v>11929024</v>
      </c>
      <c r="AK21" s="9">
        <f t="shared" si="23"/>
        <v>10497541.109999999</v>
      </c>
      <c r="AL21" s="9">
        <f t="shared" si="24"/>
        <v>1431482.89</v>
      </c>
      <c r="AM21" s="9">
        <f t="shared" si="25"/>
        <v>0</v>
      </c>
      <c r="AN21" s="9"/>
      <c r="AO21" s="9"/>
      <c r="AP21" s="9"/>
      <c r="AQ21" s="9">
        <f t="shared" si="26"/>
        <v>0</v>
      </c>
      <c r="AR21" s="9"/>
      <c r="AS21" s="9"/>
      <c r="AT21" s="9"/>
      <c r="AU21" s="9">
        <f t="shared" si="27"/>
        <v>0</v>
      </c>
      <c r="AV21" s="9">
        <f t="shared" si="28"/>
        <v>0</v>
      </c>
      <c r="AW21" s="9"/>
      <c r="AX21" s="9"/>
      <c r="AY21" s="9"/>
      <c r="AZ21" s="9"/>
      <c r="BA21" s="9"/>
      <c r="BB21" s="9"/>
      <c r="BC21" s="9"/>
      <c r="BD21" s="9"/>
      <c r="BE21" s="9">
        <f t="shared" si="29"/>
        <v>0</v>
      </c>
      <c r="BF21" s="9">
        <f t="shared" si="30"/>
        <v>0</v>
      </c>
      <c r="BG21" s="9"/>
      <c r="BH21" s="9"/>
      <c r="BI21" s="9"/>
      <c r="BJ21" s="9"/>
      <c r="BK21" s="9"/>
      <c r="BL21" s="9"/>
      <c r="BM21" s="9"/>
      <c r="BN21" s="9"/>
      <c r="BO21" s="9">
        <f t="shared" si="31"/>
        <v>0</v>
      </c>
      <c r="BP21" s="9">
        <f t="shared" si="32"/>
        <v>0</v>
      </c>
      <c r="BQ21" s="9"/>
      <c r="BR21" s="29" t="e">
        <f t="shared" si="33"/>
        <v>#DIV/0!</v>
      </c>
      <c r="BS21" s="9"/>
      <c r="BT21" s="29" t="e">
        <f t="shared" si="34"/>
        <v>#DIV/0!</v>
      </c>
      <c r="BU21" s="9"/>
      <c r="BV21" s="29" t="e">
        <f t="shared" si="35"/>
        <v>#DIV/0!</v>
      </c>
      <c r="BW21" s="9"/>
      <c r="BX21" s="9" t="e">
        <f t="shared" si="36"/>
        <v>#DIV/0!</v>
      </c>
      <c r="BY21" s="9">
        <f t="shared" si="37"/>
        <v>11929024</v>
      </c>
      <c r="BZ21" s="9">
        <f t="shared" si="38"/>
        <v>10497541.109999999</v>
      </c>
      <c r="CA21" s="9">
        <f t="shared" si="39"/>
        <v>1431482.89</v>
      </c>
      <c r="CB21" s="9">
        <f t="shared" si="40"/>
        <v>0</v>
      </c>
      <c r="CC21" s="9"/>
      <c r="CD21" s="9"/>
      <c r="CE21" s="9">
        <f t="shared" si="41"/>
        <v>0</v>
      </c>
      <c r="CF21" s="9"/>
      <c r="CG21" s="9"/>
      <c r="CH21" s="9">
        <f t="shared" si="42"/>
        <v>0</v>
      </c>
      <c r="CI21" s="9">
        <f t="shared" si="43"/>
        <v>0</v>
      </c>
      <c r="CJ21" s="9">
        <f t="shared" si="44"/>
        <v>0</v>
      </c>
      <c r="CK21" s="9">
        <f t="shared" si="44"/>
        <v>0</v>
      </c>
      <c r="CL21" s="9">
        <f t="shared" si="44"/>
        <v>0</v>
      </c>
      <c r="CM21" s="9">
        <f t="shared" si="44"/>
        <v>0</v>
      </c>
      <c r="CN21" s="9">
        <f t="shared" si="45"/>
        <v>0</v>
      </c>
      <c r="CO21" s="9">
        <f t="shared" si="46"/>
        <v>0</v>
      </c>
      <c r="CP21" s="9">
        <f t="shared" si="47"/>
        <v>0</v>
      </c>
      <c r="CQ21" s="9">
        <f t="shared" si="48"/>
        <v>0</v>
      </c>
      <c r="CR21" s="9">
        <f t="shared" si="49"/>
        <v>0</v>
      </c>
      <c r="CS21" s="9">
        <f t="shared" si="50"/>
        <v>0</v>
      </c>
      <c r="CT21" s="9">
        <f t="shared" si="51"/>
        <v>0</v>
      </c>
      <c r="CU21" s="9">
        <f t="shared" si="52"/>
        <v>0</v>
      </c>
      <c r="CV21" s="9">
        <f t="shared" si="53"/>
        <v>0</v>
      </c>
      <c r="CW21" s="9">
        <f t="shared" si="54"/>
        <v>0</v>
      </c>
      <c r="CX21" s="9">
        <f t="shared" si="55"/>
        <v>0</v>
      </c>
      <c r="CY21" s="9">
        <f t="shared" si="56"/>
        <v>0</v>
      </c>
      <c r="CZ21" s="9"/>
      <c r="DA21" s="9"/>
      <c r="DB21" s="9"/>
    </row>
    <row r="22" spans="1:106" ht="16.5" x14ac:dyDescent="0.25">
      <c r="A22" s="7" t="s">
        <v>27</v>
      </c>
      <c r="B22" s="8" t="s">
        <v>28</v>
      </c>
      <c r="C22" s="9">
        <f t="shared" si="2"/>
        <v>52549962.5</v>
      </c>
      <c r="D22" s="9">
        <v>46243966.950000003</v>
      </c>
      <c r="E22" s="9">
        <v>6305995.5499999998</v>
      </c>
      <c r="F22" s="9">
        <f t="shared" si="3"/>
        <v>0</v>
      </c>
      <c r="G22" s="9">
        <f t="shared" si="4"/>
        <v>0</v>
      </c>
      <c r="H22" s="9">
        <f t="shared" si="5"/>
        <v>0</v>
      </c>
      <c r="I22" s="9">
        <f t="shared" si="6"/>
        <v>0</v>
      </c>
      <c r="J22" s="9">
        <f t="shared" si="7"/>
        <v>0</v>
      </c>
      <c r="K22" s="9">
        <f t="shared" si="8"/>
        <v>0</v>
      </c>
      <c r="L22" s="9">
        <f t="shared" si="9"/>
        <v>0</v>
      </c>
      <c r="M22" s="9">
        <f t="shared" si="10"/>
        <v>0</v>
      </c>
      <c r="N22" s="9"/>
      <c r="O22" s="29" t="e">
        <f t="shared" si="11"/>
        <v>#DIV/0!</v>
      </c>
      <c r="P22" s="9"/>
      <c r="Q22" s="29" t="e">
        <f t="shared" si="12"/>
        <v>#DIV/0!</v>
      </c>
      <c r="R22" s="9"/>
      <c r="S22" s="29" t="e">
        <f t="shared" si="13"/>
        <v>#DIV/0!</v>
      </c>
      <c r="T22" s="29" t="e">
        <f t="shared" si="14"/>
        <v>#DIV/0!</v>
      </c>
      <c r="U22" s="9"/>
      <c r="V22" s="29" t="e">
        <f t="shared" si="15"/>
        <v>#DIV/0!</v>
      </c>
      <c r="W22" s="38"/>
      <c r="X22" s="9">
        <f t="shared" si="16"/>
        <v>0</v>
      </c>
      <c r="Y22" s="9">
        <f t="shared" si="17"/>
        <v>0</v>
      </c>
      <c r="Z22" s="9"/>
      <c r="AA22" s="29" t="e">
        <f t="shared" si="18"/>
        <v>#DIV/0!</v>
      </c>
      <c r="AB22" s="9"/>
      <c r="AC22" s="29" t="e">
        <f t="shared" si="19"/>
        <v>#DIV/0!</v>
      </c>
      <c r="AD22" s="9"/>
      <c r="AE22" s="29" t="e">
        <f t="shared" si="20"/>
        <v>#DIV/0!</v>
      </c>
      <c r="AF22" s="9"/>
      <c r="AG22" s="29" t="e">
        <f t="shared" si="21"/>
        <v>#DIV/0!</v>
      </c>
      <c r="AH22" s="29"/>
      <c r="AI22" s="9"/>
      <c r="AJ22" s="9">
        <f t="shared" si="22"/>
        <v>52549962.5</v>
      </c>
      <c r="AK22" s="9">
        <f t="shared" si="23"/>
        <v>46243966.950000003</v>
      </c>
      <c r="AL22" s="9">
        <f t="shared" si="24"/>
        <v>6305995.5499999998</v>
      </c>
      <c r="AM22" s="9">
        <f t="shared" si="25"/>
        <v>0</v>
      </c>
      <c r="AN22" s="9"/>
      <c r="AO22" s="9"/>
      <c r="AP22" s="9"/>
      <c r="AQ22" s="9">
        <f t="shared" si="26"/>
        <v>0</v>
      </c>
      <c r="AR22" s="9"/>
      <c r="AS22" s="9"/>
      <c r="AT22" s="9"/>
      <c r="AU22" s="9">
        <f t="shared" si="27"/>
        <v>0</v>
      </c>
      <c r="AV22" s="9">
        <f t="shared" si="28"/>
        <v>0</v>
      </c>
      <c r="AW22" s="9"/>
      <c r="AX22" s="9"/>
      <c r="AY22" s="9"/>
      <c r="AZ22" s="9"/>
      <c r="BA22" s="9"/>
      <c r="BB22" s="9"/>
      <c r="BC22" s="9"/>
      <c r="BD22" s="9"/>
      <c r="BE22" s="9">
        <f t="shared" si="29"/>
        <v>0</v>
      </c>
      <c r="BF22" s="9">
        <f t="shared" si="30"/>
        <v>0</v>
      </c>
      <c r="BG22" s="9"/>
      <c r="BH22" s="9"/>
      <c r="BI22" s="9"/>
      <c r="BJ22" s="9"/>
      <c r="BK22" s="9"/>
      <c r="BL22" s="9"/>
      <c r="BM22" s="9"/>
      <c r="BN22" s="9"/>
      <c r="BO22" s="9">
        <f t="shared" si="31"/>
        <v>0</v>
      </c>
      <c r="BP22" s="9">
        <f t="shared" si="32"/>
        <v>0</v>
      </c>
      <c r="BQ22" s="9"/>
      <c r="BR22" s="29" t="e">
        <f t="shared" si="33"/>
        <v>#DIV/0!</v>
      </c>
      <c r="BS22" s="9"/>
      <c r="BT22" s="29" t="e">
        <f t="shared" si="34"/>
        <v>#DIV/0!</v>
      </c>
      <c r="BU22" s="9"/>
      <c r="BV22" s="29" t="e">
        <f t="shared" si="35"/>
        <v>#DIV/0!</v>
      </c>
      <c r="BW22" s="9"/>
      <c r="BX22" s="9" t="e">
        <f t="shared" si="36"/>
        <v>#DIV/0!</v>
      </c>
      <c r="BY22" s="9">
        <f t="shared" si="37"/>
        <v>52549962.5</v>
      </c>
      <c r="BZ22" s="9">
        <f t="shared" si="38"/>
        <v>46243966.950000003</v>
      </c>
      <c r="CA22" s="9">
        <f t="shared" si="39"/>
        <v>6305995.5499999998</v>
      </c>
      <c r="CB22" s="9">
        <f t="shared" si="40"/>
        <v>0</v>
      </c>
      <c r="CC22" s="9"/>
      <c r="CD22" s="9"/>
      <c r="CE22" s="9">
        <f t="shared" si="41"/>
        <v>0</v>
      </c>
      <c r="CF22" s="9"/>
      <c r="CG22" s="9"/>
      <c r="CH22" s="9">
        <f t="shared" si="42"/>
        <v>0</v>
      </c>
      <c r="CI22" s="9">
        <f t="shared" si="43"/>
        <v>0</v>
      </c>
      <c r="CJ22" s="9">
        <f t="shared" si="44"/>
        <v>0</v>
      </c>
      <c r="CK22" s="9">
        <f t="shared" si="44"/>
        <v>0</v>
      </c>
      <c r="CL22" s="9">
        <f t="shared" si="44"/>
        <v>0</v>
      </c>
      <c r="CM22" s="9">
        <f t="shared" si="44"/>
        <v>0</v>
      </c>
      <c r="CN22" s="9">
        <f t="shared" si="45"/>
        <v>0</v>
      </c>
      <c r="CO22" s="9">
        <f t="shared" si="46"/>
        <v>0</v>
      </c>
      <c r="CP22" s="9">
        <f t="shared" si="47"/>
        <v>0</v>
      </c>
      <c r="CQ22" s="9">
        <f t="shared" si="48"/>
        <v>0</v>
      </c>
      <c r="CR22" s="9">
        <f t="shared" si="49"/>
        <v>0</v>
      </c>
      <c r="CS22" s="9">
        <f t="shared" si="50"/>
        <v>0</v>
      </c>
      <c r="CT22" s="9">
        <f t="shared" si="51"/>
        <v>0</v>
      </c>
      <c r="CU22" s="9">
        <f t="shared" si="52"/>
        <v>0</v>
      </c>
      <c r="CV22" s="9">
        <f t="shared" si="53"/>
        <v>0</v>
      </c>
      <c r="CW22" s="9">
        <f t="shared" si="54"/>
        <v>0</v>
      </c>
      <c r="CX22" s="9">
        <f t="shared" si="55"/>
        <v>0</v>
      </c>
      <c r="CY22" s="9">
        <f t="shared" si="56"/>
        <v>0</v>
      </c>
      <c r="CZ22" s="9"/>
      <c r="DA22" s="9"/>
      <c r="DB22" s="9"/>
    </row>
    <row r="23" spans="1:106" ht="16.5" x14ac:dyDescent="0.25">
      <c r="A23" s="7" t="s">
        <v>29</v>
      </c>
      <c r="B23" s="8" t="s">
        <v>30</v>
      </c>
      <c r="C23" s="9">
        <f t="shared" si="2"/>
        <v>9058270.4199999999</v>
      </c>
      <c r="D23" s="9">
        <v>7971277.96</v>
      </c>
      <c r="E23" s="9">
        <v>1086992.46</v>
      </c>
      <c r="F23" s="9">
        <f t="shared" si="3"/>
        <v>0</v>
      </c>
      <c r="G23" s="9">
        <f t="shared" si="4"/>
        <v>0</v>
      </c>
      <c r="H23" s="9">
        <f t="shared" si="5"/>
        <v>0</v>
      </c>
      <c r="I23" s="9">
        <f t="shared" si="6"/>
        <v>0</v>
      </c>
      <c r="J23" s="9">
        <f t="shared" si="7"/>
        <v>0</v>
      </c>
      <c r="K23" s="9">
        <f t="shared" si="8"/>
        <v>0</v>
      </c>
      <c r="L23" s="9">
        <f t="shared" si="9"/>
        <v>0</v>
      </c>
      <c r="M23" s="9">
        <f t="shared" si="10"/>
        <v>0</v>
      </c>
      <c r="N23" s="9"/>
      <c r="O23" s="29" t="e">
        <f t="shared" si="11"/>
        <v>#DIV/0!</v>
      </c>
      <c r="P23" s="9"/>
      <c r="Q23" s="29" t="e">
        <f t="shared" si="12"/>
        <v>#DIV/0!</v>
      </c>
      <c r="R23" s="9"/>
      <c r="S23" s="29" t="e">
        <f t="shared" si="13"/>
        <v>#DIV/0!</v>
      </c>
      <c r="T23" s="29" t="e">
        <f t="shared" si="14"/>
        <v>#DIV/0!</v>
      </c>
      <c r="U23" s="9"/>
      <c r="V23" s="29" t="e">
        <f t="shared" si="15"/>
        <v>#DIV/0!</v>
      </c>
      <c r="W23" s="38"/>
      <c r="X23" s="9">
        <f t="shared" si="16"/>
        <v>0</v>
      </c>
      <c r="Y23" s="9">
        <f t="shared" si="17"/>
        <v>0</v>
      </c>
      <c r="Z23" s="9"/>
      <c r="AA23" s="29" t="e">
        <f t="shared" si="18"/>
        <v>#DIV/0!</v>
      </c>
      <c r="AB23" s="9"/>
      <c r="AC23" s="29" t="e">
        <f t="shared" si="19"/>
        <v>#DIV/0!</v>
      </c>
      <c r="AD23" s="9"/>
      <c r="AE23" s="29" t="e">
        <f t="shared" si="20"/>
        <v>#DIV/0!</v>
      </c>
      <c r="AF23" s="9"/>
      <c r="AG23" s="29" t="e">
        <f t="shared" si="21"/>
        <v>#DIV/0!</v>
      </c>
      <c r="AH23" s="29"/>
      <c r="AI23" s="9"/>
      <c r="AJ23" s="9">
        <f t="shared" si="22"/>
        <v>9058270.4199999999</v>
      </c>
      <c r="AK23" s="9">
        <f t="shared" si="23"/>
        <v>7971277.96</v>
      </c>
      <c r="AL23" s="9">
        <f t="shared" si="24"/>
        <v>1086992.46</v>
      </c>
      <c r="AM23" s="9">
        <f t="shared" si="25"/>
        <v>0</v>
      </c>
      <c r="AN23" s="9"/>
      <c r="AO23" s="9"/>
      <c r="AP23" s="9"/>
      <c r="AQ23" s="9">
        <f t="shared" si="26"/>
        <v>0</v>
      </c>
      <c r="AR23" s="9"/>
      <c r="AS23" s="9"/>
      <c r="AT23" s="9"/>
      <c r="AU23" s="9">
        <f t="shared" si="27"/>
        <v>0</v>
      </c>
      <c r="AV23" s="9">
        <f t="shared" si="28"/>
        <v>0</v>
      </c>
      <c r="AW23" s="9"/>
      <c r="AX23" s="9"/>
      <c r="AY23" s="9"/>
      <c r="AZ23" s="9"/>
      <c r="BA23" s="9"/>
      <c r="BB23" s="9"/>
      <c r="BC23" s="9"/>
      <c r="BD23" s="9"/>
      <c r="BE23" s="9">
        <f t="shared" si="29"/>
        <v>0</v>
      </c>
      <c r="BF23" s="9">
        <f t="shared" si="30"/>
        <v>0</v>
      </c>
      <c r="BG23" s="9"/>
      <c r="BH23" s="9"/>
      <c r="BI23" s="9"/>
      <c r="BJ23" s="9"/>
      <c r="BK23" s="9"/>
      <c r="BL23" s="9"/>
      <c r="BM23" s="9"/>
      <c r="BN23" s="9"/>
      <c r="BO23" s="9">
        <f t="shared" si="31"/>
        <v>0</v>
      </c>
      <c r="BP23" s="9">
        <f t="shared" si="32"/>
        <v>0</v>
      </c>
      <c r="BQ23" s="9"/>
      <c r="BR23" s="29" t="e">
        <f t="shared" si="33"/>
        <v>#DIV/0!</v>
      </c>
      <c r="BS23" s="9"/>
      <c r="BT23" s="29" t="e">
        <f t="shared" si="34"/>
        <v>#DIV/0!</v>
      </c>
      <c r="BU23" s="9"/>
      <c r="BV23" s="29" t="e">
        <f t="shared" si="35"/>
        <v>#DIV/0!</v>
      </c>
      <c r="BW23" s="9"/>
      <c r="BX23" s="9" t="e">
        <f t="shared" si="36"/>
        <v>#DIV/0!</v>
      </c>
      <c r="BY23" s="9">
        <f t="shared" si="37"/>
        <v>9058270.4199999999</v>
      </c>
      <c r="BZ23" s="9">
        <f t="shared" si="38"/>
        <v>7971277.96</v>
      </c>
      <c r="CA23" s="9">
        <f t="shared" si="39"/>
        <v>1086992.46</v>
      </c>
      <c r="CB23" s="9">
        <f t="shared" si="40"/>
        <v>0</v>
      </c>
      <c r="CC23" s="9"/>
      <c r="CD23" s="9"/>
      <c r="CE23" s="9">
        <f t="shared" si="41"/>
        <v>0</v>
      </c>
      <c r="CF23" s="9"/>
      <c r="CG23" s="9"/>
      <c r="CH23" s="9">
        <f t="shared" si="42"/>
        <v>0</v>
      </c>
      <c r="CI23" s="9">
        <f t="shared" si="43"/>
        <v>0</v>
      </c>
      <c r="CJ23" s="9">
        <f t="shared" si="44"/>
        <v>0</v>
      </c>
      <c r="CK23" s="9">
        <f t="shared" si="44"/>
        <v>0</v>
      </c>
      <c r="CL23" s="9">
        <f t="shared" si="44"/>
        <v>0</v>
      </c>
      <c r="CM23" s="9">
        <f t="shared" si="44"/>
        <v>0</v>
      </c>
      <c r="CN23" s="9">
        <f t="shared" si="45"/>
        <v>0</v>
      </c>
      <c r="CO23" s="9">
        <f t="shared" si="46"/>
        <v>0</v>
      </c>
      <c r="CP23" s="9">
        <f t="shared" si="47"/>
        <v>0</v>
      </c>
      <c r="CQ23" s="9">
        <f t="shared" si="48"/>
        <v>0</v>
      </c>
      <c r="CR23" s="9">
        <f t="shared" si="49"/>
        <v>0</v>
      </c>
      <c r="CS23" s="9">
        <f t="shared" si="50"/>
        <v>0</v>
      </c>
      <c r="CT23" s="9">
        <f t="shared" si="51"/>
        <v>0</v>
      </c>
      <c r="CU23" s="9">
        <f t="shared" si="52"/>
        <v>0</v>
      </c>
      <c r="CV23" s="9">
        <f t="shared" si="53"/>
        <v>0</v>
      </c>
      <c r="CW23" s="9">
        <f t="shared" si="54"/>
        <v>0</v>
      </c>
      <c r="CX23" s="9">
        <f t="shared" si="55"/>
        <v>0</v>
      </c>
      <c r="CY23" s="9">
        <f t="shared" si="56"/>
        <v>0</v>
      </c>
      <c r="CZ23" s="9"/>
      <c r="DA23" s="9"/>
      <c r="DB23" s="9"/>
    </row>
    <row r="24" spans="1:106" ht="16.5" x14ac:dyDescent="0.25">
      <c r="A24" s="7" t="s">
        <v>31</v>
      </c>
      <c r="B24" s="11" t="s">
        <v>32</v>
      </c>
      <c r="C24" s="9"/>
      <c r="D24" s="12" t="s">
        <v>31</v>
      </c>
      <c r="E24" s="12" t="s">
        <v>31</v>
      </c>
      <c r="F24" s="9">
        <f t="shared" si="3"/>
        <v>0</v>
      </c>
      <c r="G24" s="9">
        <f t="shared" si="4"/>
        <v>0</v>
      </c>
      <c r="H24" s="9">
        <f t="shared" si="5"/>
        <v>0</v>
      </c>
      <c r="I24" s="9">
        <f t="shared" si="6"/>
        <v>0</v>
      </c>
      <c r="J24" s="9">
        <f t="shared" si="7"/>
        <v>0</v>
      </c>
      <c r="K24" s="9">
        <f t="shared" si="8"/>
        <v>0</v>
      </c>
      <c r="L24" s="9">
        <f t="shared" si="9"/>
        <v>0</v>
      </c>
      <c r="M24" s="9">
        <f t="shared" si="10"/>
        <v>0</v>
      </c>
      <c r="N24" s="9"/>
      <c r="O24" s="29" t="e">
        <f t="shared" si="11"/>
        <v>#DIV/0!</v>
      </c>
      <c r="P24" s="9"/>
      <c r="Q24" s="29" t="e">
        <f t="shared" si="12"/>
        <v>#DIV/0!</v>
      </c>
      <c r="R24" s="9"/>
      <c r="S24" s="29" t="e">
        <f t="shared" si="13"/>
        <v>#DIV/0!</v>
      </c>
      <c r="T24" s="29" t="e">
        <f t="shared" si="14"/>
        <v>#DIV/0!</v>
      </c>
      <c r="U24" s="9"/>
      <c r="V24" s="29" t="e">
        <f t="shared" si="15"/>
        <v>#DIV/0!</v>
      </c>
      <c r="W24" s="38"/>
      <c r="X24" s="9">
        <f t="shared" si="16"/>
        <v>0</v>
      </c>
      <c r="Y24" s="9">
        <f t="shared" si="17"/>
        <v>0</v>
      </c>
      <c r="Z24" s="9"/>
      <c r="AA24" s="29" t="e">
        <f t="shared" si="18"/>
        <v>#DIV/0!</v>
      </c>
      <c r="AB24" s="9"/>
      <c r="AC24" s="29" t="e">
        <f t="shared" si="19"/>
        <v>#DIV/0!</v>
      </c>
      <c r="AD24" s="9"/>
      <c r="AE24" s="29" t="e">
        <f t="shared" si="20"/>
        <v>#DIV/0!</v>
      </c>
      <c r="AF24" s="9"/>
      <c r="AG24" s="29" t="e">
        <f t="shared" si="21"/>
        <v>#DIV/0!</v>
      </c>
      <c r="AH24" s="29"/>
      <c r="AI24" s="9"/>
      <c r="AJ24" s="9"/>
      <c r="AK24" s="9"/>
      <c r="AL24" s="9"/>
      <c r="AM24" s="9">
        <f t="shared" si="25"/>
        <v>0</v>
      </c>
      <c r="AN24" s="9"/>
      <c r="AO24" s="9"/>
      <c r="AP24" s="9"/>
      <c r="AQ24" s="9">
        <f t="shared" si="26"/>
        <v>0</v>
      </c>
      <c r="AR24" s="9"/>
      <c r="AS24" s="9"/>
      <c r="AT24" s="9"/>
      <c r="AU24" s="9">
        <f t="shared" si="27"/>
        <v>0</v>
      </c>
      <c r="AV24" s="9">
        <f t="shared" si="28"/>
        <v>0</v>
      </c>
      <c r="AW24" s="9"/>
      <c r="AX24" s="9"/>
      <c r="AY24" s="9"/>
      <c r="AZ24" s="9"/>
      <c r="BA24" s="9"/>
      <c r="BB24" s="9"/>
      <c r="BC24" s="9"/>
      <c r="BD24" s="9"/>
      <c r="BE24" s="9">
        <f t="shared" si="29"/>
        <v>0</v>
      </c>
      <c r="BF24" s="9">
        <f t="shared" si="30"/>
        <v>0</v>
      </c>
      <c r="BG24" s="9"/>
      <c r="BH24" s="9"/>
      <c r="BI24" s="9"/>
      <c r="BJ24" s="9"/>
      <c r="BK24" s="9"/>
      <c r="BL24" s="9"/>
      <c r="BM24" s="9"/>
      <c r="BN24" s="9"/>
      <c r="BO24" s="9">
        <f t="shared" si="31"/>
        <v>0</v>
      </c>
      <c r="BP24" s="9">
        <f t="shared" si="32"/>
        <v>0</v>
      </c>
      <c r="BQ24" s="9"/>
      <c r="BR24" s="29" t="e">
        <f t="shared" si="33"/>
        <v>#DIV/0!</v>
      </c>
      <c r="BS24" s="9"/>
      <c r="BT24" s="29" t="e">
        <f t="shared" si="34"/>
        <v>#DIV/0!</v>
      </c>
      <c r="BU24" s="9"/>
      <c r="BV24" s="29" t="e">
        <f t="shared" si="35"/>
        <v>#DIV/0!</v>
      </c>
      <c r="BW24" s="9"/>
      <c r="BX24" s="9" t="e">
        <f t="shared" si="36"/>
        <v>#DIV/0!</v>
      </c>
      <c r="BY24" s="9"/>
      <c r="BZ24" s="9"/>
      <c r="CA24" s="9"/>
      <c r="CB24" s="9">
        <f t="shared" si="40"/>
        <v>0</v>
      </c>
      <c r="CC24" s="9"/>
      <c r="CD24" s="9"/>
      <c r="CE24" s="9">
        <f t="shared" si="41"/>
        <v>0</v>
      </c>
      <c r="CF24" s="9"/>
      <c r="CG24" s="9"/>
      <c r="CH24" s="9">
        <f t="shared" si="42"/>
        <v>0</v>
      </c>
      <c r="CI24" s="9">
        <f t="shared" si="43"/>
        <v>0</v>
      </c>
      <c r="CJ24" s="9">
        <f t="shared" si="44"/>
        <v>0</v>
      </c>
      <c r="CK24" s="9">
        <f t="shared" si="44"/>
        <v>0</v>
      </c>
      <c r="CL24" s="9">
        <f t="shared" si="44"/>
        <v>0</v>
      </c>
      <c r="CM24" s="9">
        <f t="shared" si="44"/>
        <v>0</v>
      </c>
      <c r="CN24" s="9">
        <f t="shared" si="45"/>
        <v>0</v>
      </c>
      <c r="CO24" s="9">
        <f t="shared" si="46"/>
        <v>0</v>
      </c>
      <c r="CP24" s="9">
        <f t="shared" si="47"/>
        <v>0</v>
      </c>
      <c r="CQ24" s="9">
        <f t="shared" si="48"/>
        <v>0</v>
      </c>
      <c r="CR24" s="9">
        <f t="shared" si="49"/>
        <v>0</v>
      </c>
      <c r="CS24" s="9">
        <f t="shared" si="50"/>
        <v>0</v>
      </c>
      <c r="CT24" s="9">
        <f t="shared" si="51"/>
        <v>0</v>
      </c>
      <c r="CU24" s="9">
        <f t="shared" si="52"/>
        <v>0</v>
      </c>
      <c r="CV24" s="9">
        <f t="shared" si="53"/>
        <v>0</v>
      </c>
      <c r="CW24" s="9">
        <f t="shared" si="54"/>
        <v>0</v>
      </c>
      <c r="CX24" s="9">
        <f t="shared" si="55"/>
        <v>0</v>
      </c>
      <c r="CY24" s="9">
        <f t="shared" si="56"/>
        <v>0</v>
      </c>
      <c r="CZ24" s="9"/>
      <c r="DA24" s="9"/>
      <c r="DB24" s="9"/>
    </row>
    <row r="25" spans="1:106" ht="16.5" x14ac:dyDescent="0.25">
      <c r="A25" s="7" t="s">
        <v>33</v>
      </c>
      <c r="B25" s="8" t="s">
        <v>34</v>
      </c>
      <c r="C25" s="9">
        <f t="shared" si="2"/>
        <v>6596106.7200000007</v>
      </c>
      <c r="D25" s="9">
        <v>5804573.9000000004</v>
      </c>
      <c r="E25" s="9">
        <v>791532.82</v>
      </c>
      <c r="F25" s="9">
        <f t="shared" si="3"/>
        <v>0</v>
      </c>
      <c r="G25" s="9">
        <f t="shared" si="4"/>
        <v>0</v>
      </c>
      <c r="H25" s="9">
        <f t="shared" si="5"/>
        <v>0</v>
      </c>
      <c r="I25" s="9">
        <f t="shared" si="6"/>
        <v>0</v>
      </c>
      <c r="J25" s="9">
        <f t="shared" si="7"/>
        <v>0</v>
      </c>
      <c r="K25" s="9">
        <f t="shared" si="8"/>
        <v>0</v>
      </c>
      <c r="L25" s="42">
        <f t="shared" si="9"/>
        <v>0</v>
      </c>
      <c r="M25" s="42">
        <f t="shared" si="10"/>
        <v>0</v>
      </c>
      <c r="N25" s="42"/>
      <c r="O25" s="43" t="e">
        <f t="shared" si="11"/>
        <v>#DIV/0!</v>
      </c>
      <c r="P25" s="42"/>
      <c r="Q25" s="43" t="e">
        <f t="shared" si="12"/>
        <v>#DIV/0!</v>
      </c>
      <c r="R25" s="42"/>
      <c r="S25" s="43" t="e">
        <f t="shared" si="13"/>
        <v>#DIV/0!</v>
      </c>
      <c r="T25" s="43" t="e">
        <f t="shared" si="14"/>
        <v>#DIV/0!</v>
      </c>
      <c r="U25" s="42"/>
      <c r="V25" s="43" t="e">
        <f t="shared" si="15"/>
        <v>#DIV/0!</v>
      </c>
      <c r="W25" s="44"/>
      <c r="X25" s="9">
        <f t="shared" si="16"/>
        <v>0</v>
      </c>
      <c r="Y25" s="9">
        <f t="shared" si="17"/>
        <v>0</v>
      </c>
      <c r="Z25" s="9"/>
      <c r="AA25" s="29" t="e">
        <f t="shared" si="18"/>
        <v>#DIV/0!</v>
      </c>
      <c r="AB25" s="9"/>
      <c r="AC25" s="29" t="e">
        <f t="shared" si="19"/>
        <v>#DIV/0!</v>
      </c>
      <c r="AD25" s="9"/>
      <c r="AE25" s="29" t="e">
        <f t="shared" si="20"/>
        <v>#DIV/0!</v>
      </c>
      <c r="AF25" s="9"/>
      <c r="AG25" s="29" t="e">
        <f t="shared" si="21"/>
        <v>#DIV/0!</v>
      </c>
      <c r="AH25" s="29"/>
      <c r="AI25" s="9"/>
      <c r="AJ25" s="9">
        <f t="shared" si="22"/>
        <v>6596106.7200000007</v>
      </c>
      <c r="AK25" s="9">
        <f t="shared" si="23"/>
        <v>5804573.9000000004</v>
      </c>
      <c r="AL25" s="9">
        <f t="shared" si="24"/>
        <v>791532.82</v>
      </c>
      <c r="AM25" s="9">
        <f t="shared" si="25"/>
        <v>0</v>
      </c>
      <c r="AN25" s="9"/>
      <c r="AO25" s="9"/>
      <c r="AP25" s="9"/>
      <c r="AQ25" s="9">
        <f t="shared" si="26"/>
        <v>0</v>
      </c>
      <c r="AR25" s="9"/>
      <c r="AS25" s="9"/>
      <c r="AT25" s="9"/>
      <c r="AU25" s="9">
        <f t="shared" si="27"/>
        <v>0</v>
      </c>
      <c r="AV25" s="9">
        <f t="shared" si="28"/>
        <v>0</v>
      </c>
      <c r="AW25" s="9"/>
      <c r="AX25" s="9"/>
      <c r="AY25" s="9"/>
      <c r="AZ25" s="9"/>
      <c r="BA25" s="9"/>
      <c r="BB25" s="9"/>
      <c r="BC25" s="9"/>
      <c r="BD25" s="9"/>
      <c r="BE25" s="9">
        <f t="shared" si="29"/>
        <v>0</v>
      </c>
      <c r="BF25" s="9">
        <f t="shared" si="30"/>
        <v>0</v>
      </c>
      <c r="BG25" s="9"/>
      <c r="BH25" s="9"/>
      <c r="BI25" s="9"/>
      <c r="BJ25" s="9"/>
      <c r="BK25" s="9"/>
      <c r="BL25" s="9"/>
      <c r="BM25" s="9"/>
      <c r="BN25" s="9"/>
      <c r="BO25" s="9">
        <f t="shared" si="31"/>
        <v>0</v>
      </c>
      <c r="BP25" s="9">
        <f t="shared" si="32"/>
        <v>0</v>
      </c>
      <c r="BQ25" s="9"/>
      <c r="BR25" s="29" t="e">
        <f t="shared" si="33"/>
        <v>#DIV/0!</v>
      </c>
      <c r="BS25" s="9"/>
      <c r="BT25" s="29" t="e">
        <f t="shared" si="34"/>
        <v>#DIV/0!</v>
      </c>
      <c r="BU25" s="9"/>
      <c r="BV25" s="29" t="e">
        <f t="shared" si="35"/>
        <v>#DIV/0!</v>
      </c>
      <c r="BW25" s="9"/>
      <c r="BX25" s="9" t="e">
        <f t="shared" si="36"/>
        <v>#DIV/0!</v>
      </c>
      <c r="BY25" s="9">
        <f t="shared" si="37"/>
        <v>6596106.7200000007</v>
      </c>
      <c r="BZ25" s="9">
        <f t="shared" si="38"/>
        <v>5804573.9000000004</v>
      </c>
      <c r="CA25" s="9">
        <f t="shared" si="39"/>
        <v>791532.82</v>
      </c>
      <c r="CB25" s="9">
        <f t="shared" si="40"/>
        <v>0</v>
      </c>
      <c r="CC25" s="9"/>
      <c r="CD25" s="9"/>
      <c r="CE25" s="9">
        <f t="shared" si="41"/>
        <v>0</v>
      </c>
      <c r="CF25" s="9"/>
      <c r="CG25" s="9"/>
      <c r="CH25" s="9">
        <f t="shared" si="42"/>
        <v>0</v>
      </c>
      <c r="CI25" s="9">
        <f t="shared" si="43"/>
        <v>0</v>
      </c>
      <c r="CJ25" s="9">
        <f t="shared" si="44"/>
        <v>0</v>
      </c>
      <c r="CK25" s="9">
        <f t="shared" si="44"/>
        <v>0</v>
      </c>
      <c r="CL25" s="9">
        <f t="shared" si="44"/>
        <v>0</v>
      </c>
      <c r="CM25" s="9">
        <f t="shared" si="44"/>
        <v>0</v>
      </c>
      <c r="CN25" s="9">
        <f t="shared" si="45"/>
        <v>0</v>
      </c>
      <c r="CO25" s="9">
        <f t="shared" si="46"/>
        <v>0</v>
      </c>
      <c r="CP25" s="9">
        <f t="shared" si="47"/>
        <v>0</v>
      </c>
      <c r="CQ25" s="9">
        <f t="shared" si="48"/>
        <v>0</v>
      </c>
      <c r="CR25" s="9">
        <f t="shared" si="49"/>
        <v>0</v>
      </c>
      <c r="CS25" s="9">
        <f t="shared" si="50"/>
        <v>0</v>
      </c>
      <c r="CT25" s="9">
        <f t="shared" si="51"/>
        <v>0</v>
      </c>
      <c r="CU25" s="9">
        <f t="shared" si="52"/>
        <v>0</v>
      </c>
      <c r="CV25" s="9">
        <f t="shared" si="53"/>
        <v>0</v>
      </c>
      <c r="CW25" s="9">
        <f t="shared" si="54"/>
        <v>0</v>
      </c>
      <c r="CX25" s="9">
        <f t="shared" si="55"/>
        <v>0</v>
      </c>
      <c r="CY25" s="9">
        <f t="shared" si="56"/>
        <v>0</v>
      </c>
      <c r="CZ25" s="9"/>
      <c r="DA25" s="9"/>
      <c r="DB25" s="9"/>
    </row>
    <row r="26" spans="1:106" ht="16.5" x14ac:dyDescent="0.25">
      <c r="A26" s="7" t="s">
        <v>31</v>
      </c>
      <c r="B26" s="11" t="s">
        <v>35</v>
      </c>
      <c r="C26" s="9"/>
      <c r="D26" s="12" t="s">
        <v>31</v>
      </c>
      <c r="E26" s="12" t="s">
        <v>31</v>
      </c>
      <c r="F26" s="9">
        <f t="shared" si="3"/>
        <v>0</v>
      </c>
      <c r="G26" s="9">
        <f t="shared" si="4"/>
        <v>0</v>
      </c>
      <c r="H26" s="9">
        <f t="shared" si="5"/>
        <v>0</v>
      </c>
      <c r="I26" s="9">
        <f t="shared" si="6"/>
        <v>0</v>
      </c>
      <c r="J26" s="9">
        <f t="shared" si="7"/>
        <v>0</v>
      </c>
      <c r="K26" s="9">
        <f t="shared" si="8"/>
        <v>0</v>
      </c>
      <c r="L26" s="9">
        <f t="shared" si="9"/>
        <v>0</v>
      </c>
      <c r="M26" s="9">
        <f t="shared" si="10"/>
        <v>0</v>
      </c>
      <c r="N26" s="9"/>
      <c r="O26" s="29" t="e">
        <f t="shared" si="11"/>
        <v>#DIV/0!</v>
      </c>
      <c r="P26" s="9"/>
      <c r="Q26" s="29" t="e">
        <f t="shared" si="12"/>
        <v>#DIV/0!</v>
      </c>
      <c r="R26" s="9"/>
      <c r="S26" s="29" t="e">
        <f t="shared" si="13"/>
        <v>#DIV/0!</v>
      </c>
      <c r="T26" s="29" t="e">
        <f t="shared" si="14"/>
        <v>#DIV/0!</v>
      </c>
      <c r="U26" s="9"/>
      <c r="V26" s="29" t="e">
        <f t="shared" si="15"/>
        <v>#DIV/0!</v>
      </c>
      <c r="W26" s="38"/>
      <c r="X26" s="9">
        <f t="shared" si="16"/>
        <v>0</v>
      </c>
      <c r="Y26" s="9">
        <f t="shared" si="17"/>
        <v>0</v>
      </c>
      <c r="Z26" s="9"/>
      <c r="AA26" s="29" t="e">
        <f t="shared" si="18"/>
        <v>#DIV/0!</v>
      </c>
      <c r="AB26" s="9"/>
      <c r="AC26" s="29" t="e">
        <f t="shared" si="19"/>
        <v>#DIV/0!</v>
      </c>
      <c r="AD26" s="9"/>
      <c r="AE26" s="29" t="e">
        <f t="shared" si="20"/>
        <v>#DIV/0!</v>
      </c>
      <c r="AF26" s="9"/>
      <c r="AG26" s="29" t="e">
        <f t="shared" si="21"/>
        <v>#DIV/0!</v>
      </c>
      <c r="AH26" s="29"/>
      <c r="AI26" s="9"/>
      <c r="AJ26" s="9"/>
      <c r="AK26" s="9"/>
      <c r="AL26" s="9"/>
      <c r="AM26" s="9">
        <f t="shared" si="25"/>
        <v>0</v>
      </c>
      <c r="AN26" s="9"/>
      <c r="AO26" s="9"/>
      <c r="AP26" s="9"/>
      <c r="AQ26" s="9">
        <f t="shared" si="26"/>
        <v>0</v>
      </c>
      <c r="AR26" s="9"/>
      <c r="AS26" s="9"/>
      <c r="AT26" s="9"/>
      <c r="AU26" s="9">
        <f t="shared" si="27"/>
        <v>0</v>
      </c>
      <c r="AV26" s="9">
        <f t="shared" si="28"/>
        <v>0</v>
      </c>
      <c r="AW26" s="9"/>
      <c r="AX26" s="9"/>
      <c r="AY26" s="9"/>
      <c r="AZ26" s="9"/>
      <c r="BA26" s="9"/>
      <c r="BB26" s="9"/>
      <c r="BC26" s="9"/>
      <c r="BD26" s="9"/>
      <c r="BE26" s="9">
        <f t="shared" si="29"/>
        <v>0</v>
      </c>
      <c r="BF26" s="9">
        <f t="shared" si="30"/>
        <v>0</v>
      </c>
      <c r="BG26" s="9"/>
      <c r="BH26" s="9"/>
      <c r="BI26" s="9"/>
      <c r="BJ26" s="9"/>
      <c r="BK26" s="9"/>
      <c r="BL26" s="9"/>
      <c r="BM26" s="9"/>
      <c r="BN26" s="9"/>
      <c r="BO26" s="9">
        <f t="shared" si="31"/>
        <v>0</v>
      </c>
      <c r="BP26" s="9">
        <f t="shared" si="32"/>
        <v>0</v>
      </c>
      <c r="BQ26" s="9"/>
      <c r="BR26" s="29" t="e">
        <f t="shared" si="33"/>
        <v>#DIV/0!</v>
      </c>
      <c r="BS26" s="9"/>
      <c r="BT26" s="29" t="e">
        <f t="shared" si="34"/>
        <v>#DIV/0!</v>
      </c>
      <c r="BU26" s="9"/>
      <c r="BV26" s="29" t="e">
        <f t="shared" si="35"/>
        <v>#DIV/0!</v>
      </c>
      <c r="BW26" s="9"/>
      <c r="BX26" s="9" t="e">
        <f t="shared" si="36"/>
        <v>#DIV/0!</v>
      </c>
      <c r="BY26" s="9"/>
      <c r="BZ26" s="9"/>
      <c r="CA26" s="9"/>
      <c r="CB26" s="9">
        <f t="shared" si="40"/>
        <v>0</v>
      </c>
      <c r="CC26" s="9"/>
      <c r="CD26" s="9"/>
      <c r="CE26" s="9">
        <f t="shared" si="41"/>
        <v>0</v>
      </c>
      <c r="CF26" s="9"/>
      <c r="CG26" s="9"/>
      <c r="CH26" s="9">
        <f t="shared" si="42"/>
        <v>0</v>
      </c>
      <c r="CI26" s="9">
        <f t="shared" si="43"/>
        <v>0</v>
      </c>
      <c r="CJ26" s="9">
        <f t="shared" si="44"/>
        <v>0</v>
      </c>
      <c r="CK26" s="9">
        <f t="shared" si="44"/>
        <v>0</v>
      </c>
      <c r="CL26" s="9">
        <f t="shared" si="44"/>
        <v>0</v>
      </c>
      <c r="CM26" s="9">
        <f t="shared" si="44"/>
        <v>0</v>
      </c>
      <c r="CN26" s="9">
        <f t="shared" si="45"/>
        <v>0</v>
      </c>
      <c r="CO26" s="9">
        <f t="shared" si="46"/>
        <v>0</v>
      </c>
      <c r="CP26" s="9">
        <f t="shared" si="47"/>
        <v>0</v>
      </c>
      <c r="CQ26" s="9">
        <f t="shared" si="48"/>
        <v>0</v>
      </c>
      <c r="CR26" s="9">
        <f t="shared" si="49"/>
        <v>0</v>
      </c>
      <c r="CS26" s="9">
        <f t="shared" si="50"/>
        <v>0</v>
      </c>
      <c r="CT26" s="9">
        <f t="shared" si="51"/>
        <v>0</v>
      </c>
      <c r="CU26" s="9">
        <f t="shared" si="52"/>
        <v>0</v>
      </c>
      <c r="CV26" s="9">
        <f t="shared" si="53"/>
        <v>0</v>
      </c>
      <c r="CW26" s="9">
        <f t="shared" si="54"/>
        <v>0</v>
      </c>
      <c r="CX26" s="9">
        <f t="shared" si="55"/>
        <v>0</v>
      </c>
      <c r="CY26" s="9">
        <f t="shared" si="56"/>
        <v>0</v>
      </c>
      <c r="CZ26" s="9"/>
      <c r="DA26" s="9"/>
      <c r="DB26" s="9"/>
    </row>
    <row r="27" spans="1:106" ht="16.5" x14ac:dyDescent="0.25">
      <c r="A27" s="7" t="s">
        <v>36</v>
      </c>
      <c r="B27" s="8" t="s">
        <v>37</v>
      </c>
      <c r="C27" s="9">
        <f t="shared" si="2"/>
        <v>1579804.16</v>
      </c>
      <c r="D27" s="9">
        <v>1390227.66</v>
      </c>
      <c r="E27" s="9">
        <v>189576.5</v>
      </c>
      <c r="F27" s="9">
        <f t="shared" si="3"/>
        <v>0</v>
      </c>
      <c r="G27" s="9">
        <f t="shared" si="4"/>
        <v>0</v>
      </c>
      <c r="H27" s="9">
        <f t="shared" si="5"/>
        <v>0</v>
      </c>
      <c r="I27" s="9">
        <f t="shared" si="6"/>
        <v>0</v>
      </c>
      <c r="J27" s="9">
        <f t="shared" si="7"/>
        <v>0</v>
      </c>
      <c r="K27" s="9">
        <f t="shared" si="8"/>
        <v>0</v>
      </c>
      <c r="L27" s="9">
        <f t="shared" si="9"/>
        <v>0</v>
      </c>
      <c r="M27" s="9">
        <f t="shared" si="10"/>
        <v>0</v>
      </c>
      <c r="N27" s="9"/>
      <c r="O27" s="29" t="e">
        <f t="shared" si="11"/>
        <v>#DIV/0!</v>
      </c>
      <c r="P27" s="9"/>
      <c r="Q27" s="29" t="e">
        <f t="shared" si="12"/>
        <v>#DIV/0!</v>
      </c>
      <c r="R27" s="9"/>
      <c r="S27" s="29" t="e">
        <f t="shared" si="13"/>
        <v>#DIV/0!</v>
      </c>
      <c r="T27" s="29" t="e">
        <f t="shared" si="14"/>
        <v>#DIV/0!</v>
      </c>
      <c r="U27" s="9"/>
      <c r="V27" s="29" t="e">
        <f t="shared" si="15"/>
        <v>#DIV/0!</v>
      </c>
      <c r="W27" s="38"/>
      <c r="X27" s="9">
        <f t="shared" si="16"/>
        <v>0</v>
      </c>
      <c r="Y27" s="9">
        <f t="shared" si="17"/>
        <v>0</v>
      </c>
      <c r="Z27" s="9"/>
      <c r="AA27" s="29" t="e">
        <f t="shared" si="18"/>
        <v>#DIV/0!</v>
      </c>
      <c r="AB27" s="9"/>
      <c r="AC27" s="29" t="e">
        <f t="shared" si="19"/>
        <v>#DIV/0!</v>
      </c>
      <c r="AD27" s="9"/>
      <c r="AE27" s="29" t="e">
        <f t="shared" si="20"/>
        <v>#DIV/0!</v>
      </c>
      <c r="AF27" s="9"/>
      <c r="AG27" s="29" t="e">
        <f t="shared" si="21"/>
        <v>#DIV/0!</v>
      </c>
      <c r="AH27" s="29"/>
      <c r="AI27" s="9"/>
      <c r="AJ27" s="9">
        <f t="shared" si="22"/>
        <v>1579804.16</v>
      </c>
      <c r="AK27" s="9">
        <f t="shared" si="23"/>
        <v>1390227.66</v>
      </c>
      <c r="AL27" s="9">
        <f t="shared" si="24"/>
        <v>189576.5</v>
      </c>
      <c r="AM27" s="9">
        <f t="shared" si="25"/>
        <v>0</v>
      </c>
      <c r="AN27" s="9"/>
      <c r="AO27" s="9"/>
      <c r="AP27" s="9"/>
      <c r="AQ27" s="9">
        <f t="shared" si="26"/>
        <v>0</v>
      </c>
      <c r="AR27" s="9"/>
      <c r="AS27" s="9"/>
      <c r="AT27" s="9"/>
      <c r="AU27" s="9">
        <f t="shared" si="27"/>
        <v>0</v>
      </c>
      <c r="AV27" s="9">
        <f t="shared" si="28"/>
        <v>0</v>
      </c>
      <c r="AW27" s="9"/>
      <c r="AX27" s="9"/>
      <c r="AY27" s="9"/>
      <c r="AZ27" s="9"/>
      <c r="BA27" s="9"/>
      <c r="BB27" s="9"/>
      <c r="BC27" s="9"/>
      <c r="BD27" s="9"/>
      <c r="BE27" s="9">
        <f t="shared" si="29"/>
        <v>0</v>
      </c>
      <c r="BF27" s="9">
        <f t="shared" si="30"/>
        <v>0</v>
      </c>
      <c r="BG27" s="9"/>
      <c r="BH27" s="9"/>
      <c r="BI27" s="9"/>
      <c r="BJ27" s="9"/>
      <c r="BK27" s="9"/>
      <c r="BL27" s="9"/>
      <c r="BM27" s="9"/>
      <c r="BN27" s="9"/>
      <c r="BO27" s="9">
        <f t="shared" si="31"/>
        <v>0</v>
      </c>
      <c r="BP27" s="9">
        <f t="shared" si="32"/>
        <v>0</v>
      </c>
      <c r="BQ27" s="9"/>
      <c r="BR27" s="29" t="e">
        <f t="shared" si="33"/>
        <v>#DIV/0!</v>
      </c>
      <c r="BS27" s="9"/>
      <c r="BT27" s="29" t="e">
        <f t="shared" si="34"/>
        <v>#DIV/0!</v>
      </c>
      <c r="BU27" s="9"/>
      <c r="BV27" s="29" t="e">
        <f t="shared" si="35"/>
        <v>#DIV/0!</v>
      </c>
      <c r="BW27" s="9"/>
      <c r="BX27" s="9" t="e">
        <f t="shared" si="36"/>
        <v>#DIV/0!</v>
      </c>
      <c r="BY27" s="9">
        <f t="shared" si="37"/>
        <v>1579804.16</v>
      </c>
      <c r="BZ27" s="9">
        <f t="shared" si="38"/>
        <v>1390227.66</v>
      </c>
      <c r="CA27" s="9">
        <f t="shared" si="39"/>
        <v>189576.5</v>
      </c>
      <c r="CB27" s="9">
        <f t="shared" si="40"/>
        <v>0</v>
      </c>
      <c r="CC27" s="9"/>
      <c r="CD27" s="9"/>
      <c r="CE27" s="9">
        <f t="shared" si="41"/>
        <v>0</v>
      </c>
      <c r="CF27" s="9"/>
      <c r="CG27" s="9"/>
      <c r="CH27" s="9">
        <f t="shared" si="42"/>
        <v>0</v>
      </c>
      <c r="CI27" s="9">
        <f t="shared" si="43"/>
        <v>0</v>
      </c>
      <c r="CJ27" s="9">
        <f t="shared" si="44"/>
        <v>0</v>
      </c>
      <c r="CK27" s="9">
        <f t="shared" si="44"/>
        <v>0</v>
      </c>
      <c r="CL27" s="9">
        <f t="shared" si="44"/>
        <v>0</v>
      </c>
      <c r="CM27" s="9">
        <f t="shared" si="44"/>
        <v>0</v>
      </c>
      <c r="CN27" s="9">
        <f t="shared" si="45"/>
        <v>0</v>
      </c>
      <c r="CO27" s="9">
        <f t="shared" si="46"/>
        <v>0</v>
      </c>
      <c r="CP27" s="9">
        <f t="shared" si="47"/>
        <v>0</v>
      </c>
      <c r="CQ27" s="9">
        <f t="shared" si="48"/>
        <v>0</v>
      </c>
      <c r="CR27" s="9">
        <f t="shared" si="49"/>
        <v>0</v>
      </c>
      <c r="CS27" s="9">
        <f t="shared" si="50"/>
        <v>0</v>
      </c>
      <c r="CT27" s="9">
        <f t="shared" si="51"/>
        <v>0</v>
      </c>
      <c r="CU27" s="9">
        <f t="shared" si="52"/>
        <v>0</v>
      </c>
      <c r="CV27" s="9">
        <f t="shared" si="53"/>
        <v>0</v>
      </c>
      <c r="CW27" s="9">
        <f t="shared" si="54"/>
        <v>0</v>
      </c>
      <c r="CX27" s="9">
        <f t="shared" si="55"/>
        <v>0</v>
      </c>
      <c r="CY27" s="9">
        <f t="shared" si="56"/>
        <v>0</v>
      </c>
      <c r="CZ27" s="9"/>
      <c r="DA27" s="9"/>
      <c r="DB27" s="9"/>
    </row>
    <row r="28" spans="1:106" ht="16.5" x14ac:dyDescent="0.25">
      <c r="A28" s="7" t="s">
        <v>31</v>
      </c>
      <c r="B28" s="11" t="s">
        <v>38</v>
      </c>
      <c r="C28" s="9"/>
      <c r="D28" s="12" t="s">
        <v>31</v>
      </c>
      <c r="E28" s="12" t="s">
        <v>31</v>
      </c>
      <c r="F28" s="9">
        <f t="shared" si="3"/>
        <v>0</v>
      </c>
      <c r="G28" s="9">
        <f t="shared" si="4"/>
        <v>0</v>
      </c>
      <c r="H28" s="9">
        <f t="shared" si="5"/>
        <v>0</v>
      </c>
      <c r="I28" s="9">
        <f t="shared" si="6"/>
        <v>0</v>
      </c>
      <c r="J28" s="9">
        <f t="shared" si="7"/>
        <v>0</v>
      </c>
      <c r="K28" s="9">
        <f t="shared" si="8"/>
        <v>0</v>
      </c>
      <c r="L28" s="9">
        <f t="shared" si="9"/>
        <v>0</v>
      </c>
      <c r="M28" s="9">
        <f t="shared" si="10"/>
        <v>0</v>
      </c>
      <c r="N28" s="9"/>
      <c r="O28" s="29" t="e">
        <f t="shared" si="11"/>
        <v>#DIV/0!</v>
      </c>
      <c r="P28" s="9"/>
      <c r="Q28" s="29" t="e">
        <f t="shared" si="12"/>
        <v>#DIV/0!</v>
      </c>
      <c r="R28" s="9"/>
      <c r="S28" s="29" t="e">
        <f t="shared" si="13"/>
        <v>#DIV/0!</v>
      </c>
      <c r="T28" s="29" t="e">
        <f t="shared" si="14"/>
        <v>#DIV/0!</v>
      </c>
      <c r="U28" s="9"/>
      <c r="V28" s="29" t="e">
        <f t="shared" si="15"/>
        <v>#DIV/0!</v>
      </c>
      <c r="W28" s="38"/>
      <c r="X28" s="9">
        <f t="shared" si="16"/>
        <v>0</v>
      </c>
      <c r="Y28" s="9">
        <f t="shared" si="17"/>
        <v>0</v>
      </c>
      <c r="Z28" s="9"/>
      <c r="AA28" s="29" t="e">
        <f t="shared" si="18"/>
        <v>#DIV/0!</v>
      </c>
      <c r="AB28" s="9"/>
      <c r="AC28" s="29" t="e">
        <f t="shared" si="19"/>
        <v>#DIV/0!</v>
      </c>
      <c r="AD28" s="9"/>
      <c r="AE28" s="29" t="e">
        <f t="shared" si="20"/>
        <v>#DIV/0!</v>
      </c>
      <c r="AF28" s="9"/>
      <c r="AG28" s="29" t="e">
        <f t="shared" si="21"/>
        <v>#DIV/0!</v>
      </c>
      <c r="AH28" s="29"/>
      <c r="AI28" s="9"/>
      <c r="AJ28" s="9"/>
      <c r="AK28" s="9"/>
      <c r="AL28" s="9"/>
      <c r="AM28" s="9">
        <f t="shared" si="25"/>
        <v>0</v>
      </c>
      <c r="AN28" s="9"/>
      <c r="AO28" s="9"/>
      <c r="AP28" s="9"/>
      <c r="AQ28" s="9">
        <f t="shared" si="26"/>
        <v>0</v>
      </c>
      <c r="AR28" s="9"/>
      <c r="AS28" s="9"/>
      <c r="AT28" s="9"/>
      <c r="AU28" s="9">
        <f t="shared" si="27"/>
        <v>0</v>
      </c>
      <c r="AV28" s="9">
        <f t="shared" si="28"/>
        <v>0</v>
      </c>
      <c r="AW28" s="9"/>
      <c r="AX28" s="9"/>
      <c r="AY28" s="9"/>
      <c r="AZ28" s="9"/>
      <c r="BA28" s="9"/>
      <c r="BB28" s="9"/>
      <c r="BC28" s="9"/>
      <c r="BD28" s="9"/>
      <c r="BE28" s="9">
        <f t="shared" si="29"/>
        <v>0</v>
      </c>
      <c r="BF28" s="9">
        <f t="shared" si="30"/>
        <v>0</v>
      </c>
      <c r="BG28" s="9"/>
      <c r="BH28" s="9"/>
      <c r="BI28" s="9"/>
      <c r="BJ28" s="9"/>
      <c r="BK28" s="9"/>
      <c r="BL28" s="9"/>
      <c r="BM28" s="9"/>
      <c r="BN28" s="9"/>
      <c r="BO28" s="9">
        <f t="shared" si="31"/>
        <v>0</v>
      </c>
      <c r="BP28" s="9">
        <f t="shared" si="32"/>
        <v>0</v>
      </c>
      <c r="BQ28" s="9"/>
      <c r="BR28" s="29" t="e">
        <f t="shared" si="33"/>
        <v>#DIV/0!</v>
      </c>
      <c r="BS28" s="9"/>
      <c r="BT28" s="29" t="e">
        <f t="shared" si="34"/>
        <v>#DIV/0!</v>
      </c>
      <c r="BU28" s="9"/>
      <c r="BV28" s="29" t="e">
        <f t="shared" si="35"/>
        <v>#DIV/0!</v>
      </c>
      <c r="BW28" s="9"/>
      <c r="BX28" s="9" t="e">
        <f t="shared" si="36"/>
        <v>#DIV/0!</v>
      </c>
      <c r="BY28" s="9"/>
      <c r="BZ28" s="9"/>
      <c r="CA28" s="9"/>
      <c r="CB28" s="9">
        <f t="shared" si="40"/>
        <v>0</v>
      </c>
      <c r="CC28" s="9"/>
      <c r="CD28" s="9"/>
      <c r="CE28" s="9">
        <f t="shared" si="41"/>
        <v>0</v>
      </c>
      <c r="CF28" s="9"/>
      <c r="CG28" s="9"/>
      <c r="CH28" s="9">
        <f t="shared" si="42"/>
        <v>0</v>
      </c>
      <c r="CI28" s="9">
        <f t="shared" si="43"/>
        <v>0</v>
      </c>
      <c r="CJ28" s="9">
        <f t="shared" si="44"/>
        <v>0</v>
      </c>
      <c r="CK28" s="9">
        <f t="shared" si="44"/>
        <v>0</v>
      </c>
      <c r="CL28" s="9">
        <f t="shared" si="44"/>
        <v>0</v>
      </c>
      <c r="CM28" s="9">
        <f t="shared" si="44"/>
        <v>0</v>
      </c>
      <c r="CN28" s="9">
        <f t="shared" si="45"/>
        <v>0</v>
      </c>
      <c r="CO28" s="9">
        <f t="shared" si="46"/>
        <v>0</v>
      </c>
      <c r="CP28" s="9">
        <f t="shared" si="47"/>
        <v>0</v>
      </c>
      <c r="CQ28" s="9">
        <f t="shared" si="48"/>
        <v>0</v>
      </c>
      <c r="CR28" s="9">
        <f t="shared" si="49"/>
        <v>0</v>
      </c>
      <c r="CS28" s="9">
        <f t="shared" si="50"/>
        <v>0</v>
      </c>
      <c r="CT28" s="9">
        <f t="shared" si="51"/>
        <v>0</v>
      </c>
      <c r="CU28" s="9">
        <f t="shared" si="52"/>
        <v>0</v>
      </c>
      <c r="CV28" s="9">
        <f t="shared" si="53"/>
        <v>0</v>
      </c>
      <c r="CW28" s="9">
        <f t="shared" si="54"/>
        <v>0</v>
      </c>
      <c r="CX28" s="9">
        <f t="shared" si="55"/>
        <v>0</v>
      </c>
      <c r="CY28" s="9">
        <f t="shared" si="56"/>
        <v>0</v>
      </c>
      <c r="CZ28" s="9"/>
      <c r="DA28" s="9"/>
      <c r="DB28" s="9"/>
    </row>
    <row r="29" spans="1:106" ht="16.5" x14ac:dyDescent="0.25">
      <c r="A29" s="7" t="s">
        <v>39</v>
      </c>
      <c r="B29" s="8" t="s">
        <v>40</v>
      </c>
      <c r="C29" s="9">
        <f t="shared" si="2"/>
        <v>3027000.02</v>
      </c>
      <c r="D29" s="9">
        <v>2663760.02</v>
      </c>
      <c r="E29" s="9">
        <v>363240</v>
      </c>
      <c r="F29" s="9">
        <f t="shared" si="3"/>
        <v>0</v>
      </c>
      <c r="G29" s="9">
        <f t="shared" si="4"/>
        <v>0</v>
      </c>
      <c r="H29" s="9">
        <f t="shared" si="5"/>
        <v>0</v>
      </c>
      <c r="I29" s="9">
        <f t="shared" si="6"/>
        <v>0</v>
      </c>
      <c r="J29" s="9">
        <f t="shared" si="7"/>
        <v>0</v>
      </c>
      <c r="K29" s="9">
        <f t="shared" si="8"/>
        <v>0</v>
      </c>
      <c r="L29" s="42">
        <f t="shared" si="9"/>
        <v>0</v>
      </c>
      <c r="M29" s="42">
        <f t="shared" si="10"/>
        <v>0</v>
      </c>
      <c r="N29" s="42"/>
      <c r="O29" s="43" t="e">
        <f t="shared" si="11"/>
        <v>#DIV/0!</v>
      </c>
      <c r="P29" s="42"/>
      <c r="Q29" s="43" t="e">
        <f t="shared" si="12"/>
        <v>#DIV/0!</v>
      </c>
      <c r="R29" s="42"/>
      <c r="S29" s="43" t="e">
        <f t="shared" si="13"/>
        <v>#DIV/0!</v>
      </c>
      <c r="T29" s="43" t="e">
        <f t="shared" si="14"/>
        <v>#DIV/0!</v>
      </c>
      <c r="U29" s="42"/>
      <c r="V29" s="43" t="e">
        <f t="shared" si="15"/>
        <v>#DIV/0!</v>
      </c>
      <c r="W29" s="44"/>
      <c r="X29" s="9">
        <f t="shared" si="16"/>
        <v>0</v>
      </c>
      <c r="Y29" s="9">
        <f t="shared" si="17"/>
        <v>0</v>
      </c>
      <c r="Z29" s="9"/>
      <c r="AA29" s="29" t="e">
        <f t="shared" si="18"/>
        <v>#DIV/0!</v>
      </c>
      <c r="AB29" s="9"/>
      <c r="AC29" s="29" t="e">
        <f t="shared" si="19"/>
        <v>#DIV/0!</v>
      </c>
      <c r="AD29" s="9"/>
      <c r="AE29" s="29" t="e">
        <f t="shared" si="20"/>
        <v>#DIV/0!</v>
      </c>
      <c r="AF29" s="9"/>
      <c r="AG29" s="29" t="e">
        <f t="shared" si="21"/>
        <v>#DIV/0!</v>
      </c>
      <c r="AH29" s="29"/>
      <c r="AI29" s="9"/>
      <c r="AJ29" s="9">
        <f t="shared" si="22"/>
        <v>3027000.02</v>
      </c>
      <c r="AK29" s="9">
        <f t="shared" si="23"/>
        <v>2663760.02</v>
      </c>
      <c r="AL29" s="9">
        <f t="shared" si="24"/>
        <v>363240</v>
      </c>
      <c r="AM29" s="9">
        <f t="shared" si="25"/>
        <v>0</v>
      </c>
      <c r="AN29" s="9"/>
      <c r="AO29" s="9"/>
      <c r="AP29" s="9"/>
      <c r="AQ29" s="9">
        <f t="shared" si="26"/>
        <v>0</v>
      </c>
      <c r="AR29" s="9"/>
      <c r="AS29" s="9"/>
      <c r="AT29" s="9"/>
      <c r="AU29" s="9">
        <f t="shared" si="27"/>
        <v>0</v>
      </c>
      <c r="AV29" s="9">
        <f t="shared" si="28"/>
        <v>0</v>
      </c>
      <c r="AW29" s="9"/>
      <c r="AX29" s="9"/>
      <c r="AY29" s="9"/>
      <c r="AZ29" s="9"/>
      <c r="BA29" s="9"/>
      <c r="BB29" s="9"/>
      <c r="BC29" s="9"/>
      <c r="BD29" s="9"/>
      <c r="BE29" s="9">
        <f t="shared" si="29"/>
        <v>0</v>
      </c>
      <c r="BF29" s="9">
        <f t="shared" si="30"/>
        <v>0</v>
      </c>
      <c r="BG29" s="9"/>
      <c r="BH29" s="9"/>
      <c r="BI29" s="9"/>
      <c r="BJ29" s="9"/>
      <c r="BK29" s="9"/>
      <c r="BL29" s="9"/>
      <c r="BM29" s="9"/>
      <c r="BN29" s="9"/>
      <c r="BO29" s="9">
        <f t="shared" si="31"/>
        <v>0</v>
      </c>
      <c r="BP29" s="9">
        <f t="shared" si="32"/>
        <v>0</v>
      </c>
      <c r="BQ29" s="9"/>
      <c r="BR29" s="29" t="e">
        <f t="shared" si="33"/>
        <v>#DIV/0!</v>
      </c>
      <c r="BS29" s="9"/>
      <c r="BT29" s="29" t="e">
        <f t="shared" si="34"/>
        <v>#DIV/0!</v>
      </c>
      <c r="BU29" s="9"/>
      <c r="BV29" s="29" t="e">
        <f t="shared" si="35"/>
        <v>#DIV/0!</v>
      </c>
      <c r="BW29" s="9"/>
      <c r="BX29" s="9" t="e">
        <f t="shared" si="36"/>
        <v>#DIV/0!</v>
      </c>
      <c r="BY29" s="9">
        <f t="shared" si="37"/>
        <v>3027000.02</v>
      </c>
      <c r="BZ29" s="9">
        <f t="shared" si="38"/>
        <v>2663760.02</v>
      </c>
      <c r="CA29" s="9">
        <f t="shared" si="39"/>
        <v>363240</v>
      </c>
      <c r="CB29" s="9">
        <f t="shared" si="40"/>
        <v>0</v>
      </c>
      <c r="CC29" s="9"/>
      <c r="CD29" s="9"/>
      <c r="CE29" s="9">
        <f t="shared" si="41"/>
        <v>0</v>
      </c>
      <c r="CF29" s="9"/>
      <c r="CG29" s="9"/>
      <c r="CH29" s="9">
        <f t="shared" si="42"/>
        <v>0</v>
      </c>
      <c r="CI29" s="9">
        <f t="shared" si="43"/>
        <v>0</v>
      </c>
      <c r="CJ29" s="9">
        <f t="shared" si="44"/>
        <v>0</v>
      </c>
      <c r="CK29" s="9">
        <f t="shared" si="44"/>
        <v>0</v>
      </c>
      <c r="CL29" s="9">
        <f t="shared" si="44"/>
        <v>0</v>
      </c>
      <c r="CM29" s="9">
        <f t="shared" si="44"/>
        <v>0</v>
      </c>
      <c r="CN29" s="9">
        <f t="shared" si="45"/>
        <v>0</v>
      </c>
      <c r="CO29" s="9">
        <f t="shared" si="46"/>
        <v>0</v>
      </c>
      <c r="CP29" s="9">
        <f t="shared" si="47"/>
        <v>0</v>
      </c>
      <c r="CQ29" s="9">
        <f t="shared" si="48"/>
        <v>0</v>
      </c>
      <c r="CR29" s="9">
        <f t="shared" si="49"/>
        <v>0</v>
      </c>
      <c r="CS29" s="9">
        <f t="shared" si="50"/>
        <v>0</v>
      </c>
      <c r="CT29" s="9">
        <f t="shared" si="51"/>
        <v>0</v>
      </c>
      <c r="CU29" s="9">
        <f t="shared" si="52"/>
        <v>0</v>
      </c>
      <c r="CV29" s="9">
        <f t="shared" si="53"/>
        <v>0</v>
      </c>
      <c r="CW29" s="9">
        <f t="shared" si="54"/>
        <v>0</v>
      </c>
      <c r="CX29" s="9">
        <f t="shared" si="55"/>
        <v>0</v>
      </c>
      <c r="CY29" s="9">
        <f t="shared" si="56"/>
        <v>0</v>
      </c>
      <c r="CZ29" s="9"/>
      <c r="DA29" s="9"/>
      <c r="DB29" s="9"/>
    </row>
    <row r="30" spans="1:106" ht="16.5" x14ac:dyDescent="0.25">
      <c r="A30" s="7" t="s">
        <v>31</v>
      </c>
      <c r="B30" s="11" t="s">
        <v>41</v>
      </c>
      <c r="C30" s="9"/>
      <c r="D30" s="12" t="s">
        <v>31</v>
      </c>
      <c r="E30" s="12" t="s">
        <v>31</v>
      </c>
      <c r="F30" s="9">
        <f t="shared" si="3"/>
        <v>0</v>
      </c>
      <c r="G30" s="9">
        <f t="shared" si="4"/>
        <v>0</v>
      </c>
      <c r="H30" s="9">
        <f t="shared" si="5"/>
        <v>0</v>
      </c>
      <c r="I30" s="9">
        <f t="shared" si="6"/>
        <v>0</v>
      </c>
      <c r="J30" s="9">
        <f t="shared" si="7"/>
        <v>0</v>
      </c>
      <c r="K30" s="9">
        <f t="shared" si="8"/>
        <v>0</v>
      </c>
      <c r="L30" s="9">
        <f t="shared" si="9"/>
        <v>0</v>
      </c>
      <c r="M30" s="9">
        <f t="shared" si="10"/>
        <v>0</v>
      </c>
      <c r="N30" s="9"/>
      <c r="O30" s="29" t="e">
        <f t="shared" si="11"/>
        <v>#DIV/0!</v>
      </c>
      <c r="P30" s="9"/>
      <c r="Q30" s="29" t="e">
        <f t="shared" si="12"/>
        <v>#DIV/0!</v>
      </c>
      <c r="R30" s="9"/>
      <c r="S30" s="29" t="e">
        <f t="shared" si="13"/>
        <v>#DIV/0!</v>
      </c>
      <c r="T30" s="29" t="e">
        <f t="shared" si="14"/>
        <v>#DIV/0!</v>
      </c>
      <c r="U30" s="9"/>
      <c r="V30" s="29" t="e">
        <f t="shared" si="15"/>
        <v>#DIV/0!</v>
      </c>
      <c r="W30" s="38"/>
      <c r="X30" s="9">
        <f t="shared" si="16"/>
        <v>0</v>
      </c>
      <c r="Y30" s="9">
        <f t="shared" si="17"/>
        <v>0</v>
      </c>
      <c r="Z30" s="9"/>
      <c r="AA30" s="29" t="e">
        <f t="shared" si="18"/>
        <v>#DIV/0!</v>
      </c>
      <c r="AB30" s="9"/>
      <c r="AC30" s="29" t="e">
        <f t="shared" si="19"/>
        <v>#DIV/0!</v>
      </c>
      <c r="AD30" s="9"/>
      <c r="AE30" s="29" t="e">
        <f t="shared" si="20"/>
        <v>#DIV/0!</v>
      </c>
      <c r="AF30" s="9"/>
      <c r="AG30" s="29" t="e">
        <f t="shared" si="21"/>
        <v>#DIV/0!</v>
      </c>
      <c r="AH30" s="29"/>
      <c r="AI30" s="9"/>
      <c r="AJ30" s="9"/>
      <c r="AK30" s="9"/>
      <c r="AL30" s="9"/>
      <c r="AM30" s="9">
        <f t="shared" si="25"/>
        <v>0</v>
      </c>
      <c r="AN30" s="9"/>
      <c r="AO30" s="9"/>
      <c r="AP30" s="9"/>
      <c r="AQ30" s="9">
        <f t="shared" si="26"/>
        <v>0</v>
      </c>
      <c r="AR30" s="9"/>
      <c r="AS30" s="9"/>
      <c r="AT30" s="9"/>
      <c r="AU30" s="9">
        <f t="shared" si="27"/>
        <v>0</v>
      </c>
      <c r="AV30" s="9">
        <f t="shared" si="28"/>
        <v>0</v>
      </c>
      <c r="AW30" s="9"/>
      <c r="AX30" s="9"/>
      <c r="AY30" s="9"/>
      <c r="AZ30" s="9"/>
      <c r="BA30" s="9"/>
      <c r="BB30" s="9"/>
      <c r="BC30" s="9"/>
      <c r="BD30" s="9"/>
      <c r="BE30" s="9">
        <f t="shared" si="29"/>
        <v>0</v>
      </c>
      <c r="BF30" s="9">
        <f t="shared" si="30"/>
        <v>0</v>
      </c>
      <c r="BG30" s="9"/>
      <c r="BH30" s="9"/>
      <c r="BI30" s="9"/>
      <c r="BJ30" s="9"/>
      <c r="BK30" s="9"/>
      <c r="BL30" s="9"/>
      <c r="BM30" s="9"/>
      <c r="BN30" s="9"/>
      <c r="BO30" s="9">
        <f t="shared" si="31"/>
        <v>0</v>
      </c>
      <c r="BP30" s="9">
        <f t="shared" si="32"/>
        <v>0</v>
      </c>
      <c r="BQ30" s="9"/>
      <c r="BR30" s="29" t="e">
        <f t="shared" si="33"/>
        <v>#DIV/0!</v>
      </c>
      <c r="BS30" s="9"/>
      <c r="BT30" s="29" t="e">
        <f t="shared" si="34"/>
        <v>#DIV/0!</v>
      </c>
      <c r="BU30" s="9"/>
      <c r="BV30" s="29" t="e">
        <f t="shared" si="35"/>
        <v>#DIV/0!</v>
      </c>
      <c r="BW30" s="9"/>
      <c r="BX30" s="9" t="e">
        <f t="shared" si="36"/>
        <v>#DIV/0!</v>
      </c>
      <c r="BY30" s="9"/>
      <c r="BZ30" s="9"/>
      <c r="CA30" s="9"/>
      <c r="CB30" s="9">
        <f t="shared" si="40"/>
        <v>0</v>
      </c>
      <c r="CC30" s="9"/>
      <c r="CD30" s="9"/>
      <c r="CE30" s="9">
        <f t="shared" si="41"/>
        <v>0</v>
      </c>
      <c r="CF30" s="9"/>
      <c r="CG30" s="9"/>
      <c r="CH30" s="9">
        <f t="shared" si="42"/>
        <v>0</v>
      </c>
      <c r="CI30" s="9">
        <f t="shared" si="43"/>
        <v>0</v>
      </c>
      <c r="CJ30" s="9">
        <f t="shared" si="44"/>
        <v>0</v>
      </c>
      <c r="CK30" s="9">
        <f t="shared" si="44"/>
        <v>0</v>
      </c>
      <c r="CL30" s="9">
        <f t="shared" si="44"/>
        <v>0</v>
      </c>
      <c r="CM30" s="9">
        <f t="shared" si="44"/>
        <v>0</v>
      </c>
      <c r="CN30" s="9">
        <f t="shared" si="45"/>
        <v>0</v>
      </c>
      <c r="CO30" s="9">
        <f t="shared" si="46"/>
        <v>0</v>
      </c>
      <c r="CP30" s="9">
        <f t="shared" si="47"/>
        <v>0</v>
      </c>
      <c r="CQ30" s="9">
        <f t="shared" si="48"/>
        <v>0</v>
      </c>
      <c r="CR30" s="9">
        <f t="shared" si="49"/>
        <v>0</v>
      </c>
      <c r="CS30" s="9">
        <f t="shared" si="50"/>
        <v>0</v>
      </c>
      <c r="CT30" s="9">
        <f t="shared" si="51"/>
        <v>0</v>
      </c>
      <c r="CU30" s="9">
        <f t="shared" si="52"/>
        <v>0</v>
      </c>
      <c r="CV30" s="9">
        <f t="shared" si="53"/>
        <v>0</v>
      </c>
      <c r="CW30" s="9">
        <f t="shared" si="54"/>
        <v>0</v>
      </c>
      <c r="CX30" s="9">
        <f t="shared" si="55"/>
        <v>0</v>
      </c>
      <c r="CY30" s="9">
        <f t="shared" si="56"/>
        <v>0</v>
      </c>
      <c r="CZ30" s="9"/>
      <c r="DA30" s="9"/>
      <c r="DB30" s="9"/>
    </row>
    <row r="31" spans="1:106" ht="16.5" x14ac:dyDescent="0.25">
      <c r="A31" s="7" t="s">
        <v>42</v>
      </c>
      <c r="B31" s="8" t="s">
        <v>43</v>
      </c>
      <c r="C31" s="9">
        <f t="shared" si="2"/>
        <v>7171597.2799999993</v>
      </c>
      <c r="D31" s="9">
        <v>6311005.5999999996</v>
      </c>
      <c r="E31" s="9">
        <v>860591.68</v>
      </c>
      <c r="F31" s="9">
        <f t="shared" si="3"/>
        <v>0</v>
      </c>
      <c r="G31" s="9">
        <f t="shared" si="4"/>
        <v>0</v>
      </c>
      <c r="H31" s="9">
        <f t="shared" si="5"/>
        <v>0</v>
      </c>
      <c r="I31" s="9">
        <f t="shared" si="6"/>
        <v>0</v>
      </c>
      <c r="J31" s="9">
        <f t="shared" si="7"/>
        <v>0</v>
      </c>
      <c r="K31" s="9">
        <f t="shared" si="8"/>
        <v>0</v>
      </c>
      <c r="L31" s="9">
        <f t="shared" si="9"/>
        <v>0</v>
      </c>
      <c r="M31" s="9">
        <f t="shared" si="10"/>
        <v>0</v>
      </c>
      <c r="N31" s="9"/>
      <c r="O31" s="29" t="e">
        <f t="shared" si="11"/>
        <v>#DIV/0!</v>
      </c>
      <c r="P31" s="9"/>
      <c r="Q31" s="29" t="e">
        <f t="shared" si="12"/>
        <v>#DIV/0!</v>
      </c>
      <c r="R31" s="9"/>
      <c r="S31" s="29" t="e">
        <f t="shared" si="13"/>
        <v>#DIV/0!</v>
      </c>
      <c r="T31" s="29" t="e">
        <f t="shared" si="14"/>
        <v>#DIV/0!</v>
      </c>
      <c r="U31" s="9"/>
      <c r="V31" s="29" t="e">
        <f t="shared" si="15"/>
        <v>#DIV/0!</v>
      </c>
      <c r="W31" s="38"/>
      <c r="X31" s="9">
        <f t="shared" si="16"/>
        <v>0</v>
      </c>
      <c r="Y31" s="9">
        <f t="shared" si="17"/>
        <v>0</v>
      </c>
      <c r="Z31" s="9"/>
      <c r="AA31" s="29" t="e">
        <f t="shared" si="18"/>
        <v>#DIV/0!</v>
      </c>
      <c r="AB31" s="9"/>
      <c r="AC31" s="29" t="e">
        <f t="shared" si="19"/>
        <v>#DIV/0!</v>
      </c>
      <c r="AD31" s="9"/>
      <c r="AE31" s="29" t="e">
        <f t="shared" si="20"/>
        <v>#DIV/0!</v>
      </c>
      <c r="AF31" s="9"/>
      <c r="AG31" s="29" t="e">
        <f t="shared" si="21"/>
        <v>#DIV/0!</v>
      </c>
      <c r="AH31" s="29"/>
      <c r="AI31" s="9"/>
      <c r="AJ31" s="9">
        <f t="shared" si="22"/>
        <v>7171597.2799999993</v>
      </c>
      <c r="AK31" s="9">
        <f t="shared" si="23"/>
        <v>6311005.5999999996</v>
      </c>
      <c r="AL31" s="9">
        <f t="shared" si="24"/>
        <v>860591.68</v>
      </c>
      <c r="AM31" s="9">
        <f t="shared" si="25"/>
        <v>0</v>
      </c>
      <c r="AN31" s="9"/>
      <c r="AO31" s="9"/>
      <c r="AP31" s="9"/>
      <c r="AQ31" s="9">
        <f t="shared" si="26"/>
        <v>0</v>
      </c>
      <c r="AR31" s="9"/>
      <c r="AS31" s="9"/>
      <c r="AT31" s="9"/>
      <c r="AU31" s="9">
        <f t="shared" si="27"/>
        <v>0</v>
      </c>
      <c r="AV31" s="9">
        <f t="shared" si="28"/>
        <v>0</v>
      </c>
      <c r="AW31" s="9"/>
      <c r="AX31" s="9"/>
      <c r="AY31" s="9"/>
      <c r="AZ31" s="9"/>
      <c r="BA31" s="9"/>
      <c r="BB31" s="9"/>
      <c r="BC31" s="9"/>
      <c r="BD31" s="9"/>
      <c r="BE31" s="9">
        <f t="shared" si="29"/>
        <v>0</v>
      </c>
      <c r="BF31" s="9">
        <f t="shared" si="30"/>
        <v>0</v>
      </c>
      <c r="BG31" s="9"/>
      <c r="BH31" s="9"/>
      <c r="BI31" s="9"/>
      <c r="BJ31" s="9"/>
      <c r="BK31" s="9"/>
      <c r="BL31" s="9"/>
      <c r="BM31" s="9"/>
      <c r="BN31" s="9"/>
      <c r="BO31" s="9">
        <f t="shared" si="31"/>
        <v>0</v>
      </c>
      <c r="BP31" s="9">
        <f t="shared" si="32"/>
        <v>0</v>
      </c>
      <c r="BQ31" s="9"/>
      <c r="BR31" s="29" t="e">
        <f t="shared" si="33"/>
        <v>#DIV/0!</v>
      </c>
      <c r="BS31" s="9"/>
      <c r="BT31" s="29" t="e">
        <f t="shared" si="34"/>
        <v>#DIV/0!</v>
      </c>
      <c r="BU31" s="9"/>
      <c r="BV31" s="29" t="e">
        <f t="shared" si="35"/>
        <v>#DIV/0!</v>
      </c>
      <c r="BW31" s="9"/>
      <c r="BX31" s="9" t="e">
        <f t="shared" si="36"/>
        <v>#DIV/0!</v>
      </c>
      <c r="BY31" s="9">
        <f t="shared" si="37"/>
        <v>7171597.2799999993</v>
      </c>
      <c r="BZ31" s="9">
        <f t="shared" si="38"/>
        <v>6311005.5999999996</v>
      </c>
      <c r="CA31" s="9">
        <f t="shared" si="39"/>
        <v>860591.68</v>
      </c>
      <c r="CB31" s="9">
        <f t="shared" si="40"/>
        <v>0</v>
      </c>
      <c r="CC31" s="9"/>
      <c r="CD31" s="9"/>
      <c r="CE31" s="9">
        <f t="shared" si="41"/>
        <v>0</v>
      </c>
      <c r="CF31" s="9"/>
      <c r="CG31" s="9"/>
      <c r="CH31" s="9">
        <f t="shared" si="42"/>
        <v>0</v>
      </c>
      <c r="CI31" s="9">
        <f t="shared" si="43"/>
        <v>0</v>
      </c>
      <c r="CJ31" s="9">
        <f t="shared" si="44"/>
        <v>0</v>
      </c>
      <c r="CK31" s="9">
        <f t="shared" si="44"/>
        <v>0</v>
      </c>
      <c r="CL31" s="9">
        <f t="shared" si="44"/>
        <v>0</v>
      </c>
      <c r="CM31" s="9">
        <f t="shared" si="44"/>
        <v>0</v>
      </c>
      <c r="CN31" s="9">
        <f t="shared" si="45"/>
        <v>0</v>
      </c>
      <c r="CO31" s="9">
        <f t="shared" si="46"/>
        <v>0</v>
      </c>
      <c r="CP31" s="9">
        <f t="shared" si="47"/>
        <v>0</v>
      </c>
      <c r="CQ31" s="9">
        <f t="shared" si="48"/>
        <v>0</v>
      </c>
      <c r="CR31" s="9">
        <f t="shared" si="49"/>
        <v>0</v>
      </c>
      <c r="CS31" s="9">
        <f t="shared" si="50"/>
        <v>0</v>
      </c>
      <c r="CT31" s="9">
        <f t="shared" si="51"/>
        <v>0</v>
      </c>
      <c r="CU31" s="9">
        <f t="shared" si="52"/>
        <v>0</v>
      </c>
      <c r="CV31" s="9">
        <f t="shared" si="53"/>
        <v>0</v>
      </c>
      <c r="CW31" s="9">
        <f t="shared" si="54"/>
        <v>0</v>
      </c>
      <c r="CX31" s="9">
        <f t="shared" si="55"/>
        <v>0</v>
      </c>
      <c r="CY31" s="9">
        <f t="shared" si="56"/>
        <v>0</v>
      </c>
      <c r="CZ31" s="9"/>
      <c r="DA31" s="9"/>
      <c r="DB31" s="9"/>
    </row>
    <row r="32" spans="1:106" ht="16.5" x14ac:dyDescent="0.25">
      <c r="A32" s="7" t="s">
        <v>44</v>
      </c>
      <c r="B32" s="8" t="s">
        <v>45</v>
      </c>
      <c r="C32" s="9">
        <f t="shared" si="2"/>
        <v>3993551.44</v>
      </c>
      <c r="D32" s="9">
        <v>3514325.27</v>
      </c>
      <c r="E32" s="9">
        <v>479226.17</v>
      </c>
      <c r="F32" s="9">
        <f t="shared" si="3"/>
        <v>0</v>
      </c>
      <c r="G32" s="9">
        <f t="shared" si="4"/>
        <v>0</v>
      </c>
      <c r="H32" s="9">
        <f t="shared" si="5"/>
        <v>0</v>
      </c>
      <c r="I32" s="9">
        <f t="shared" si="6"/>
        <v>0</v>
      </c>
      <c r="J32" s="9">
        <f t="shared" si="7"/>
        <v>0</v>
      </c>
      <c r="K32" s="9">
        <f t="shared" si="8"/>
        <v>0</v>
      </c>
      <c r="L32" s="9">
        <f t="shared" si="9"/>
        <v>0</v>
      </c>
      <c r="M32" s="9">
        <f t="shared" si="10"/>
        <v>0</v>
      </c>
      <c r="N32" s="9"/>
      <c r="O32" s="29" t="e">
        <f t="shared" si="11"/>
        <v>#DIV/0!</v>
      </c>
      <c r="P32" s="9"/>
      <c r="Q32" s="29" t="e">
        <f t="shared" si="12"/>
        <v>#DIV/0!</v>
      </c>
      <c r="R32" s="9"/>
      <c r="S32" s="29" t="e">
        <f t="shared" si="13"/>
        <v>#DIV/0!</v>
      </c>
      <c r="T32" s="29" t="e">
        <f t="shared" si="14"/>
        <v>#DIV/0!</v>
      </c>
      <c r="U32" s="9"/>
      <c r="V32" s="29" t="e">
        <f t="shared" si="15"/>
        <v>#DIV/0!</v>
      </c>
      <c r="W32" s="38"/>
      <c r="X32" s="42">
        <f t="shared" si="16"/>
        <v>0</v>
      </c>
      <c r="Y32" s="42">
        <f t="shared" si="17"/>
        <v>0</v>
      </c>
      <c r="Z32" s="42"/>
      <c r="AA32" s="43" t="e">
        <f t="shared" si="18"/>
        <v>#DIV/0!</v>
      </c>
      <c r="AB32" s="42"/>
      <c r="AC32" s="43" t="e">
        <f t="shared" si="19"/>
        <v>#DIV/0!</v>
      </c>
      <c r="AD32" s="42"/>
      <c r="AE32" s="43" t="e">
        <f t="shared" si="20"/>
        <v>#DIV/0!</v>
      </c>
      <c r="AF32" s="42"/>
      <c r="AG32" s="43" t="e">
        <f t="shared" si="21"/>
        <v>#DIV/0!</v>
      </c>
      <c r="AH32" s="43"/>
      <c r="AI32" s="42"/>
      <c r="AJ32" s="9">
        <f t="shared" si="22"/>
        <v>3993551.44</v>
      </c>
      <c r="AK32" s="9">
        <f t="shared" si="23"/>
        <v>3514325.27</v>
      </c>
      <c r="AL32" s="9">
        <f t="shared" si="24"/>
        <v>479226.17</v>
      </c>
      <c r="AM32" s="9">
        <f t="shared" si="25"/>
        <v>0</v>
      </c>
      <c r="AN32" s="9"/>
      <c r="AO32" s="9"/>
      <c r="AP32" s="9"/>
      <c r="AQ32" s="9">
        <f t="shared" si="26"/>
        <v>0</v>
      </c>
      <c r="AR32" s="9"/>
      <c r="AS32" s="9"/>
      <c r="AT32" s="9"/>
      <c r="AU32" s="9">
        <f t="shared" si="27"/>
        <v>0</v>
      </c>
      <c r="AV32" s="9">
        <f t="shared" si="28"/>
        <v>0</v>
      </c>
      <c r="AW32" s="9"/>
      <c r="AX32" s="9"/>
      <c r="AY32" s="9"/>
      <c r="AZ32" s="9"/>
      <c r="BA32" s="9"/>
      <c r="BB32" s="9"/>
      <c r="BC32" s="9"/>
      <c r="BD32" s="9"/>
      <c r="BE32" s="9">
        <f t="shared" si="29"/>
        <v>0</v>
      </c>
      <c r="BF32" s="9">
        <f t="shared" si="30"/>
        <v>0</v>
      </c>
      <c r="BG32" s="9"/>
      <c r="BH32" s="9"/>
      <c r="BI32" s="9"/>
      <c r="BJ32" s="9"/>
      <c r="BK32" s="9"/>
      <c r="BL32" s="9"/>
      <c r="BM32" s="9"/>
      <c r="BN32" s="9"/>
      <c r="BO32" s="9">
        <f t="shared" si="31"/>
        <v>0</v>
      </c>
      <c r="BP32" s="9">
        <f t="shared" si="32"/>
        <v>0</v>
      </c>
      <c r="BQ32" s="9"/>
      <c r="BR32" s="29" t="e">
        <f t="shared" si="33"/>
        <v>#DIV/0!</v>
      </c>
      <c r="BS32" s="9"/>
      <c r="BT32" s="29" t="e">
        <f t="shared" si="34"/>
        <v>#DIV/0!</v>
      </c>
      <c r="BU32" s="9"/>
      <c r="BV32" s="29" t="e">
        <f t="shared" si="35"/>
        <v>#DIV/0!</v>
      </c>
      <c r="BW32" s="9"/>
      <c r="BX32" s="9" t="e">
        <f t="shared" si="36"/>
        <v>#DIV/0!</v>
      </c>
      <c r="BY32" s="9">
        <f t="shared" si="37"/>
        <v>3993551.44</v>
      </c>
      <c r="BZ32" s="9">
        <f t="shared" si="38"/>
        <v>3514325.27</v>
      </c>
      <c r="CA32" s="9">
        <f t="shared" si="39"/>
        <v>479226.17</v>
      </c>
      <c r="CB32" s="9">
        <f t="shared" si="40"/>
        <v>0</v>
      </c>
      <c r="CC32" s="9"/>
      <c r="CD32" s="9"/>
      <c r="CE32" s="9">
        <f t="shared" si="41"/>
        <v>0</v>
      </c>
      <c r="CF32" s="9"/>
      <c r="CG32" s="9"/>
      <c r="CH32" s="9">
        <f t="shared" si="42"/>
        <v>0</v>
      </c>
      <c r="CI32" s="9">
        <f t="shared" si="43"/>
        <v>0</v>
      </c>
      <c r="CJ32" s="9">
        <f t="shared" si="44"/>
        <v>0</v>
      </c>
      <c r="CK32" s="9">
        <f t="shared" si="44"/>
        <v>0</v>
      </c>
      <c r="CL32" s="9">
        <f t="shared" si="44"/>
        <v>0</v>
      </c>
      <c r="CM32" s="9">
        <f t="shared" si="44"/>
        <v>0</v>
      </c>
      <c r="CN32" s="9">
        <f t="shared" si="45"/>
        <v>0</v>
      </c>
      <c r="CO32" s="9">
        <f t="shared" si="46"/>
        <v>0</v>
      </c>
      <c r="CP32" s="9">
        <f t="shared" si="47"/>
        <v>0</v>
      </c>
      <c r="CQ32" s="9">
        <f t="shared" si="48"/>
        <v>0</v>
      </c>
      <c r="CR32" s="9">
        <f t="shared" si="49"/>
        <v>0</v>
      </c>
      <c r="CS32" s="9">
        <f t="shared" si="50"/>
        <v>0</v>
      </c>
      <c r="CT32" s="9">
        <f t="shared" si="51"/>
        <v>0</v>
      </c>
      <c r="CU32" s="9">
        <f t="shared" si="52"/>
        <v>0</v>
      </c>
      <c r="CV32" s="9">
        <f t="shared" si="53"/>
        <v>0</v>
      </c>
      <c r="CW32" s="9">
        <f t="shared" si="54"/>
        <v>0</v>
      </c>
      <c r="CX32" s="9">
        <f t="shared" si="55"/>
        <v>0</v>
      </c>
      <c r="CY32" s="9">
        <f t="shared" si="56"/>
        <v>0</v>
      </c>
      <c r="CZ32" s="9"/>
      <c r="DA32" s="9"/>
      <c r="DB32" s="9"/>
    </row>
    <row r="33" spans="1:106" ht="16.5" x14ac:dyDescent="0.25">
      <c r="A33" s="7" t="s">
        <v>46</v>
      </c>
      <c r="B33" s="8" t="s">
        <v>47</v>
      </c>
      <c r="C33" s="9">
        <f t="shared" si="2"/>
        <v>3278071.2399999998</v>
      </c>
      <c r="D33" s="9">
        <v>2884702.69</v>
      </c>
      <c r="E33" s="9">
        <v>393368.55</v>
      </c>
      <c r="F33" s="9">
        <f t="shared" si="3"/>
        <v>0</v>
      </c>
      <c r="G33" s="9">
        <f t="shared" si="4"/>
        <v>0</v>
      </c>
      <c r="H33" s="9">
        <f t="shared" si="5"/>
        <v>0</v>
      </c>
      <c r="I33" s="9">
        <f t="shared" si="6"/>
        <v>0</v>
      </c>
      <c r="J33" s="9">
        <f t="shared" si="7"/>
        <v>0</v>
      </c>
      <c r="K33" s="9">
        <f t="shared" si="8"/>
        <v>0</v>
      </c>
      <c r="L33" s="42">
        <f t="shared" si="9"/>
        <v>0</v>
      </c>
      <c r="M33" s="42">
        <f t="shared" si="10"/>
        <v>0</v>
      </c>
      <c r="N33" s="42"/>
      <c r="O33" s="43" t="e">
        <f t="shared" si="11"/>
        <v>#DIV/0!</v>
      </c>
      <c r="P33" s="42"/>
      <c r="Q33" s="43" t="e">
        <f t="shared" si="12"/>
        <v>#DIV/0!</v>
      </c>
      <c r="R33" s="42"/>
      <c r="S33" s="43" t="e">
        <f t="shared" si="13"/>
        <v>#DIV/0!</v>
      </c>
      <c r="T33" s="43" t="e">
        <f t="shared" si="14"/>
        <v>#DIV/0!</v>
      </c>
      <c r="U33" s="42"/>
      <c r="V33" s="43" t="e">
        <f t="shared" si="15"/>
        <v>#DIV/0!</v>
      </c>
      <c r="W33" s="44"/>
      <c r="X33" s="9">
        <f t="shared" si="16"/>
        <v>0</v>
      </c>
      <c r="Y33" s="9">
        <f t="shared" si="17"/>
        <v>0</v>
      </c>
      <c r="Z33" s="9"/>
      <c r="AA33" s="29" t="e">
        <f t="shared" si="18"/>
        <v>#DIV/0!</v>
      </c>
      <c r="AB33" s="9"/>
      <c r="AC33" s="29" t="e">
        <f t="shared" si="19"/>
        <v>#DIV/0!</v>
      </c>
      <c r="AD33" s="9"/>
      <c r="AE33" s="29" t="e">
        <f t="shared" si="20"/>
        <v>#DIV/0!</v>
      </c>
      <c r="AF33" s="9"/>
      <c r="AG33" s="29" t="e">
        <f t="shared" si="21"/>
        <v>#DIV/0!</v>
      </c>
      <c r="AH33" s="29"/>
      <c r="AI33" s="9"/>
      <c r="AJ33" s="9">
        <f t="shared" si="22"/>
        <v>3278071.2399999998</v>
      </c>
      <c r="AK33" s="9">
        <f t="shared" si="23"/>
        <v>2884702.69</v>
      </c>
      <c r="AL33" s="9">
        <f t="shared" si="24"/>
        <v>393368.55</v>
      </c>
      <c r="AM33" s="9">
        <f t="shared" si="25"/>
        <v>0</v>
      </c>
      <c r="AN33" s="9"/>
      <c r="AO33" s="9"/>
      <c r="AP33" s="9"/>
      <c r="AQ33" s="9">
        <f t="shared" si="26"/>
        <v>0</v>
      </c>
      <c r="AR33" s="9"/>
      <c r="AS33" s="9"/>
      <c r="AT33" s="9"/>
      <c r="AU33" s="9">
        <f t="shared" si="27"/>
        <v>0</v>
      </c>
      <c r="AV33" s="9">
        <f t="shared" si="28"/>
        <v>0</v>
      </c>
      <c r="AW33" s="9"/>
      <c r="AX33" s="9"/>
      <c r="AY33" s="9"/>
      <c r="AZ33" s="9"/>
      <c r="BA33" s="9"/>
      <c r="BB33" s="9"/>
      <c r="BC33" s="9"/>
      <c r="BD33" s="9"/>
      <c r="BE33" s="9">
        <f t="shared" si="29"/>
        <v>0</v>
      </c>
      <c r="BF33" s="9">
        <f t="shared" si="30"/>
        <v>0</v>
      </c>
      <c r="BG33" s="9"/>
      <c r="BH33" s="9"/>
      <c r="BI33" s="9"/>
      <c r="BJ33" s="9"/>
      <c r="BK33" s="9"/>
      <c r="BL33" s="9"/>
      <c r="BM33" s="9"/>
      <c r="BN33" s="9"/>
      <c r="BO33" s="9">
        <f t="shared" si="31"/>
        <v>0</v>
      </c>
      <c r="BP33" s="9">
        <f t="shared" si="32"/>
        <v>0</v>
      </c>
      <c r="BQ33" s="9"/>
      <c r="BR33" s="29" t="e">
        <f t="shared" si="33"/>
        <v>#DIV/0!</v>
      </c>
      <c r="BS33" s="9"/>
      <c r="BT33" s="29" t="e">
        <f t="shared" si="34"/>
        <v>#DIV/0!</v>
      </c>
      <c r="BU33" s="9"/>
      <c r="BV33" s="29" t="e">
        <f t="shared" si="35"/>
        <v>#DIV/0!</v>
      </c>
      <c r="BW33" s="9"/>
      <c r="BX33" s="9" t="e">
        <f t="shared" si="36"/>
        <v>#DIV/0!</v>
      </c>
      <c r="BY33" s="9">
        <f t="shared" si="37"/>
        <v>3278071.2399999998</v>
      </c>
      <c r="BZ33" s="9">
        <f t="shared" si="38"/>
        <v>2884702.69</v>
      </c>
      <c r="CA33" s="9">
        <f t="shared" si="39"/>
        <v>393368.55</v>
      </c>
      <c r="CB33" s="9">
        <f t="shared" si="40"/>
        <v>0</v>
      </c>
      <c r="CC33" s="9"/>
      <c r="CD33" s="9"/>
      <c r="CE33" s="9">
        <f t="shared" si="41"/>
        <v>0</v>
      </c>
      <c r="CF33" s="9"/>
      <c r="CG33" s="9"/>
      <c r="CH33" s="9">
        <f t="shared" si="42"/>
        <v>0</v>
      </c>
      <c r="CI33" s="9">
        <f t="shared" si="43"/>
        <v>0</v>
      </c>
      <c r="CJ33" s="9">
        <f t="shared" si="44"/>
        <v>0</v>
      </c>
      <c r="CK33" s="9">
        <f t="shared" si="44"/>
        <v>0</v>
      </c>
      <c r="CL33" s="9">
        <f t="shared" si="44"/>
        <v>0</v>
      </c>
      <c r="CM33" s="9">
        <f t="shared" si="44"/>
        <v>0</v>
      </c>
      <c r="CN33" s="9">
        <f t="shared" si="45"/>
        <v>0</v>
      </c>
      <c r="CO33" s="9">
        <f t="shared" si="46"/>
        <v>0</v>
      </c>
      <c r="CP33" s="9">
        <f t="shared" si="47"/>
        <v>0</v>
      </c>
      <c r="CQ33" s="9">
        <f t="shared" si="48"/>
        <v>0</v>
      </c>
      <c r="CR33" s="9">
        <f t="shared" si="49"/>
        <v>0</v>
      </c>
      <c r="CS33" s="9">
        <f t="shared" si="50"/>
        <v>0</v>
      </c>
      <c r="CT33" s="9">
        <f t="shared" si="51"/>
        <v>0</v>
      </c>
      <c r="CU33" s="9">
        <f t="shared" si="52"/>
        <v>0</v>
      </c>
      <c r="CV33" s="9">
        <f t="shared" si="53"/>
        <v>0</v>
      </c>
      <c r="CW33" s="9">
        <f t="shared" si="54"/>
        <v>0</v>
      </c>
      <c r="CX33" s="9">
        <f t="shared" si="55"/>
        <v>0</v>
      </c>
      <c r="CY33" s="9">
        <f t="shared" si="56"/>
        <v>0</v>
      </c>
      <c r="CZ33" s="9"/>
      <c r="DA33" s="9"/>
      <c r="DB33" s="9"/>
    </row>
    <row r="34" spans="1:106" ht="16.5" x14ac:dyDescent="0.25">
      <c r="A34" s="7" t="s">
        <v>31</v>
      </c>
      <c r="B34" s="11" t="s">
        <v>48</v>
      </c>
      <c r="C34" s="9"/>
      <c r="D34" s="12" t="s">
        <v>31</v>
      </c>
      <c r="E34" s="12" t="s">
        <v>31</v>
      </c>
      <c r="F34" s="9">
        <f t="shared" si="3"/>
        <v>0</v>
      </c>
      <c r="G34" s="9">
        <f t="shared" si="4"/>
        <v>0</v>
      </c>
      <c r="H34" s="9">
        <f t="shared" si="5"/>
        <v>0</v>
      </c>
      <c r="I34" s="9">
        <f t="shared" si="6"/>
        <v>0</v>
      </c>
      <c r="J34" s="9">
        <f t="shared" si="7"/>
        <v>0</v>
      </c>
      <c r="K34" s="9">
        <f t="shared" si="8"/>
        <v>0</v>
      </c>
      <c r="L34" s="9">
        <f t="shared" si="9"/>
        <v>0</v>
      </c>
      <c r="M34" s="9">
        <f t="shared" si="10"/>
        <v>0</v>
      </c>
      <c r="N34" s="9"/>
      <c r="O34" s="29" t="e">
        <f t="shared" si="11"/>
        <v>#DIV/0!</v>
      </c>
      <c r="P34" s="9"/>
      <c r="Q34" s="29" t="e">
        <f t="shared" si="12"/>
        <v>#DIV/0!</v>
      </c>
      <c r="R34" s="9"/>
      <c r="S34" s="29" t="e">
        <f t="shared" si="13"/>
        <v>#DIV/0!</v>
      </c>
      <c r="T34" s="29" t="e">
        <f t="shared" si="14"/>
        <v>#DIV/0!</v>
      </c>
      <c r="U34" s="9"/>
      <c r="V34" s="29" t="e">
        <f t="shared" si="15"/>
        <v>#DIV/0!</v>
      </c>
      <c r="W34" s="38"/>
      <c r="X34" s="9">
        <f t="shared" si="16"/>
        <v>0</v>
      </c>
      <c r="Y34" s="9">
        <f t="shared" si="17"/>
        <v>0</v>
      </c>
      <c r="Z34" s="9"/>
      <c r="AA34" s="29" t="e">
        <f t="shared" si="18"/>
        <v>#DIV/0!</v>
      </c>
      <c r="AB34" s="9"/>
      <c r="AC34" s="29" t="e">
        <f t="shared" si="19"/>
        <v>#DIV/0!</v>
      </c>
      <c r="AD34" s="9"/>
      <c r="AE34" s="29" t="e">
        <f t="shared" si="20"/>
        <v>#DIV/0!</v>
      </c>
      <c r="AF34" s="9"/>
      <c r="AG34" s="29" t="e">
        <f t="shared" si="21"/>
        <v>#DIV/0!</v>
      </c>
      <c r="AH34" s="29"/>
      <c r="AI34" s="9"/>
      <c r="AJ34" s="9"/>
      <c r="AK34" s="9"/>
      <c r="AL34" s="9"/>
      <c r="AM34" s="9">
        <f t="shared" si="25"/>
        <v>0</v>
      </c>
      <c r="AN34" s="9"/>
      <c r="AO34" s="9"/>
      <c r="AP34" s="9"/>
      <c r="AQ34" s="9">
        <f t="shared" si="26"/>
        <v>0</v>
      </c>
      <c r="AR34" s="9"/>
      <c r="AS34" s="9"/>
      <c r="AT34" s="9"/>
      <c r="AU34" s="9">
        <f t="shared" si="27"/>
        <v>0</v>
      </c>
      <c r="AV34" s="9">
        <f t="shared" si="28"/>
        <v>0</v>
      </c>
      <c r="AW34" s="9"/>
      <c r="AX34" s="9"/>
      <c r="AY34" s="9"/>
      <c r="AZ34" s="9"/>
      <c r="BA34" s="9"/>
      <c r="BB34" s="9"/>
      <c r="BC34" s="9"/>
      <c r="BD34" s="9"/>
      <c r="BE34" s="9">
        <f t="shared" si="29"/>
        <v>0</v>
      </c>
      <c r="BF34" s="9">
        <f t="shared" si="30"/>
        <v>0</v>
      </c>
      <c r="BG34" s="9"/>
      <c r="BH34" s="9"/>
      <c r="BI34" s="9"/>
      <c r="BJ34" s="9"/>
      <c r="BK34" s="9"/>
      <c r="BL34" s="9"/>
      <c r="BM34" s="9"/>
      <c r="BN34" s="9"/>
      <c r="BO34" s="9">
        <f t="shared" si="31"/>
        <v>0</v>
      </c>
      <c r="BP34" s="9">
        <f t="shared" si="32"/>
        <v>0</v>
      </c>
      <c r="BQ34" s="9"/>
      <c r="BR34" s="29" t="e">
        <f t="shared" si="33"/>
        <v>#DIV/0!</v>
      </c>
      <c r="BS34" s="9"/>
      <c r="BT34" s="29" t="e">
        <f t="shared" si="34"/>
        <v>#DIV/0!</v>
      </c>
      <c r="BU34" s="9"/>
      <c r="BV34" s="29" t="e">
        <f t="shared" si="35"/>
        <v>#DIV/0!</v>
      </c>
      <c r="BW34" s="9"/>
      <c r="BX34" s="9" t="e">
        <f t="shared" si="36"/>
        <v>#DIV/0!</v>
      </c>
      <c r="BY34" s="9"/>
      <c r="BZ34" s="9"/>
      <c r="CA34" s="9"/>
      <c r="CB34" s="9">
        <f t="shared" si="40"/>
        <v>0</v>
      </c>
      <c r="CC34" s="9"/>
      <c r="CD34" s="9"/>
      <c r="CE34" s="9">
        <f t="shared" si="41"/>
        <v>0</v>
      </c>
      <c r="CF34" s="9"/>
      <c r="CG34" s="9"/>
      <c r="CH34" s="9">
        <f t="shared" si="42"/>
        <v>0</v>
      </c>
      <c r="CI34" s="9">
        <f t="shared" si="43"/>
        <v>0</v>
      </c>
      <c r="CJ34" s="9">
        <f t="shared" si="44"/>
        <v>0</v>
      </c>
      <c r="CK34" s="9">
        <f t="shared" si="44"/>
        <v>0</v>
      </c>
      <c r="CL34" s="9">
        <f t="shared" si="44"/>
        <v>0</v>
      </c>
      <c r="CM34" s="9">
        <f t="shared" si="44"/>
        <v>0</v>
      </c>
      <c r="CN34" s="9">
        <f t="shared" si="45"/>
        <v>0</v>
      </c>
      <c r="CO34" s="9">
        <f t="shared" si="46"/>
        <v>0</v>
      </c>
      <c r="CP34" s="9">
        <f t="shared" si="47"/>
        <v>0</v>
      </c>
      <c r="CQ34" s="9">
        <f t="shared" si="48"/>
        <v>0</v>
      </c>
      <c r="CR34" s="9">
        <f t="shared" si="49"/>
        <v>0</v>
      </c>
      <c r="CS34" s="9">
        <f t="shared" si="50"/>
        <v>0</v>
      </c>
      <c r="CT34" s="9">
        <f t="shared" si="51"/>
        <v>0</v>
      </c>
      <c r="CU34" s="9">
        <f t="shared" si="52"/>
        <v>0</v>
      </c>
      <c r="CV34" s="9">
        <f t="shared" si="53"/>
        <v>0</v>
      </c>
      <c r="CW34" s="9">
        <f t="shared" si="54"/>
        <v>0</v>
      </c>
      <c r="CX34" s="9">
        <f t="shared" si="55"/>
        <v>0</v>
      </c>
      <c r="CY34" s="9">
        <f t="shared" si="56"/>
        <v>0</v>
      </c>
      <c r="CZ34" s="9"/>
      <c r="DA34" s="9"/>
      <c r="DB34" s="9"/>
    </row>
    <row r="35" spans="1:106" ht="16.5" x14ac:dyDescent="0.25">
      <c r="A35" s="7" t="s">
        <v>49</v>
      </c>
      <c r="B35" s="8" t="s">
        <v>50</v>
      </c>
      <c r="C35" s="9">
        <f t="shared" si="2"/>
        <v>2797090.9000000004</v>
      </c>
      <c r="D35" s="9">
        <v>2461439.9900000002</v>
      </c>
      <c r="E35" s="9">
        <v>335650.91</v>
      </c>
      <c r="F35" s="9">
        <f t="shared" si="3"/>
        <v>0</v>
      </c>
      <c r="G35" s="9">
        <f t="shared" si="4"/>
        <v>0</v>
      </c>
      <c r="H35" s="9">
        <f t="shared" si="5"/>
        <v>0</v>
      </c>
      <c r="I35" s="9">
        <f t="shared" si="6"/>
        <v>0</v>
      </c>
      <c r="J35" s="9">
        <f t="shared" si="7"/>
        <v>0</v>
      </c>
      <c r="K35" s="9">
        <f t="shared" si="8"/>
        <v>0</v>
      </c>
      <c r="L35" s="42">
        <f t="shared" si="9"/>
        <v>0</v>
      </c>
      <c r="M35" s="42">
        <f t="shared" si="10"/>
        <v>0</v>
      </c>
      <c r="N35" s="42"/>
      <c r="O35" s="43" t="e">
        <f t="shared" si="11"/>
        <v>#DIV/0!</v>
      </c>
      <c r="P35" s="42"/>
      <c r="Q35" s="43" t="e">
        <f t="shared" si="12"/>
        <v>#DIV/0!</v>
      </c>
      <c r="R35" s="42"/>
      <c r="S35" s="43" t="e">
        <f t="shared" si="13"/>
        <v>#DIV/0!</v>
      </c>
      <c r="T35" s="43" t="e">
        <f t="shared" si="14"/>
        <v>#DIV/0!</v>
      </c>
      <c r="U35" s="42"/>
      <c r="V35" s="43" t="e">
        <f t="shared" si="15"/>
        <v>#DIV/0!</v>
      </c>
      <c r="W35" s="44"/>
      <c r="X35" s="9">
        <f t="shared" si="16"/>
        <v>0</v>
      </c>
      <c r="Y35" s="9">
        <f t="shared" si="17"/>
        <v>0</v>
      </c>
      <c r="Z35" s="9"/>
      <c r="AA35" s="29" t="e">
        <f t="shared" si="18"/>
        <v>#DIV/0!</v>
      </c>
      <c r="AB35" s="9"/>
      <c r="AC35" s="29" t="e">
        <f t="shared" si="19"/>
        <v>#DIV/0!</v>
      </c>
      <c r="AD35" s="9"/>
      <c r="AE35" s="29" t="e">
        <f t="shared" si="20"/>
        <v>#DIV/0!</v>
      </c>
      <c r="AF35" s="9"/>
      <c r="AG35" s="29" t="e">
        <f t="shared" si="21"/>
        <v>#DIV/0!</v>
      </c>
      <c r="AH35" s="29"/>
      <c r="AI35" s="9"/>
      <c r="AJ35" s="9">
        <f t="shared" si="22"/>
        <v>2797090.9000000004</v>
      </c>
      <c r="AK35" s="9">
        <f t="shared" si="23"/>
        <v>2461439.9900000002</v>
      </c>
      <c r="AL35" s="9">
        <f t="shared" si="24"/>
        <v>335650.91</v>
      </c>
      <c r="AM35" s="9">
        <f t="shared" si="25"/>
        <v>0</v>
      </c>
      <c r="AN35" s="9"/>
      <c r="AO35" s="9"/>
      <c r="AP35" s="9"/>
      <c r="AQ35" s="9">
        <f t="shared" si="26"/>
        <v>0</v>
      </c>
      <c r="AR35" s="9"/>
      <c r="AS35" s="9"/>
      <c r="AT35" s="9"/>
      <c r="AU35" s="9">
        <f t="shared" si="27"/>
        <v>0</v>
      </c>
      <c r="AV35" s="9">
        <f t="shared" si="28"/>
        <v>0</v>
      </c>
      <c r="AW35" s="9"/>
      <c r="AX35" s="9"/>
      <c r="AY35" s="9"/>
      <c r="AZ35" s="9"/>
      <c r="BA35" s="9"/>
      <c r="BB35" s="9"/>
      <c r="BC35" s="9"/>
      <c r="BD35" s="9"/>
      <c r="BE35" s="9">
        <f t="shared" si="29"/>
        <v>0</v>
      </c>
      <c r="BF35" s="9">
        <f t="shared" si="30"/>
        <v>0</v>
      </c>
      <c r="BG35" s="9"/>
      <c r="BH35" s="9"/>
      <c r="BI35" s="9"/>
      <c r="BJ35" s="9"/>
      <c r="BK35" s="9"/>
      <c r="BL35" s="9"/>
      <c r="BM35" s="9"/>
      <c r="BN35" s="9"/>
      <c r="BO35" s="9">
        <f t="shared" si="31"/>
        <v>0</v>
      </c>
      <c r="BP35" s="9">
        <f t="shared" si="32"/>
        <v>0</v>
      </c>
      <c r="BQ35" s="9"/>
      <c r="BR35" s="29" t="e">
        <f t="shared" si="33"/>
        <v>#DIV/0!</v>
      </c>
      <c r="BS35" s="9"/>
      <c r="BT35" s="29" t="e">
        <f t="shared" si="34"/>
        <v>#DIV/0!</v>
      </c>
      <c r="BU35" s="9"/>
      <c r="BV35" s="29" t="e">
        <f t="shared" si="35"/>
        <v>#DIV/0!</v>
      </c>
      <c r="BW35" s="9"/>
      <c r="BX35" s="9" t="e">
        <f t="shared" si="36"/>
        <v>#DIV/0!</v>
      </c>
      <c r="BY35" s="9">
        <f t="shared" si="37"/>
        <v>2797090.9000000004</v>
      </c>
      <c r="BZ35" s="9">
        <f t="shared" si="38"/>
        <v>2461439.9900000002</v>
      </c>
      <c r="CA35" s="9">
        <f t="shared" si="39"/>
        <v>335650.91</v>
      </c>
      <c r="CB35" s="9">
        <f t="shared" si="40"/>
        <v>0</v>
      </c>
      <c r="CC35" s="9"/>
      <c r="CD35" s="9"/>
      <c r="CE35" s="9">
        <f t="shared" si="41"/>
        <v>0</v>
      </c>
      <c r="CF35" s="9"/>
      <c r="CG35" s="9"/>
      <c r="CH35" s="9">
        <f t="shared" si="42"/>
        <v>0</v>
      </c>
      <c r="CI35" s="9">
        <f t="shared" si="43"/>
        <v>0</v>
      </c>
      <c r="CJ35" s="9">
        <f t="shared" si="44"/>
        <v>0</v>
      </c>
      <c r="CK35" s="9">
        <f t="shared" si="44"/>
        <v>0</v>
      </c>
      <c r="CL35" s="9">
        <f t="shared" si="44"/>
        <v>0</v>
      </c>
      <c r="CM35" s="9">
        <f t="shared" si="44"/>
        <v>0</v>
      </c>
      <c r="CN35" s="9">
        <f t="shared" si="45"/>
        <v>0</v>
      </c>
      <c r="CO35" s="9">
        <f t="shared" si="46"/>
        <v>0</v>
      </c>
      <c r="CP35" s="9">
        <f t="shared" si="47"/>
        <v>0</v>
      </c>
      <c r="CQ35" s="9">
        <f t="shared" si="48"/>
        <v>0</v>
      </c>
      <c r="CR35" s="9">
        <f t="shared" si="49"/>
        <v>0</v>
      </c>
      <c r="CS35" s="9">
        <f t="shared" si="50"/>
        <v>0</v>
      </c>
      <c r="CT35" s="9">
        <f t="shared" si="51"/>
        <v>0</v>
      </c>
      <c r="CU35" s="9">
        <f t="shared" si="52"/>
        <v>0</v>
      </c>
      <c r="CV35" s="9">
        <f t="shared" si="53"/>
        <v>0</v>
      </c>
      <c r="CW35" s="9">
        <f t="shared" si="54"/>
        <v>0</v>
      </c>
      <c r="CX35" s="9">
        <f t="shared" si="55"/>
        <v>0</v>
      </c>
      <c r="CY35" s="9">
        <f t="shared" si="56"/>
        <v>0</v>
      </c>
      <c r="CZ35" s="9"/>
      <c r="DA35" s="9"/>
      <c r="DB35" s="9"/>
    </row>
    <row r="36" spans="1:106" ht="16.5" x14ac:dyDescent="0.25">
      <c r="A36" s="7" t="s">
        <v>51</v>
      </c>
      <c r="B36" s="8" t="s">
        <v>52</v>
      </c>
      <c r="C36" s="9">
        <f t="shared" si="2"/>
        <v>7720990.5300000003</v>
      </c>
      <c r="D36" s="9">
        <v>6794471.6600000001</v>
      </c>
      <c r="E36" s="9">
        <v>926518.87</v>
      </c>
      <c r="F36" s="9">
        <f t="shared" si="3"/>
        <v>0</v>
      </c>
      <c r="G36" s="9">
        <f t="shared" si="4"/>
        <v>0</v>
      </c>
      <c r="H36" s="9">
        <f t="shared" si="5"/>
        <v>0</v>
      </c>
      <c r="I36" s="9">
        <f t="shared" si="6"/>
        <v>0</v>
      </c>
      <c r="J36" s="9">
        <f t="shared" si="7"/>
        <v>0</v>
      </c>
      <c r="K36" s="9">
        <f t="shared" si="8"/>
        <v>0</v>
      </c>
      <c r="L36" s="42">
        <f t="shared" si="9"/>
        <v>0</v>
      </c>
      <c r="M36" s="42">
        <f t="shared" si="10"/>
        <v>0</v>
      </c>
      <c r="N36" s="42"/>
      <c r="O36" s="43" t="e">
        <f t="shared" si="11"/>
        <v>#DIV/0!</v>
      </c>
      <c r="P36" s="42"/>
      <c r="Q36" s="43" t="e">
        <f t="shared" si="12"/>
        <v>#DIV/0!</v>
      </c>
      <c r="R36" s="42"/>
      <c r="S36" s="43" t="e">
        <f t="shared" si="13"/>
        <v>#DIV/0!</v>
      </c>
      <c r="T36" s="43" t="e">
        <f t="shared" si="14"/>
        <v>#DIV/0!</v>
      </c>
      <c r="U36" s="42"/>
      <c r="V36" s="43" t="e">
        <f t="shared" si="15"/>
        <v>#DIV/0!</v>
      </c>
      <c r="W36" s="44"/>
      <c r="X36" s="9">
        <f t="shared" si="16"/>
        <v>0</v>
      </c>
      <c r="Y36" s="9">
        <f t="shared" si="17"/>
        <v>0</v>
      </c>
      <c r="Z36" s="9"/>
      <c r="AA36" s="29" t="e">
        <f t="shared" si="18"/>
        <v>#DIV/0!</v>
      </c>
      <c r="AB36" s="9"/>
      <c r="AC36" s="29" t="e">
        <f t="shared" si="19"/>
        <v>#DIV/0!</v>
      </c>
      <c r="AD36" s="9"/>
      <c r="AE36" s="29" t="e">
        <f t="shared" si="20"/>
        <v>#DIV/0!</v>
      </c>
      <c r="AF36" s="9"/>
      <c r="AG36" s="29" t="e">
        <f t="shared" si="21"/>
        <v>#DIV/0!</v>
      </c>
      <c r="AH36" s="29"/>
      <c r="AI36" s="9"/>
      <c r="AJ36" s="9">
        <f t="shared" si="22"/>
        <v>7720990.5300000003</v>
      </c>
      <c r="AK36" s="9">
        <f t="shared" si="23"/>
        <v>6794471.6600000001</v>
      </c>
      <c r="AL36" s="9">
        <f t="shared" si="24"/>
        <v>926518.87</v>
      </c>
      <c r="AM36" s="9">
        <f t="shared" si="25"/>
        <v>0</v>
      </c>
      <c r="AN36" s="9"/>
      <c r="AO36" s="9"/>
      <c r="AP36" s="9"/>
      <c r="AQ36" s="9">
        <f t="shared" si="26"/>
        <v>0</v>
      </c>
      <c r="AR36" s="9"/>
      <c r="AS36" s="9"/>
      <c r="AT36" s="9"/>
      <c r="AU36" s="9">
        <f t="shared" si="27"/>
        <v>0</v>
      </c>
      <c r="AV36" s="9">
        <f t="shared" si="28"/>
        <v>0</v>
      </c>
      <c r="AW36" s="9"/>
      <c r="AX36" s="9"/>
      <c r="AY36" s="9"/>
      <c r="AZ36" s="9"/>
      <c r="BA36" s="9"/>
      <c r="BB36" s="9"/>
      <c r="BC36" s="9"/>
      <c r="BD36" s="9"/>
      <c r="BE36" s="9">
        <f t="shared" si="29"/>
        <v>0</v>
      </c>
      <c r="BF36" s="9">
        <f t="shared" si="30"/>
        <v>0</v>
      </c>
      <c r="BG36" s="9"/>
      <c r="BH36" s="9"/>
      <c r="BI36" s="9"/>
      <c r="BJ36" s="9"/>
      <c r="BK36" s="9"/>
      <c r="BL36" s="9"/>
      <c r="BM36" s="9"/>
      <c r="BN36" s="9"/>
      <c r="BO36" s="9">
        <f t="shared" si="31"/>
        <v>0</v>
      </c>
      <c r="BP36" s="9">
        <f t="shared" si="32"/>
        <v>0</v>
      </c>
      <c r="BQ36" s="9"/>
      <c r="BR36" s="29" t="e">
        <f t="shared" si="33"/>
        <v>#DIV/0!</v>
      </c>
      <c r="BS36" s="9"/>
      <c r="BT36" s="29" t="e">
        <f t="shared" si="34"/>
        <v>#DIV/0!</v>
      </c>
      <c r="BU36" s="9"/>
      <c r="BV36" s="29" t="e">
        <f t="shared" si="35"/>
        <v>#DIV/0!</v>
      </c>
      <c r="BW36" s="9"/>
      <c r="BX36" s="9" t="e">
        <f t="shared" si="36"/>
        <v>#DIV/0!</v>
      </c>
      <c r="BY36" s="9">
        <f t="shared" si="37"/>
        <v>7720990.5300000003</v>
      </c>
      <c r="BZ36" s="9">
        <f t="shared" si="38"/>
        <v>6794471.6600000001</v>
      </c>
      <c r="CA36" s="9">
        <f t="shared" si="39"/>
        <v>926518.87</v>
      </c>
      <c r="CB36" s="9">
        <f t="shared" si="40"/>
        <v>0</v>
      </c>
      <c r="CC36" s="9"/>
      <c r="CD36" s="9"/>
      <c r="CE36" s="9">
        <f t="shared" si="41"/>
        <v>0</v>
      </c>
      <c r="CF36" s="9"/>
      <c r="CG36" s="9"/>
      <c r="CH36" s="9">
        <f t="shared" si="42"/>
        <v>0</v>
      </c>
      <c r="CI36" s="9">
        <f t="shared" si="43"/>
        <v>0</v>
      </c>
      <c r="CJ36" s="9">
        <f t="shared" si="44"/>
        <v>0</v>
      </c>
      <c r="CK36" s="9">
        <f t="shared" si="44"/>
        <v>0</v>
      </c>
      <c r="CL36" s="9">
        <f t="shared" si="44"/>
        <v>0</v>
      </c>
      <c r="CM36" s="9">
        <f t="shared" si="44"/>
        <v>0</v>
      </c>
      <c r="CN36" s="9">
        <f t="shared" si="45"/>
        <v>0</v>
      </c>
      <c r="CO36" s="9">
        <f t="shared" si="46"/>
        <v>0</v>
      </c>
      <c r="CP36" s="9">
        <f t="shared" si="47"/>
        <v>0</v>
      </c>
      <c r="CQ36" s="9">
        <f t="shared" si="48"/>
        <v>0</v>
      </c>
      <c r="CR36" s="9">
        <f t="shared" si="49"/>
        <v>0</v>
      </c>
      <c r="CS36" s="9">
        <f t="shared" si="50"/>
        <v>0</v>
      </c>
      <c r="CT36" s="9">
        <f t="shared" si="51"/>
        <v>0</v>
      </c>
      <c r="CU36" s="9">
        <f t="shared" si="52"/>
        <v>0</v>
      </c>
      <c r="CV36" s="9">
        <f t="shared" si="53"/>
        <v>0</v>
      </c>
      <c r="CW36" s="9">
        <f t="shared" si="54"/>
        <v>0</v>
      </c>
      <c r="CX36" s="9">
        <f t="shared" si="55"/>
        <v>0</v>
      </c>
      <c r="CY36" s="9">
        <f t="shared" si="56"/>
        <v>0</v>
      </c>
      <c r="CZ36" s="9"/>
      <c r="DA36" s="9"/>
      <c r="DB36" s="9"/>
    </row>
    <row r="37" spans="1:106" ht="18" customHeight="1" x14ac:dyDescent="0.25">
      <c r="A37" s="7" t="s">
        <v>31</v>
      </c>
      <c r="B37" s="11" t="s">
        <v>53</v>
      </c>
      <c r="C37" s="9"/>
      <c r="D37" s="12" t="s">
        <v>31</v>
      </c>
      <c r="E37" s="12" t="s">
        <v>31</v>
      </c>
      <c r="F37" s="9">
        <f t="shared" si="3"/>
        <v>0</v>
      </c>
      <c r="G37" s="9">
        <f t="shared" si="4"/>
        <v>0</v>
      </c>
      <c r="H37" s="9">
        <f t="shared" si="5"/>
        <v>0</v>
      </c>
      <c r="I37" s="9">
        <f t="shared" si="6"/>
        <v>0</v>
      </c>
      <c r="J37" s="9">
        <f t="shared" si="7"/>
        <v>0</v>
      </c>
      <c r="K37" s="9">
        <f t="shared" si="8"/>
        <v>0</v>
      </c>
      <c r="L37" s="9">
        <f t="shared" si="9"/>
        <v>0</v>
      </c>
      <c r="M37" s="9">
        <f t="shared" si="10"/>
        <v>0</v>
      </c>
      <c r="N37" s="9"/>
      <c r="O37" s="29" t="e">
        <f t="shared" si="11"/>
        <v>#DIV/0!</v>
      </c>
      <c r="P37" s="9"/>
      <c r="Q37" s="29" t="e">
        <f t="shared" si="12"/>
        <v>#DIV/0!</v>
      </c>
      <c r="R37" s="9"/>
      <c r="S37" s="29" t="e">
        <f t="shared" si="13"/>
        <v>#DIV/0!</v>
      </c>
      <c r="T37" s="29" t="e">
        <f t="shared" si="14"/>
        <v>#DIV/0!</v>
      </c>
      <c r="U37" s="9"/>
      <c r="V37" s="29" t="e">
        <f t="shared" si="15"/>
        <v>#DIV/0!</v>
      </c>
      <c r="W37" s="38"/>
      <c r="X37" s="9">
        <f t="shared" si="16"/>
        <v>0</v>
      </c>
      <c r="Y37" s="9">
        <f t="shared" si="17"/>
        <v>0</v>
      </c>
      <c r="Z37" s="9"/>
      <c r="AA37" s="29" t="e">
        <f t="shared" si="18"/>
        <v>#DIV/0!</v>
      </c>
      <c r="AB37" s="9"/>
      <c r="AC37" s="29" t="e">
        <f t="shared" si="19"/>
        <v>#DIV/0!</v>
      </c>
      <c r="AD37" s="9"/>
      <c r="AE37" s="29" t="e">
        <f t="shared" si="20"/>
        <v>#DIV/0!</v>
      </c>
      <c r="AF37" s="9"/>
      <c r="AG37" s="29" t="e">
        <f t="shared" si="21"/>
        <v>#DIV/0!</v>
      </c>
      <c r="AH37" s="29"/>
      <c r="AI37" s="9"/>
      <c r="AJ37" s="9"/>
      <c r="AK37" s="9"/>
      <c r="AL37" s="9"/>
      <c r="AM37" s="9">
        <f t="shared" si="25"/>
        <v>0</v>
      </c>
      <c r="AN37" s="9"/>
      <c r="AO37" s="9"/>
      <c r="AP37" s="9"/>
      <c r="AQ37" s="9">
        <f t="shared" si="26"/>
        <v>0</v>
      </c>
      <c r="AR37" s="9"/>
      <c r="AS37" s="9"/>
      <c r="AT37" s="9"/>
      <c r="AU37" s="9">
        <f t="shared" si="27"/>
        <v>0</v>
      </c>
      <c r="AV37" s="9">
        <f t="shared" si="28"/>
        <v>0</v>
      </c>
      <c r="AW37" s="9"/>
      <c r="AX37" s="9"/>
      <c r="AY37" s="9"/>
      <c r="AZ37" s="9"/>
      <c r="BA37" s="9"/>
      <c r="BB37" s="9"/>
      <c r="BC37" s="9"/>
      <c r="BD37" s="9"/>
      <c r="BE37" s="9">
        <f t="shared" si="29"/>
        <v>0</v>
      </c>
      <c r="BF37" s="9">
        <f t="shared" si="30"/>
        <v>0</v>
      </c>
      <c r="BG37" s="9"/>
      <c r="BH37" s="9"/>
      <c r="BI37" s="9"/>
      <c r="BJ37" s="9"/>
      <c r="BK37" s="9"/>
      <c r="BL37" s="9"/>
      <c r="BM37" s="9"/>
      <c r="BN37" s="9"/>
      <c r="BO37" s="9">
        <f t="shared" si="31"/>
        <v>0</v>
      </c>
      <c r="BP37" s="9">
        <f t="shared" si="32"/>
        <v>0</v>
      </c>
      <c r="BQ37" s="9"/>
      <c r="BR37" s="29" t="e">
        <f t="shared" si="33"/>
        <v>#DIV/0!</v>
      </c>
      <c r="BS37" s="9"/>
      <c r="BT37" s="29" t="e">
        <f t="shared" si="34"/>
        <v>#DIV/0!</v>
      </c>
      <c r="BU37" s="9"/>
      <c r="BV37" s="29" t="e">
        <f t="shared" si="35"/>
        <v>#DIV/0!</v>
      </c>
      <c r="BW37" s="9"/>
      <c r="BX37" s="9" t="e">
        <f t="shared" si="36"/>
        <v>#DIV/0!</v>
      </c>
      <c r="BY37" s="9"/>
      <c r="BZ37" s="9"/>
      <c r="CA37" s="9"/>
      <c r="CB37" s="9">
        <f t="shared" si="40"/>
        <v>0</v>
      </c>
      <c r="CC37" s="9"/>
      <c r="CD37" s="9"/>
      <c r="CE37" s="9">
        <f t="shared" si="41"/>
        <v>0</v>
      </c>
      <c r="CF37" s="9"/>
      <c r="CG37" s="9"/>
      <c r="CH37" s="9">
        <f t="shared" si="42"/>
        <v>0</v>
      </c>
      <c r="CI37" s="9">
        <f t="shared" si="43"/>
        <v>0</v>
      </c>
      <c r="CJ37" s="9">
        <f t="shared" si="44"/>
        <v>0</v>
      </c>
      <c r="CK37" s="9">
        <f t="shared" si="44"/>
        <v>0</v>
      </c>
      <c r="CL37" s="9">
        <f t="shared" si="44"/>
        <v>0</v>
      </c>
      <c r="CM37" s="9">
        <f t="shared" si="44"/>
        <v>0</v>
      </c>
      <c r="CN37" s="9">
        <f t="shared" si="45"/>
        <v>0</v>
      </c>
      <c r="CO37" s="9">
        <f t="shared" si="46"/>
        <v>0</v>
      </c>
      <c r="CP37" s="9">
        <f t="shared" si="47"/>
        <v>0</v>
      </c>
      <c r="CQ37" s="9">
        <f t="shared" si="48"/>
        <v>0</v>
      </c>
      <c r="CR37" s="9">
        <f t="shared" si="49"/>
        <v>0</v>
      </c>
      <c r="CS37" s="9">
        <f t="shared" si="50"/>
        <v>0</v>
      </c>
      <c r="CT37" s="9">
        <f t="shared" si="51"/>
        <v>0</v>
      </c>
      <c r="CU37" s="9">
        <f t="shared" si="52"/>
        <v>0</v>
      </c>
      <c r="CV37" s="9">
        <f t="shared" si="53"/>
        <v>0</v>
      </c>
      <c r="CW37" s="9">
        <f t="shared" si="54"/>
        <v>0</v>
      </c>
      <c r="CX37" s="9">
        <f t="shared" si="55"/>
        <v>0</v>
      </c>
      <c r="CY37" s="9">
        <f t="shared" si="56"/>
        <v>0</v>
      </c>
      <c r="CZ37" s="9"/>
      <c r="DA37" s="9"/>
      <c r="DB37" s="9"/>
    </row>
    <row r="38" spans="1:106" ht="16.5" x14ac:dyDescent="0.25">
      <c r="A38" s="13" t="s">
        <v>54</v>
      </c>
      <c r="B38" s="14" t="s">
        <v>55</v>
      </c>
      <c r="C38" s="9">
        <f t="shared" si="2"/>
        <v>2352463.06</v>
      </c>
      <c r="D38" s="9">
        <v>2070167.49</v>
      </c>
      <c r="E38" s="9">
        <v>282295.57</v>
      </c>
      <c r="F38" s="9">
        <f t="shared" si="3"/>
        <v>1456047.0000000002</v>
      </c>
      <c r="G38" s="9">
        <f t="shared" si="4"/>
        <v>1413821.6200000003</v>
      </c>
      <c r="H38" s="9">
        <f t="shared" si="5"/>
        <v>1244163.0100000002</v>
      </c>
      <c r="I38" s="9">
        <f t="shared" si="6"/>
        <v>169658.61000000002</v>
      </c>
      <c r="J38" s="9">
        <f t="shared" si="7"/>
        <v>42225.38</v>
      </c>
      <c r="K38" s="9">
        <f t="shared" si="8"/>
        <v>0</v>
      </c>
      <c r="L38" s="42">
        <f t="shared" si="9"/>
        <v>0</v>
      </c>
      <c r="M38" s="42">
        <f t="shared" si="10"/>
        <v>0</v>
      </c>
      <c r="N38" s="42"/>
      <c r="O38" s="43" t="e">
        <f t="shared" si="11"/>
        <v>#DIV/0!</v>
      </c>
      <c r="P38" s="42"/>
      <c r="Q38" s="43" t="e">
        <f t="shared" si="12"/>
        <v>#DIV/0!</v>
      </c>
      <c r="R38" s="42"/>
      <c r="S38" s="43" t="e">
        <f t="shared" si="13"/>
        <v>#DIV/0!</v>
      </c>
      <c r="T38" s="43" t="e">
        <f t="shared" si="14"/>
        <v>#DIV/0!</v>
      </c>
      <c r="U38" s="42"/>
      <c r="V38" s="43" t="e">
        <f t="shared" si="15"/>
        <v>#DIV/0!</v>
      </c>
      <c r="W38" s="44"/>
      <c r="X38" s="9">
        <f t="shared" si="16"/>
        <v>1456047.0000000002</v>
      </c>
      <c r="Y38" s="9">
        <f t="shared" si="17"/>
        <v>1413821.6200000003</v>
      </c>
      <c r="Z38" s="9">
        <v>1244163.0100000002</v>
      </c>
      <c r="AA38" s="29">
        <f t="shared" si="18"/>
        <v>0.87999998896607612</v>
      </c>
      <c r="AB38" s="9">
        <v>169658.61000000002</v>
      </c>
      <c r="AC38" s="29">
        <f t="shared" si="19"/>
        <v>0.12000001103392377</v>
      </c>
      <c r="AD38" s="9">
        <v>42225.38</v>
      </c>
      <c r="AE38" s="29">
        <f t="shared" si="20"/>
        <v>2.9000011675447284E-2</v>
      </c>
      <c r="AF38" s="9"/>
      <c r="AG38" s="29">
        <f t="shared" si="21"/>
        <v>0</v>
      </c>
      <c r="AH38" s="29"/>
      <c r="AI38" s="9"/>
      <c r="AJ38" s="9">
        <f t="shared" si="22"/>
        <v>938641.43999999971</v>
      </c>
      <c r="AK38" s="9">
        <f t="shared" si="23"/>
        <v>826004.47999999975</v>
      </c>
      <c r="AL38" s="9">
        <f t="shared" si="24"/>
        <v>112636.95999999999</v>
      </c>
      <c r="AM38" s="9">
        <f t="shared" si="25"/>
        <v>0</v>
      </c>
      <c r="AN38" s="9"/>
      <c r="AO38" s="9"/>
      <c r="AP38" s="9"/>
      <c r="AQ38" s="9">
        <f t="shared" si="26"/>
        <v>0</v>
      </c>
      <c r="AR38" s="9"/>
      <c r="AS38" s="9"/>
      <c r="AT38" s="9"/>
      <c r="AU38" s="9">
        <f t="shared" si="27"/>
        <v>0</v>
      </c>
      <c r="AV38" s="9">
        <f t="shared" si="28"/>
        <v>0</v>
      </c>
      <c r="AW38" s="9"/>
      <c r="AX38" s="9"/>
      <c r="AY38" s="9"/>
      <c r="AZ38" s="9"/>
      <c r="BA38" s="9"/>
      <c r="BB38" s="9"/>
      <c r="BC38" s="9"/>
      <c r="BD38" s="9"/>
      <c r="BE38" s="9">
        <f t="shared" si="29"/>
        <v>0</v>
      </c>
      <c r="BF38" s="9">
        <f t="shared" si="30"/>
        <v>0</v>
      </c>
      <c r="BG38" s="9"/>
      <c r="BH38" s="9"/>
      <c r="BI38" s="9"/>
      <c r="BJ38" s="9"/>
      <c r="BK38" s="9"/>
      <c r="BL38" s="9"/>
      <c r="BM38" s="9"/>
      <c r="BN38" s="9"/>
      <c r="BO38" s="9">
        <f t="shared" si="31"/>
        <v>683217</v>
      </c>
      <c r="BP38" s="9">
        <f t="shared" si="32"/>
        <v>663403.71</v>
      </c>
      <c r="BQ38" s="9">
        <v>583795.26</v>
      </c>
      <c r="BR38" s="29">
        <f t="shared" si="33"/>
        <v>0.87999999276458685</v>
      </c>
      <c r="BS38" s="9">
        <v>79608.45</v>
      </c>
      <c r="BT38" s="29">
        <f t="shared" si="34"/>
        <v>0.12000000723541326</v>
      </c>
      <c r="BU38" s="9">
        <v>19813.29</v>
      </c>
      <c r="BV38" s="29">
        <f t="shared" si="35"/>
        <v>2.8999995609008559E-2</v>
      </c>
      <c r="BW38" s="9"/>
      <c r="BX38" s="9">
        <f t="shared" si="36"/>
        <v>0</v>
      </c>
      <c r="BY38" s="9">
        <f t="shared" si="37"/>
        <v>938641.43999999971</v>
      </c>
      <c r="BZ38" s="9">
        <f t="shared" si="38"/>
        <v>826004.47999999975</v>
      </c>
      <c r="CA38" s="9">
        <f t="shared" si="39"/>
        <v>112636.95999999999</v>
      </c>
      <c r="CB38" s="9">
        <f t="shared" si="40"/>
        <v>0</v>
      </c>
      <c r="CC38" s="9"/>
      <c r="CD38" s="9"/>
      <c r="CE38" s="9">
        <f t="shared" si="41"/>
        <v>0</v>
      </c>
      <c r="CF38" s="9"/>
      <c r="CG38" s="9"/>
      <c r="CH38" s="9">
        <f t="shared" si="42"/>
        <v>772830.00000000023</v>
      </c>
      <c r="CI38" s="9">
        <f t="shared" si="43"/>
        <v>750417.91000000027</v>
      </c>
      <c r="CJ38" s="9">
        <f t="shared" si="44"/>
        <v>660367.75000000023</v>
      </c>
      <c r="CK38" s="9">
        <f t="shared" si="44"/>
        <v>90050.160000000018</v>
      </c>
      <c r="CL38" s="9">
        <f t="shared" si="44"/>
        <v>22412.089999999997</v>
      </c>
      <c r="CM38" s="9">
        <f t="shared" si="44"/>
        <v>0</v>
      </c>
      <c r="CN38" s="9">
        <f t="shared" si="45"/>
        <v>0</v>
      </c>
      <c r="CO38" s="9">
        <f t="shared" si="46"/>
        <v>0</v>
      </c>
      <c r="CP38" s="9">
        <f t="shared" si="47"/>
        <v>0</v>
      </c>
      <c r="CQ38" s="9">
        <f t="shared" si="48"/>
        <v>0</v>
      </c>
      <c r="CR38" s="9">
        <f t="shared" si="49"/>
        <v>0</v>
      </c>
      <c r="CS38" s="9">
        <f t="shared" si="50"/>
        <v>0</v>
      </c>
      <c r="CT38" s="9">
        <f t="shared" si="51"/>
        <v>772830.00000000023</v>
      </c>
      <c r="CU38" s="9">
        <f t="shared" si="52"/>
        <v>750417.91000000027</v>
      </c>
      <c r="CV38" s="9">
        <f t="shared" si="53"/>
        <v>660367.75000000023</v>
      </c>
      <c r="CW38" s="9">
        <f t="shared" si="54"/>
        <v>90050.160000000018</v>
      </c>
      <c r="CX38" s="9">
        <f t="shared" si="55"/>
        <v>22412.089999999997</v>
      </c>
      <c r="CY38" s="9">
        <f t="shared" si="56"/>
        <v>0</v>
      </c>
      <c r="CZ38" s="9"/>
      <c r="DA38" s="9"/>
      <c r="DB38" s="9"/>
    </row>
    <row r="39" spans="1:106" ht="16.5" x14ac:dyDescent="0.25">
      <c r="A39" s="7" t="s">
        <v>56</v>
      </c>
      <c r="B39" s="8" t="s">
        <v>57</v>
      </c>
      <c r="C39" s="9">
        <f t="shared" si="2"/>
        <v>2133377.5699999998</v>
      </c>
      <c r="D39" s="9">
        <v>1877372.26</v>
      </c>
      <c r="E39" s="9">
        <v>256005.31</v>
      </c>
      <c r="F39" s="9">
        <f t="shared" si="3"/>
        <v>0</v>
      </c>
      <c r="G39" s="9">
        <f t="shared" si="4"/>
        <v>0</v>
      </c>
      <c r="H39" s="9">
        <f t="shared" si="5"/>
        <v>0</v>
      </c>
      <c r="I39" s="9">
        <f t="shared" si="6"/>
        <v>0</v>
      </c>
      <c r="J39" s="9">
        <f t="shared" si="7"/>
        <v>0</v>
      </c>
      <c r="K39" s="9">
        <f t="shared" si="8"/>
        <v>0</v>
      </c>
      <c r="L39" s="9">
        <f t="shared" si="9"/>
        <v>0</v>
      </c>
      <c r="M39" s="9">
        <f t="shared" si="10"/>
        <v>0</v>
      </c>
      <c r="N39" s="9"/>
      <c r="O39" s="29" t="e">
        <f t="shared" si="11"/>
        <v>#DIV/0!</v>
      </c>
      <c r="P39" s="9"/>
      <c r="Q39" s="29" t="e">
        <f t="shared" si="12"/>
        <v>#DIV/0!</v>
      </c>
      <c r="R39" s="9"/>
      <c r="S39" s="29" t="e">
        <f t="shared" si="13"/>
        <v>#DIV/0!</v>
      </c>
      <c r="T39" s="29" t="e">
        <f t="shared" si="14"/>
        <v>#DIV/0!</v>
      </c>
      <c r="U39" s="9"/>
      <c r="V39" s="29" t="e">
        <f t="shared" si="15"/>
        <v>#DIV/0!</v>
      </c>
      <c r="W39" s="38"/>
      <c r="X39" s="42">
        <f t="shared" si="16"/>
        <v>0</v>
      </c>
      <c r="Y39" s="42">
        <f t="shared" si="17"/>
        <v>0</v>
      </c>
      <c r="Z39" s="42"/>
      <c r="AA39" s="43" t="e">
        <f t="shared" si="18"/>
        <v>#DIV/0!</v>
      </c>
      <c r="AB39" s="42"/>
      <c r="AC39" s="43" t="e">
        <f t="shared" si="19"/>
        <v>#DIV/0!</v>
      </c>
      <c r="AD39" s="42"/>
      <c r="AE39" s="43" t="e">
        <f t="shared" si="20"/>
        <v>#DIV/0!</v>
      </c>
      <c r="AF39" s="42"/>
      <c r="AG39" s="43" t="e">
        <f t="shared" si="21"/>
        <v>#DIV/0!</v>
      </c>
      <c r="AH39" s="43"/>
      <c r="AI39" s="42"/>
      <c r="AJ39" s="9">
        <f t="shared" si="22"/>
        <v>2133377.5699999998</v>
      </c>
      <c r="AK39" s="9">
        <f t="shared" si="23"/>
        <v>1877372.26</v>
      </c>
      <c r="AL39" s="9">
        <f t="shared" si="24"/>
        <v>256005.31</v>
      </c>
      <c r="AM39" s="9">
        <f t="shared" si="25"/>
        <v>0</v>
      </c>
      <c r="AN39" s="9"/>
      <c r="AO39" s="9"/>
      <c r="AP39" s="9"/>
      <c r="AQ39" s="9">
        <f t="shared" si="26"/>
        <v>0</v>
      </c>
      <c r="AR39" s="9"/>
      <c r="AS39" s="9"/>
      <c r="AT39" s="9"/>
      <c r="AU39" s="9">
        <f t="shared" si="27"/>
        <v>0</v>
      </c>
      <c r="AV39" s="9">
        <f t="shared" si="28"/>
        <v>0</v>
      </c>
      <c r="AW39" s="9"/>
      <c r="AX39" s="9"/>
      <c r="AY39" s="9"/>
      <c r="AZ39" s="9"/>
      <c r="BA39" s="9"/>
      <c r="BB39" s="9"/>
      <c r="BC39" s="9"/>
      <c r="BD39" s="9"/>
      <c r="BE39" s="9">
        <f t="shared" si="29"/>
        <v>0</v>
      </c>
      <c r="BF39" s="9">
        <f t="shared" si="30"/>
        <v>0</v>
      </c>
      <c r="BG39" s="9"/>
      <c r="BH39" s="9"/>
      <c r="BI39" s="9"/>
      <c r="BJ39" s="9"/>
      <c r="BK39" s="9"/>
      <c r="BL39" s="9"/>
      <c r="BM39" s="9"/>
      <c r="BN39" s="9"/>
      <c r="BO39" s="9">
        <f t="shared" si="31"/>
        <v>0</v>
      </c>
      <c r="BP39" s="9">
        <f t="shared" si="32"/>
        <v>0</v>
      </c>
      <c r="BQ39" s="9"/>
      <c r="BR39" s="29" t="e">
        <f t="shared" si="33"/>
        <v>#DIV/0!</v>
      </c>
      <c r="BS39" s="9"/>
      <c r="BT39" s="29" t="e">
        <f t="shared" si="34"/>
        <v>#DIV/0!</v>
      </c>
      <c r="BU39" s="9"/>
      <c r="BV39" s="29" t="e">
        <f t="shared" si="35"/>
        <v>#DIV/0!</v>
      </c>
      <c r="BW39" s="9"/>
      <c r="BX39" s="9" t="e">
        <f t="shared" si="36"/>
        <v>#DIV/0!</v>
      </c>
      <c r="BY39" s="9">
        <f t="shared" si="37"/>
        <v>2133377.5699999998</v>
      </c>
      <c r="BZ39" s="9">
        <f t="shared" si="38"/>
        <v>1877372.26</v>
      </c>
      <c r="CA39" s="9">
        <f t="shared" si="39"/>
        <v>256005.31</v>
      </c>
      <c r="CB39" s="9">
        <f t="shared" si="40"/>
        <v>0</v>
      </c>
      <c r="CC39" s="9"/>
      <c r="CD39" s="9"/>
      <c r="CE39" s="9">
        <f t="shared" si="41"/>
        <v>0</v>
      </c>
      <c r="CF39" s="9"/>
      <c r="CG39" s="9"/>
      <c r="CH39" s="9">
        <f t="shared" si="42"/>
        <v>0</v>
      </c>
      <c r="CI39" s="9">
        <f t="shared" si="43"/>
        <v>0</v>
      </c>
      <c r="CJ39" s="9">
        <f t="shared" si="44"/>
        <v>0</v>
      </c>
      <c r="CK39" s="9">
        <f t="shared" si="44"/>
        <v>0</v>
      </c>
      <c r="CL39" s="9">
        <f t="shared" si="44"/>
        <v>0</v>
      </c>
      <c r="CM39" s="9">
        <f t="shared" si="44"/>
        <v>0</v>
      </c>
      <c r="CN39" s="9">
        <f t="shared" si="45"/>
        <v>0</v>
      </c>
      <c r="CO39" s="9">
        <f t="shared" si="46"/>
        <v>0</v>
      </c>
      <c r="CP39" s="9">
        <f t="shared" si="47"/>
        <v>0</v>
      </c>
      <c r="CQ39" s="9">
        <f t="shared" si="48"/>
        <v>0</v>
      </c>
      <c r="CR39" s="9">
        <f t="shared" si="49"/>
        <v>0</v>
      </c>
      <c r="CS39" s="9">
        <f t="shared" si="50"/>
        <v>0</v>
      </c>
      <c r="CT39" s="9">
        <f t="shared" si="51"/>
        <v>0</v>
      </c>
      <c r="CU39" s="9">
        <f t="shared" si="52"/>
        <v>0</v>
      </c>
      <c r="CV39" s="9">
        <f t="shared" si="53"/>
        <v>0</v>
      </c>
      <c r="CW39" s="9">
        <f t="shared" si="54"/>
        <v>0</v>
      </c>
      <c r="CX39" s="9">
        <f t="shared" si="55"/>
        <v>0</v>
      </c>
      <c r="CY39" s="9">
        <f t="shared" si="56"/>
        <v>0</v>
      </c>
      <c r="CZ39" s="9"/>
      <c r="DA39" s="9"/>
      <c r="DB39" s="9"/>
    </row>
    <row r="40" spans="1:106" ht="16.5" x14ac:dyDescent="0.25">
      <c r="A40" s="7" t="s">
        <v>58</v>
      </c>
      <c r="B40" s="8" t="s">
        <v>59</v>
      </c>
      <c r="C40" s="9">
        <f t="shared" si="2"/>
        <v>1205530.01</v>
      </c>
      <c r="D40" s="9">
        <v>1060866.4099999999</v>
      </c>
      <c r="E40" s="9">
        <v>144663.6</v>
      </c>
      <c r="F40" s="9">
        <f t="shared" si="3"/>
        <v>0</v>
      </c>
      <c r="G40" s="9">
        <f t="shared" si="4"/>
        <v>0</v>
      </c>
      <c r="H40" s="9">
        <f t="shared" si="5"/>
        <v>0</v>
      </c>
      <c r="I40" s="9">
        <f t="shared" si="6"/>
        <v>0</v>
      </c>
      <c r="J40" s="9">
        <f t="shared" si="7"/>
        <v>0</v>
      </c>
      <c r="K40" s="9">
        <f t="shared" si="8"/>
        <v>0</v>
      </c>
      <c r="L40" s="42">
        <f t="shared" si="9"/>
        <v>0</v>
      </c>
      <c r="M40" s="42">
        <f t="shared" si="10"/>
        <v>0</v>
      </c>
      <c r="N40" s="42"/>
      <c r="O40" s="43" t="e">
        <f t="shared" si="11"/>
        <v>#DIV/0!</v>
      </c>
      <c r="P40" s="42"/>
      <c r="Q40" s="43" t="e">
        <f t="shared" si="12"/>
        <v>#DIV/0!</v>
      </c>
      <c r="R40" s="42"/>
      <c r="S40" s="43" t="e">
        <f t="shared" si="13"/>
        <v>#DIV/0!</v>
      </c>
      <c r="T40" s="43" t="e">
        <f t="shared" si="14"/>
        <v>#DIV/0!</v>
      </c>
      <c r="U40" s="42"/>
      <c r="V40" s="43" t="e">
        <f t="shared" si="15"/>
        <v>#DIV/0!</v>
      </c>
      <c r="W40" s="44"/>
      <c r="X40" s="9">
        <f t="shared" si="16"/>
        <v>0</v>
      </c>
      <c r="Y40" s="9">
        <f t="shared" si="17"/>
        <v>0</v>
      </c>
      <c r="Z40" s="9"/>
      <c r="AA40" s="29" t="e">
        <f t="shared" si="18"/>
        <v>#DIV/0!</v>
      </c>
      <c r="AB40" s="9"/>
      <c r="AC40" s="29" t="e">
        <f t="shared" si="19"/>
        <v>#DIV/0!</v>
      </c>
      <c r="AD40" s="9"/>
      <c r="AE40" s="29" t="e">
        <f t="shared" si="20"/>
        <v>#DIV/0!</v>
      </c>
      <c r="AF40" s="9"/>
      <c r="AG40" s="29" t="e">
        <f t="shared" si="21"/>
        <v>#DIV/0!</v>
      </c>
      <c r="AH40" s="29"/>
      <c r="AI40" s="9"/>
      <c r="AJ40" s="9">
        <f t="shared" si="22"/>
        <v>1205530.01</v>
      </c>
      <c r="AK40" s="9">
        <f t="shared" si="23"/>
        <v>1060866.4099999999</v>
      </c>
      <c r="AL40" s="9">
        <f t="shared" si="24"/>
        <v>144663.6</v>
      </c>
      <c r="AM40" s="9">
        <f t="shared" si="25"/>
        <v>0</v>
      </c>
      <c r="AN40" s="9"/>
      <c r="AO40" s="9"/>
      <c r="AP40" s="9"/>
      <c r="AQ40" s="9">
        <f t="shared" si="26"/>
        <v>0</v>
      </c>
      <c r="AR40" s="9"/>
      <c r="AS40" s="9"/>
      <c r="AT40" s="9"/>
      <c r="AU40" s="9">
        <f t="shared" si="27"/>
        <v>0</v>
      </c>
      <c r="AV40" s="9">
        <f t="shared" si="28"/>
        <v>0</v>
      </c>
      <c r="AW40" s="9"/>
      <c r="AX40" s="9"/>
      <c r="AY40" s="9"/>
      <c r="AZ40" s="9"/>
      <c r="BA40" s="9"/>
      <c r="BB40" s="9"/>
      <c r="BC40" s="9"/>
      <c r="BD40" s="9"/>
      <c r="BE40" s="9">
        <f t="shared" si="29"/>
        <v>0</v>
      </c>
      <c r="BF40" s="9">
        <f t="shared" si="30"/>
        <v>0</v>
      </c>
      <c r="BG40" s="9"/>
      <c r="BH40" s="9"/>
      <c r="BI40" s="9"/>
      <c r="BJ40" s="9"/>
      <c r="BK40" s="9"/>
      <c r="BL40" s="9"/>
      <c r="BM40" s="9"/>
      <c r="BN40" s="9"/>
      <c r="BO40" s="9">
        <f t="shared" si="31"/>
        <v>0</v>
      </c>
      <c r="BP40" s="9">
        <f t="shared" si="32"/>
        <v>0</v>
      </c>
      <c r="BQ40" s="9"/>
      <c r="BR40" s="29" t="e">
        <f t="shared" si="33"/>
        <v>#DIV/0!</v>
      </c>
      <c r="BS40" s="9"/>
      <c r="BT40" s="29" t="e">
        <f t="shared" si="34"/>
        <v>#DIV/0!</v>
      </c>
      <c r="BU40" s="9"/>
      <c r="BV40" s="29" t="e">
        <f t="shared" si="35"/>
        <v>#DIV/0!</v>
      </c>
      <c r="BW40" s="9"/>
      <c r="BX40" s="9" t="e">
        <f t="shared" si="36"/>
        <v>#DIV/0!</v>
      </c>
      <c r="BY40" s="9">
        <f t="shared" si="37"/>
        <v>1205530.01</v>
      </c>
      <c r="BZ40" s="9">
        <f t="shared" si="38"/>
        <v>1060866.4099999999</v>
      </c>
      <c r="CA40" s="9">
        <f t="shared" si="39"/>
        <v>144663.6</v>
      </c>
      <c r="CB40" s="9">
        <f t="shared" si="40"/>
        <v>0</v>
      </c>
      <c r="CC40" s="9"/>
      <c r="CD40" s="9"/>
      <c r="CE40" s="9">
        <f t="shared" si="41"/>
        <v>0</v>
      </c>
      <c r="CF40" s="9"/>
      <c r="CG40" s="9"/>
      <c r="CH40" s="9">
        <f t="shared" si="42"/>
        <v>0</v>
      </c>
      <c r="CI40" s="9">
        <f t="shared" si="43"/>
        <v>0</v>
      </c>
      <c r="CJ40" s="9">
        <f t="shared" si="44"/>
        <v>0</v>
      </c>
      <c r="CK40" s="9">
        <f t="shared" si="44"/>
        <v>0</v>
      </c>
      <c r="CL40" s="9">
        <f t="shared" si="44"/>
        <v>0</v>
      </c>
      <c r="CM40" s="9">
        <f t="shared" si="44"/>
        <v>0</v>
      </c>
      <c r="CN40" s="9">
        <f t="shared" si="45"/>
        <v>0</v>
      </c>
      <c r="CO40" s="9">
        <f t="shared" si="46"/>
        <v>0</v>
      </c>
      <c r="CP40" s="9">
        <f t="shared" si="47"/>
        <v>0</v>
      </c>
      <c r="CQ40" s="9">
        <f t="shared" si="48"/>
        <v>0</v>
      </c>
      <c r="CR40" s="9">
        <f t="shared" si="49"/>
        <v>0</v>
      </c>
      <c r="CS40" s="9">
        <f t="shared" si="50"/>
        <v>0</v>
      </c>
      <c r="CT40" s="9">
        <f t="shared" si="51"/>
        <v>0</v>
      </c>
      <c r="CU40" s="9">
        <f t="shared" si="52"/>
        <v>0</v>
      </c>
      <c r="CV40" s="9">
        <f t="shared" si="53"/>
        <v>0</v>
      </c>
      <c r="CW40" s="9">
        <f t="shared" si="54"/>
        <v>0</v>
      </c>
      <c r="CX40" s="9">
        <f t="shared" si="55"/>
        <v>0</v>
      </c>
      <c r="CY40" s="9">
        <f t="shared" si="56"/>
        <v>0</v>
      </c>
      <c r="CZ40" s="9"/>
      <c r="DA40" s="9"/>
      <c r="DB40" s="9"/>
    </row>
    <row r="41" spans="1:106" ht="16.5" x14ac:dyDescent="0.25">
      <c r="A41" s="31" t="s">
        <v>60</v>
      </c>
      <c r="B41" s="32" t="s">
        <v>61</v>
      </c>
      <c r="C41" s="9">
        <f t="shared" si="2"/>
        <v>2002747.39</v>
      </c>
      <c r="D41" s="9">
        <v>1762417.7</v>
      </c>
      <c r="E41" s="9">
        <v>240329.69</v>
      </c>
      <c r="F41" s="9">
        <f t="shared" si="3"/>
        <v>2060996.49</v>
      </c>
      <c r="G41" s="9">
        <f t="shared" si="4"/>
        <v>2001227.59</v>
      </c>
      <c r="H41" s="9">
        <f t="shared" si="5"/>
        <v>1761080.28</v>
      </c>
      <c r="I41" s="9">
        <f t="shared" si="6"/>
        <v>240147.31</v>
      </c>
      <c r="J41" s="9">
        <f t="shared" si="7"/>
        <v>59768.9</v>
      </c>
      <c r="K41" s="9">
        <f t="shared" si="8"/>
        <v>0</v>
      </c>
      <c r="L41" s="42">
        <f t="shared" si="9"/>
        <v>0</v>
      </c>
      <c r="M41" s="42">
        <f t="shared" si="10"/>
        <v>0</v>
      </c>
      <c r="N41" s="42"/>
      <c r="O41" s="43" t="e">
        <f t="shared" si="11"/>
        <v>#DIV/0!</v>
      </c>
      <c r="P41" s="42"/>
      <c r="Q41" s="43" t="e">
        <f t="shared" si="12"/>
        <v>#DIV/0!</v>
      </c>
      <c r="R41" s="42"/>
      <c r="S41" s="43" t="e">
        <f t="shared" si="13"/>
        <v>#DIV/0!</v>
      </c>
      <c r="T41" s="43" t="e">
        <f t="shared" si="14"/>
        <v>#DIV/0!</v>
      </c>
      <c r="U41" s="42"/>
      <c r="V41" s="43" t="e">
        <f t="shared" si="15"/>
        <v>#DIV/0!</v>
      </c>
      <c r="W41" s="44"/>
      <c r="X41" s="9">
        <f t="shared" si="16"/>
        <v>2060996.49</v>
      </c>
      <c r="Y41" s="9">
        <f t="shared" si="17"/>
        <v>2001227.59</v>
      </c>
      <c r="Z41" s="9">
        <v>1761080.28</v>
      </c>
      <c r="AA41" s="29">
        <f t="shared" si="18"/>
        <v>0.88000000039975457</v>
      </c>
      <c r="AB41" s="9">
        <v>240147.31</v>
      </c>
      <c r="AC41" s="29">
        <f t="shared" si="19"/>
        <v>0.11999999960024536</v>
      </c>
      <c r="AD41" s="9">
        <v>59768.9</v>
      </c>
      <c r="AE41" s="29">
        <f t="shared" si="20"/>
        <v>2.9000000868511913E-2</v>
      </c>
      <c r="AF41" s="9"/>
      <c r="AG41" s="29">
        <f t="shared" si="21"/>
        <v>0</v>
      </c>
      <c r="AH41" s="83">
        <f>AD41/(AD41+AB41)</f>
        <v>0.19928532705851409</v>
      </c>
      <c r="AI41" s="9"/>
      <c r="AJ41" s="37">
        <f t="shared" si="22"/>
        <v>1519.7999999999302</v>
      </c>
      <c r="AK41" s="37">
        <f t="shared" si="23"/>
        <v>1337.4199999999255</v>
      </c>
      <c r="AL41" s="37">
        <f t="shared" si="24"/>
        <v>182.38000000000466</v>
      </c>
      <c r="AM41" s="9">
        <f t="shared" si="25"/>
        <v>0</v>
      </c>
      <c r="AN41" s="9"/>
      <c r="AO41" s="9"/>
      <c r="AP41" s="9"/>
      <c r="AQ41" s="9">
        <f t="shared" si="26"/>
        <v>0</v>
      </c>
      <c r="AR41" s="9"/>
      <c r="AS41" s="9"/>
      <c r="AT41" s="9"/>
      <c r="AU41" s="9">
        <f t="shared" si="27"/>
        <v>0</v>
      </c>
      <c r="AV41" s="9">
        <f t="shared" si="28"/>
        <v>0</v>
      </c>
      <c r="AW41" s="9"/>
      <c r="AX41" s="9"/>
      <c r="AY41" s="9"/>
      <c r="AZ41" s="9"/>
      <c r="BA41" s="9"/>
      <c r="BB41" s="9"/>
      <c r="BC41" s="9"/>
      <c r="BD41" s="9"/>
      <c r="BE41" s="9">
        <f t="shared" si="29"/>
        <v>0</v>
      </c>
      <c r="BF41" s="9">
        <f t="shared" si="30"/>
        <v>0</v>
      </c>
      <c r="BG41" s="9"/>
      <c r="BH41" s="9"/>
      <c r="BI41" s="9"/>
      <c r="BJ41" s="9"/>
      <c r="BK41" s="9"/>
      <c r="BL41" s="9"/>
      <c r="BM41" s="9"/>
      <c r="BN41" s="9"/>
      <c r="BO41" s="9">
        <f t="shared" si="31"/>
        <v>0</v>
      </c>
      <c r="BP41" s="9">
        <f t="shared" si="32"/>
        <v>0</v>
      </c>
      <c r="BQ41" s="9"/>
      <c r="BR41" s="29" t="e">
        <f t="shared" si="33"/>
        <v>#DIV/0!</v>
      </c>
      <c r="BS41" s="9"/>
      <c r="BT41" s="29" t="e">
        <f t="shared" si="34"/>
        <v>#DIV/0!</v>
      </c>
      <c r="BU41" s="9"/>
      <c r="BV41" s="29" t="e">
        <f t="shared" si="35"/>
        <v>#DIV/0!</v>
      </c>
      <c r="BW41" s="9"/>
      <c r="BX41" s="9" t="e">
        <f t="shared" si="36"/>
        <v>#DIV/0!</v>
      </c>
      <c r="BY41" s="9">
        <f t="shared" si="37"/>
        <v>1519.7999999999302</v>
      </c>
      <c r="BZ41" s="9">
        <f t="shared" si="38"/>
        <v>1337.4199999999255</v>
      </c>
      <c r="CA41" s="9">
        <f t="shared" si="39"/>
        <v>182.38000000000466</v>
      </c>
      <c r="CB41" s="9">
        <f t="shared" si="40"/>
        <v>0</v>
      </c>
      <c r="CC41" s="9"/>
      <c r="CD41" s="9"/>
      <c r="CE41" s="9">
        <f t="shared" si="41"/>
        <v>0</v>
      </c>
      <c r="CF41" s="9"/>
      <c r="CG41" s="9"/>
      <c r="CH41" s="9">
        <f t="shared" si="42"/>
        <v>2060996.49</v>
      </c>
      <c r="CI41" s="9">
        <f t="shared" si="43"/>
        <v>2001227.59</v>
      </c>
      <c r="CJ41" s="9">
        <f t="shared" si="44"/>
        <v>1761080.28</v>
      </c>
      <c r="CK41" s="9">
        <f t="shared" si="44"/>
        <v>240147.31</v>
      </c>
      <c r="CL41" s="9">
        <f t="shared" si="44"/>
        <v>59768.9</v>
      </c>
      <c r="CM41" s="9">
        <f t="shared" si="44"/>
        <v>0</v>
      </c>
      <c r="CN41" s="9">
        <f t="shared" si="45"/>
        <v>0</v>
      </c>
      <c r="CO41" s="9">
        <f t="shared" si="46"/>
        <v>0</v>
      </c>
      <c r="CP41" s="9">
        <f t="shared" si="47"/>
        <v>0</v>
      </c>
      <c r="CQ41" s="9">
        <f t="shared" si="48"/>
        <v>0</v>
      </c>
      <c r="CR41" s="9">
        <f t="shared" si="49"/>
        <v>0</v>
      </c>
      <c r="CS41" s="9">
        <f t="shared" si="50"/>
        <v>0</v>
      </c>
      <c r="CT41" s="9">
        <f t="shared" si="51"/>
        <v>2060996.49</v>
      </c>
      <c r="CU41" s="9">
        <f t="shared" si="52"/>
        <v>2001227.59</v>
      </c>
      <c r="CV41" s="9">
        <f t="shared" si="53"/>
        <v>1761080.28</v>
      </c>
      <c r="CW41" s="9">
        <f t="shared" si="54"/>
        <v>240147.31</v>
      </c>
      <c r="CX41" s="9">
        <f t="shared" si="55"/>
        <v>59768.9</v>
      </c>
      <c r="CY41" s="9">
        <f t="shared" si="56"/>
        <v>0</v>
      </c>
      <c r="CZ41" s="9"/>
      <c r="DA41" s="9"/>
      <c r="DB41" s="9"/>
    </row>
    <row r="42" spans="1:106" ht="16.5" x14ac:dyDescent="0.25">
      <c r="A42" s="7" t="s">
        <v>62</v>
      </c>
      <c r="B42" s="8" t="s">
        <v>63</v>
      </c>
      <c r="C42" s="9">
        <f t="shared" si="2"/>
        <v>1370497.28</v>
      </c>
      <c r="D42" s="9">
        <v>1206037.6100000001</v>
      </c>
      <c r="E42" s="9">
        <v>164459.67000000001</v>
      </c>
      <c r="F42" s="9">
        <f t="shared" si="3"/>
        <v>0</v>
      </c>
      <c r="G42" s="9">
        <f t="shared" si="4"/>
        <v>0</v>
      </c>
      <c r="H42" s="9">
        <f t="shared" si="5"/>
        <v>0</v>
      </c>
      <c r="I42" s="9">
        <f t="shared" si="6"/>
        <v>0</v>
      </c>
      <c r="J42" s="9">
        <f t="shared" si="7"/>
        <v>0</v>
      </c>
      <c r="K42" s="9">
        <f t="shared" si="8"/>
        <v>0</v>
      </c>
      <c r="L42" s="42">
        <f t="shared" si="9"/>
        <v>0</v>
      </c>
      <c r="M42" s="42">
        <f t="shared" si="10"/>
        <v>0</v>
      </c>
      <c r="N42" s="42"/>
      <c r="O42" s="43" t="e">
        <f t="shared" si="11"/>
        <v>#DIV/0!</v>
      </c>
      <c r="P42" s="42"/>
      <c r="Q42" s="43" t="e">
        <f t="shared" si="12"/>
        <v>#DIV/0!</v>
      </c>
      <c r="R42" s="42"/>
      <c r="S42" s="43" t="e">
        <f t="shared" si="13"/>
        <v>#DIV/0!</v>
      </c>
      <c r="T42" s="43" t="e">
        <f t="shared" si="14"/>
        <v>#DIV/0!</v>
      </c>
      <c r="U42" s="42"/>
      <c r="V42" s="43" t="e">
        <f t="shared" si="15"/>
        <v>#DIV/0!</v>
      </c>
      <c r="W42" s="44"/>
      <c r="X42" s="9">
        <f t="shared" si="16"/>
        <v>0</v>
      </c>
      <c r="Y42" s="9">
        <f t="shared" si="17"/>
        <v>0</v>
      </c>
      <c r="Z42" s="9"/>
      <c r="AA42" s="29" t="e">
        <f t="shared" si="18"/>
        <v>#DIV/0!</v>
      </c>
      <c r="AB42" s="9"/>
      <c r="AC42" s="29" t="e">
        <f t="shared" si="19"/>
        <v>#DIV/0!</v>
      </c>
      <c r="AD42" s="9"/>
      <c r="AE42" s="29" t="e">
        <f t="shared" si="20"/>
        <v>#DIV/0!</v>
      </c>
      <c r="AF42" s="9"/>
      <c r="AG42" s="29" t="e">
        <f t="shared" si="21"/>
        <v>#DIV/0!</v>
      </c>
      <c r="AH42" s="29"/>
      <c r="AI42" s="9"/>
      <c r="AJ42" s="9">
        <f t="shared" si="22"/>
        <v>1370497.28</v>
      </c>
      <c r="AK42" s="9">
        <f t="shared" si="23"/>
        <v>1206037.6100000001</v>
      </c>
      <c r="AL42" s="9">
        <f t="shared" si="24"/>
        <v>164459.67000000001</v>
      </c>
      <c r="AM42" s="9">
        <f t="shared" si="25"/>
        <v>0</v>
      </c>
      <c r="AN42" s="9"/>
      <c r="AO42" s="9"/>
      <c r="AP42" s="9"/>
      <c r="AQ42" s="9">
        <f t="shared" si="26"/>
        <v>0</v>
      </c>
      <c r="AR42" s="9"/>
      <c r="AS42" s="9"/>
      <c r="AT42" s="9"/>
      <c r="AU42" s="9">
        <f t="shared" si="27"/>
        <v>0</v>
      </c>
      <c r="AV42" s="9">
        <f t="shared" si="28"/>
        <v>0</v>
      </c>
      <c r="AW42" s="9"/>
      <c r="AX42" s="9"/>
      <c r="AY42" s="9"/>
      <c r="AZ42" s="9"/>
      <c r="BA42" s="9"/>
      <c r="BB42" s="9"/>
      <c r="BC42" s="9"/>
      <c r="BD42" s="9"/>
      <c r="BE42" s="9">
        <f t="shared" si="29"/>
        <v>0</v>
      </c>
      <c r="BF42" s="9">
        <f t="shared" si="30"/>
        <v>0</v>
      </c>
      <c r="BG42" s="9"/>
      <c r="BH42" s="9"/>
      <c r="BI42" s="9"/>
      <c r="BJ42" s="9"/>
      <c r="BK42" s="9"/>
      <c r="BL42" s="9"/>
      <c r="BM42" s="9"/>
      <c r="BN42" s="9"/>
      <c r="BO42" s="9">
        <f t="shared" si="31"/>
        <v>0</v>
      </c>
      <c r="BP42" s="9">
        <f t="shared" si="32"/>
        <v>0</v>
      </c>
      <c r="BQ42" s="9"/>
      <c r="BR42" s="29" t="e">
        <f t="shared" si="33"/>
        <v>#DIV/0!</v>
      </c>
      <c r="BS42" s="9"/>
      <c r="BT42" s="29" t="e">
        <f t="shared" si="34"/>
        <v>#DIV/0!</v>
      </c>
      <c r="BU42" s="9"/>
      <c r="BV42" s="29" t="e">
        <f t="shared" si="35"/>
        <v>#DIV/0!</v>
      </c>
      <c r="BW42" s="9"/>
      <c r="BX42" s="9" t="e">
        <f t="shared" si="36"/>
        <v>#DIV/0!</v>
      </c>
      <c r="BY42" s="9">
        <f t="shared" si="37"/>
        <v>1370497.28</v>
      </c>
      <c r="BZ42" s="9">
        <f t="shared" si="38"/>
        <v>1206037.6100000001</v>
      </c>
      <c r="CA42" s="9">
        <f t="shared" si="39"/>
        <v>164459.67000000001</v>
      </c>
      <c r="CB42" s="9">
        <f t="shared" si="40"/>
        <v>0</v>
      </c>
      <c r="CC42" s="9"/>
      <c r="CD42" s="9"/>
      <c r="CE42" s="9">
        <f t="shared" si="41"/>
        <v>0</v>
      </c>
      <c r="CF42" s="9"/>
      <c r="CG42" s="9"/>
      <c r="CH42" s="9">
        <f t="shared" si="42"/>
        <v>0</v>
      </c>
      <c r="CI42" s="9">
        <f t="shared" si="43"/>
        <v>0</v>
      </c>
      <c r="CJ42" s="9">
        <f t="shared" si="44"/>
        <v>0</v>
      </c>
      <c r="CK42" s="9">
        <f t="shared" si="44"/>
        <v>0</v>
      </c>
      <c r="CL42" s="9">
        <f t="shared" si="44"/>
        <v>0</v>
      </c>
      <c r="CM42" s="9">
        <f t="shared" si="44"/>
        <v>0</v>
      </c>
      <c r="CN42" s="9">
        <f t="shared" si="45"/>
        <v>0</v>
      </c>
      <c r="CO42" s="9">
        <f t="shared" si="46"/>
        <v>0</v>
      </c>
      <c r="CP42" s="9">
        <f t="shared" si="47"/>
        <v>0</v>
      </c>
      <c r="CQ42" s="9">
        <f t="shared" si="48"/>
        <v>0</v>
      </c>
      <c r="CR42" s="9">
        <f t="shared" si="49"/>
        <v>0</v>
      </c>
      <c r="CS42" s="9">
        <f t="shared" si="50"/>
        <v>0</v>
      </c>
      <c r="CT42" s="9">
        <f t="shared" si="51"/>
        <v>0</v>
      </c>
      <c r="CU42" s="9">
        <f t="shared" si="52"/>
        <v>0</v>
      </c>
      <c r="CV42" s="9">
        <f t="shared" si="53"/>
        <v>0</v>
      </c>
      <c r="CW42" s="9">
        <f t="shared" si="54"/>
        <v>0</v>
      </c>
      <c r="CX42" s="9">
        <f t="shared" si="55"/>
        <v>0</v>
      </c>
      <c r="CY42" s="9">
        <f t="shared" si="56"/>
        <v>0</v>
      </c>
      <c r="CZ42" s="9"/>
      <c r="DA42" s="9"/>
      <c r="DB42" s="9"/>
    </row>
    <row r="43" spans="1:106" ht="16.5" x14ac:dyDescent="0.25">
      <c r="A43" s="7" t="s">
        <v>31</v>
      </c>
      <c r="B43" s="11" t="s">
        <v>64</v>
      </c>
      <c r="C43" s="9"/>
      <c r="D43" s="12" t="s">
        <v>31</v>
      </c>
      <c r="E43" s="12" t="s">
        <v>31</v>
      </c>
      <c r="F43" s="9">
        <f t="shared" si="3"/>
        <v>0</v>
      </c>
      <c r="G43" s="9">
        <f t="shared" si="4"/>
        <v>0</v>
      </c>
      <c r="H43" s="9">
        <f t="shared" si="5"/>
        <v>0</v>
      </c>
      <c r="I43" s="9">
        <f t="shared" si="6"/>
        <v>0</v>
      </c>
      <c r="J43" s="9">
        <f t="shared" si="7"/>
        <v>0</v>
      </c>
      <c r="K43" s="9">
        <f t="shared" si="8"/>
        <v>0</v>
      </c>
      <c r="L43" s="9">
        <f t="shared" si="9"/>
        <v>0</v>
      </c>
      <c r="M43" s="9">
        <f t="shared" si="10"/>
        <v>0</v>
      </c>
      <c r="N43" s="9"/>
      <c r="O43" s="29" t="e">
        <f t="shared" si="11"/>
        <v>#DIV/0!</v>
      </c>
      <c r="P43" s="9"/>
      <c r="Q43" s="29" t="e">
        <f t="shared" si="12"/>
        <v>#DIV/0!</v>
      </c>
      <c r="R43" s="9"/>
      <c r="S43" s="29" t="e">
        <f t="shared" si="13"/>
        <v>#DIV/0!</v>
      </c>
      <c r="T43" s="29" t="e">
        <f t="shared" si="14"/>
        <v>#DIV/0!</v>
      </c>
      <c r="U43" s="9"/>
      <c r="V43" s="29" t="e">
        <f t="shared" si="15"/>
        <v>#DIV/0!</v>
      </c>
      <c r="W43" s="38"/>
      <c r="X43" s="9">
        <f t="shared" si="16"/>
        <v>0</v>
      </c>
      <c r="Y43" s="9">
        <f t="shared" si="17"/>
        <v>0</v>
      </c>
      <c r="Z43" s="9"/>
      <c r="AA43" s="29" t="e">
        <f t="shared" si="18"/>
        <v>#DIV/0!</v>
      </c>
      <c r="AB43" s="9"/>
      <c r="AC43" s="29" t="e">
        <f t="shared" si="19"/>
        <v>#DIV/0!</v>
      </c>
      <c r="AD43" s="9"/>
      <c r="AE43" s="29" t="e">
        <f t="shared" si="20"/>
        <v>#DIV/0!</v>
      </c>
      <c r="AF43" s="9"/>
      <c r="AG43" s="29" t="e">
        <f t="shared" si="21"/>
        <v>#DIV/0!</v>
      </c>
      <c r="AH43" s="29"/>
      <c r="AI43" s="9"/>
      <c r="AJ43" s="9"/>
      <c r="AK43" s="9"/>
      <c r="AL43" s="9"/>
      <c r="AM43" s="9">
        <f t="shared" si="25"/>
        <v>0</v>
      </c>
      <c r="AN43" s="9"/>
      <c r="AO43" s="9"/>
      <c r="AP43" s="9"/>
      <c r="AQ43" s="9">
        <f t="shared" si="26"/>
        <v>0</v>
      </c>
      <c r="AR43" s="9"/>
      <c r="AS43" s="9"/>
      <c r="AT43" s="9"/>
      <c r="AU43" s="9">
        <f t="shared" si="27"/>
        <v>0</v>
      </c>
      <c r="AV43" s="9">
        <f t="shared" si="28"/>
        <v>0</v>
      </c>
      <c r="AW43" s="9"/>
      <c r="AX43" s="9"/>
      <c r="AY43" s="9"/>
      <c r="AZ43" s="9"/>
      <c r="BA43" s="9"/>
      <c r="BB43" s="9"/>
      <c r="BC43" s="9"/>
      <c r="BD43" s="9"/>
      <c r="BE43" s="9">
        <f t="shared" si="29"/>
        <v>0</v>
      </c>
      <c r="BF43" s="9">
        <f t="shared" si="30"/>
        <v>0</v>
      </c>
      <c r="BG43" s="9"/>
      <c r="BH43" s="9"/>
      <c r="BI43" s="9"/>
      <c r="BJ43" s="9"/>
      <c r="BK43" s="9"/>
      <c r="BL43" s="9"/>
      <c r="BM43" s="9"/>
      <c r="BN43" s="9"/>
      <c r="BO43" s="9">
        <f t="shared" si="31"/>
        <v>0</v>
      </c>
      <c r="BP43" s="9">
        <f t="shared" si="32"/>
        <v>0</v>
      </c>
      <c r="BQ43" s="9"/>
      <c r="BR43" s="29" t="e">
        <f t="shared" si="33"/>
        <v>#DIV/0!</v>
      </c>
      <c r="BS43" s="9"/>
      <c r="BT43" s="29" t="e">
        <f t="shared" si="34"/>
        <v>#DIV/0!</v>
      </c>
      <c r="BU43" s="9"/>
      <c r="BV43" s="29" t="e">
        <f t="shared" si="35"/>
        <v>#DIV/0!</v>
      </c>
      <c r="BW43" s="9"/>
      <c r="BX43" s="9" t="e">
        <f t="shared" si="36"/>
        <v>#DIV/0!</v>
      </c>
      <c r="BY43" s="9"/>
      <c r="BZ43" s="9"/>
      <c r="CA43" s="9"/>
      <c r="CB43" s="9">
        <f t="shared" si="40"/>
        <v>0</v>
      </c>
      <c r="CC43" s="9"/>
      <c r="CD43" s="9"/>
      <c r="CE43" s="9">
        <f t="shared" si="41"/>
        <v>0</v>
      </c>
      <c r="CF43" s="9"/>
      <c r="CG43" s="9"/>
      <c r="CH43" s="9">
        <f t="shared" si="42"/>
        <v>0</v>
      </c>
      <c r="CI43" s="9">
        <f t="shared" si="43"/>
        <v>0</v>
      </c>
      <c r="CJ43" s="9">
        <f t="shared" si="44"/>
        <v>0</v>
      </c>
      <c r="CK43" s="9">
        <f t="shared" si="44"/>
        <v>0</v>
      </c>
      <c r="CL43" s="9">
        <f t="shared" si="44"/>
        <v>0</v>
      </c>
      <c r="CM43" s="9">
        <f t="shared" si="44"/>
        <v>0</v>
      </c>
      <c r="CN43" s="9">
        <f t="shared" si="45"/>
        <v>0</v>
      </c>
      <c r="CO43" s="9">
        <f t="shared" si="46"/>
        <v>0</v>
      </c>
      <c r="CP43" s="9">
        <f t="shared" si="47"/>
        <v>0</v>
      </c>
      <c r="CQ43" s="9">
        <f t="shared" si="48"/>
        <v>0</v>
      </c>
      <c r="CR43" s="9">
        <f t="shared" si="49"/>
        <v>0</v>
      </c>
      <c r="CS43" s="9">
        <f t="shared" si="50"/>
        <v>0</v>
      </c>
      <c r="CT43" s="9">
        <f t="shared" si="51"/>
        <v>0</v>
      </c>
      <c r="CU43" s="9">
        <f t="shared" si="52"/>
        <v>0</v>
      </c>
      <c r="CV43" s="9">
        <f t="shared" si="53"/>
        <v>0</v>
      </c>
      <c r="CW43" s="9">
        <f t="shared" si="54"/>
        <v>0</v>
      </c>
      <c r="CX43" s="9">
        <f t="shared" si="55"/>
        <v>0</v>
      </c>
      <c r="CY43" s="9">
        <f t="shared" si="56"/>
        <v>0</v>
      </c>
      <c r="CZ43" s="9"/>
      <c r="DA43" s="9"/>
      <c r="DB43" s="9"/>
    </row>
    <row r="44" spans="1:106" ht="16.5" x14ac:dyDescent="0.25">
      <c r="A44" s="7" t="s">
        <v>65</v>
      </c>
      <c r="B44" s="8" t="s">
        <v>66</v>
      </c>
      <c r="C44" s="9">
        <f t="shared" si="2"/>
        <v>5091964.6999999993</v>
      </c>
      <c r="D44" s="9">
        <v>4480928.93</v>
      </c>
      <c r="E44" s="9">
        <v>611035.77</v>
      </c>
      <c r="F44" s="9">
        <f t="shared" si="3"/>
        <v>0</v>
      </c>
      <c r="G44" s="9">
        <f t="shared" si="4"/>
        <v>0</v>
      </c>
      <c r="H44" s="9">
        <f t="shared" si="5"/>
        <v>0</v>
      </c>
      <c r="I44" s="9">
        <f t="shared" si="6"/>
        <v>0</v>
      </c>
      <c r="J44" s="9">
        <f t="shared" si="7"/>
        <v>0</v>
      </c>
      <c r="K44" s="9">
        <f t="shared" si="8"/>
        <v>0</v>
      </c>
      <c r="L44" s="42">
        <f t="shared" si="9"/>
        <v>0</v>
      </c>
      <c r="M44" s="42">
        <f t="shared" si="10"/>
        <v>0</v>
      </c>
      <c r="N44" s="42"/>
      <c r="O44" s="43" t="e">
        <f t="shared" si="11"/>
        <v>#DIV/0!</v>
      </c>
      <c r="P44" s="42"/>
      <c r="Q44" s="43" t="e">
        <f t="shared" si="12"/>
        <v>#DIV/0!</v>
      </c>
      <c r="R44" s="42"/>
      <c r="S44" s="43" t="e">
        <f t="shared" si="13"/>
        <v>#DIV/0!</v>
      </c>
      <c r="T44" s="43" t="e">
        <f t="shared" si="14"/>
        <v>#DIV/0!</v>
      </c>
      <c r="U44" s="42"/>
      <c r="V44" s="43" t="e">
        <f t="shared" si="15"/>
        <v>#DIV/0!</v>
      </c>
      <c r="W44" s="44"/>
      <c r="X44" s="9">
        <f t="shared" si="16"/>
        <v>0</v>
      </c>
      <c r="Y44" s="9">
        <f t="shared" si="17"/>
        <v>0</v>
      </c>
      <c r="Z44" s="9"/>
      <c r="AA44" s="29" t="e">
        <f t="shared" si="18"/>
        <v>#DIV/0!</v>
      </c>
      <c r="AB44" s="9"/>
      <c r="AC44" s="29" t="e">
        <f t="shared" si="19"/>
        <v>#DIV/0!</v>
      </c>
      <c r="AD44" s="9"/>
      <c r="AE44" s="29" t="e">
        <f t="shared" si="20"/>
        <v>#DIV/0!</v>
      </c>
      <c r="AF44" s="9"/>
      <c r="AG44" s="29" t="e">
        <f t="shared" si="21"/>
        <v>#DIV/0!</v>
      </c>
      <c r="AH44" s="29"/>
      <c r="AI44" s="9"/>
      <c r="AJ44" s="9">
        <f t="shared" si="22"/>
        <v>5091964.6999999993</v>
      </c>
      <c r="AK44" s="9">
        <f t="shared" si="23"/>
        <v>4480928.93</v>
      </c>
      <c r="AL44" s="9">
        <f t="shared" si="24"/>
        <v>611035.77</v>
      </c>
      <c r="AM44" s="9">
        <f t="shared" si="25"/>
        <v>0</v>
      </c>
      <c r="AN44" s="9"/>
      <c r="AO44" s="9"/>
      <c r="AP44" s="9"/>
      <c r="AQ44" s="9">
        <f t="shared" si="26"/>
        <v>0</v>
      </c>
      <c r="AR44" s="9"/>
      <c r="AS44" s="9"/>
      <c r="AT44" s="9"/>
      <c r="AU44" s="9">
        <f t="shared" si="27"/>
        <v>0</v>
      </c>
      <c r="AV44" s="9">
        <f t="shared" si="28"/>
        <v>0</v>
      </c>
      <c r="AW44" s="9"/>
      <c r="AX44" s="9"/>
      <c r="AY44" s="9"/>
      <c r="AZ44" s="9"/>
      <c r="BA44" s="9"/>
      <c r="BB44" s="9"/>
      <c r="BC44" s="9"/>
      <c r="BD44" s="9"/>
      <c r="BE44" s="9">
        <f t="shared" si="29"/>
        <v>0</v>
      </c>
      <c r="BF44" s="9">
        <f t="shared" si="30"/>
        <v>0</v>
      </c>
      <c r="BG44" s="9"/>
      <c r="BH44" s="9"/>
      <c r="BI44" s="9"/>
      <c r="BJ44" s="9"/>
      <c r="BK44" s="9"/>
      <c r="BL44" s="9"/>
      <c r="BM44" s="9"/>
      <c r="BN44" s="9"/>
      <c r="BO44" s="9">
        <f t="shared" si="31"/>
        <v>0</v>
      </c>
      <c r="BP44" s="9">
        <f t="shared" si="32"/>
        <v>0</v>
      </c>
      <c r="BQ44" s="9"/>
      <c r="BR44" s="29" t="e">
        <f t="shared" si="33"/>
        <v>#DIV/0!</v>
      </c>
      <c r="BS44" s="9"/>
      <c r="BT44" s="29" t="e">
        <f t="shared" si="34"/>
        <v>#DIV/0!</v>
      </c>
      <c r="BU44" s="9"/>
      <c r="BV44" s="29" t="e">
        <f t="shared" si="35"/>
        <v>#DIV/0!</v>
      </c>
      <c r="BW44" s="9"/>
      <c r="BX44" s="9" t="e">
        <f t="shared" si="36"/>
        <v>#DIV/0!</v>
      </c>
      <c r="BY44" s="9">
        <f t="shared" si="37"/>
        <v>5091964.6999999993</v>
      </c>
      <c r="BZ44" s="9">
        <f t="shared" si="38"/>
        <v>4480928.93</v>
      </c>
      <c r="CA44" s="9">
        <f t="shared" si="39"/>
        <v>611035.77</v>
      </c>
      <c r="CB44" s="9">
        <f t="shared" si="40"/>
        <v>0</v>
      </c>
      <c r="CC44" s="9"/>
      <c r="CD44" s="9"/>
      <c r="CE44" s="9">
        <f t="shared" si="41"/>
        <v>0</v>
      </c>
      <c r="CF44" s="9"/>
      <c r="CG44" s="9"/>
      <c r="CH44" s="9">
        <f t="shared" si="42"/>
        <v>0</v>
      </c>
      <c r="CI44" s="9">
        <f t="shared" si="43"/>
        <v>0</v>
      </c>
      <c r="CJ44" s="9">
        <f t="shared" si="44"/>
        <v>0</v>
      </c>
      <c r="CK44" s="9">
        <f t="shared" si="44"/>
        <v>0</v>
      </c>
      <c r="CL44" s="9">
        <f t="shared" si="44"/>
        <v>0</v>
      </c>
      <c r="CM44" s="9">
        <f t="shared" si="44"/>
        <v>0</v>
      </c>
      <c r="CN44" s="9">
        <f t="shared" si="45"/>
        <v>0</v>
      </c>
      <c r="CO44" s="9">
        <f t="shared" si="46"/>
        <v>0</v>
      </c>
      <c r="CP44" s="9">
        <f t="shared" si="47"/>
        <v>0</v>
      </c>
      <c r="CQ44" s="9">
        <f t="shared" si="48"/>
        <v>0</v>
      </c>
      <c r="CR44" s="9">
        <f t="shared" si="49"/>
        <v>0</v>
      </c>
      <c r="CS44" s="9">
        <f t="shared" si="50"/>
        <v>0</v>
      </c>
      <c r="CT44" s="9">
        <f t="shared" si="51"/>
        <v>0</v>
      </c>
      <c r="CU44" s="9">
        <f t="shared" si="52"/>
        <v>0</v>
      </c>
      <c r="CV44" s="9">
        <f t="shared" si="53"/>
        <v>0</v>
      </c>
      <c r="CW44" s="9">
        <f t="shared" si="54"/>
        <v>0</v>
      </c>
      <c r="CX44" s="9">
        <f t="shared" si="55"/>
        <v>0</v>
      </c>
      <c r="CY44" s="9">
        <f t="shared" si="56"/>
        <v>0</v>
      </c>
      <c r="CZ44" s="9"/>
      <c r="DA44" s="9"/>
      <c r="DB44" s="9"/>
    </row>
    <row r="45" spans="1:106" ht="16.5" x14ac:dyDescent="0.25">
      <c r="A45" s="7" t="s">
        <v>67</v>
      </c>
      <c r="B45" s="8" t="s">
        <v>63</v>
      </c>
      <c r="C45" s="9">
        <f t="shared" si="2"/>
        <v>2265500.6800000002</v>
      </c>
      <c r="D45" s="9">
        <v>1993640.6</v>
      </c>
      <c r="E45" s="9">
        <v>271860.08</v>
      </c>
      <c r="F45" s="9">
        <f t="shared" si="3"/>
        <v>0</v>
      </c>
      <c r="G45" s="9">
        <f t="shared" si="4"/>
        <v>0</v>
      </c>
      <c r="H45" s="9">
        <f t="shared" si="5"/>
        <v>0</v>
      </c>
      <c r="I45" s="9">
        <f t="shared" si="6"/>
        <v>0</v>
      </c>
      <c r="J45" s="9">
        <f t="shared" si="7"/>
        <v>0</v>
      </c>
      <c r="K45" s="9">
        <f t="shared" si="8"/>
        <v>0</v>
      </c>
      <c r="L45" s="42">
        <f t="shared" si="9"/>
        <v>0</v>
      </c>
      <c r="M45" s="42">
        <f t="shared" si="10"/>
        <v>0</v>
      </c>
      <c r="N45" s="42"/>
      <c r="O45" s="43" t="e">
        <f t="shared" si="11"/>
        <v>#DIV/0!</v>
      </c>
      <c r="P45" s="42"/>
      <c r="Q45" s="43" t="e">
        <f t="shared" si="12"/>
        <v>#DIV/0!</v>
      </c>
      <c r="R45" s="42"/>
      <c r="S45" s="43" t="e">
        <f t="shared" si="13"/>
        <v>#DIV/0!</v>
      </c>
      <c r="T45" s="43" t="e">
        <f t="shared" si="14"/>
        <v>#DIV/0!</v>
      </c>
      <c r="U45" s="42"/>
      <c r="V45" s="43" t="e">
        <f t="shared" si="15"/>
        <v>#DIV/0!</v>
      </c>
      <c r="W45" s="44"/>
      <c r="X45" s="9">
        <f t="shared" si="16"/>
        <v>0</v>
      </c>
      <c r="Y45" s="9">
        <f t="shared" si="17"/>
        <v>0</v>
      </c>
      <c r="Z45" s="9"/>
      <c r="AA45" s="29" t="e">
        <f t="shared" si="18"/>
        <v>#DIV/0!</v>
      </c>
      <c r="AB45" s="9"/>
      <c r="AC45" s="29" t="e">
        <f t="shared" si="19"/>
        <v>#DIV/0!</v>
      </c>
      <c r="AD45" s="9"/>
      <c r="AE45" s="29" t="e">
        <f t="shared" si="20"/>
        <v>#DIV/0!</v>
      </c>
      <c r="AF45" s="9"/>
      <c r="AG45" s="29" t="e">
        <f t="shared" si="21"/>
        <v>#DIV/0!</v>
      </c>
      <c r="AH45" s="29"/>
      <c r="AI45" s="9"/>
      <c r="AJ45" s="9">
        <f t="shared" si="22"/>
        <v>2265500.6800000002</v>
      </c>
      <c r="AK45" s="9">
        <f t="shared" si="23"/>
        <v>1993640.6</v>
      </c>
      <c r="AL45" s="9">
        <f t="shared" si="24"/>
        <v>271860.08</v>
      </c>
      <c r="AM45" s="9">
        <f t="shared" si="25"/>
        <v>0</v>
      </c>
      <c r="AN45" s="9"/>
      <c r="AO45" s="9"/>
      <c r="AP45" s="9"/>
      <c r="AQ45" s="9">
        <f t="shared" si="26"/>
        <v>0</v>
      </c>
      <c r="AR45" s="9"/>
      <c r="AS45" s="9"/>
      <c r="AT45" s="9"/>
      <c r="AU45" s="9">
        <f t="shared" si="27"/>
        <v>0</v>
      </c>
      <c r="AV45" s="9">
        <f t="shared" si="28"/>
        <v>0</v>
      </c>
      <c r="AW45" s="9"/>
      <c r="AX45" s="9"/>
      <c r="AY45" s="9"/>
      <c r="AZ45" s="9"/>
      <c r="BA45" s="9"/>
      <c r="BB45" s="9"/>
      <c r="BC45" s="9"/>
      <c r="BD45" s="9"/>
      <c r="BE45" s="9">
        <f t="shared" si="29"/>
        <v>0</v>
      </c>
      <c r="BF45" s="9">
        <f t="shared" si="30"/>
        <v>0</v>
      </c>
      <c r="BG45" s="9"/>
      <c r="BH45" s="9"/>
      <c r="BI45" s="9"/>
      <c r="BJ45" s="9"/>
      <c r="BK45" s="9"/>
      <c r="BL45" s="9"/>
      <c r="BM45" s="9"/>
      <c r="BN45" s="9"/>
      <c r="BO45" s="9">
        <f t="shared" si="31"/>
        <v>0</v>
      </c>
      <c r="BP45" s="9">
        <f t="shared" si="32"/>
        <v>0</v>
      </c>
      <c r="BQ45" s="9"/>
      <c r="BR45" s="29" t="e">
        <f t="shared" si="33"/>
        <v>#DIV/0!</v>
      </c>
      <c r="BS45" s="9"/>
      <c r="BT45" s="29" t="e">
        <f t="shared" si="34"/>
        <v>#DIV/0!</v>
      </c>
      <c r="BU45" s="9"/>
      <c r="BV45" s="29" t="e">
        <f t="shared" si="35"/>
        <v>#DIV/0!</v>
      </c>
      <c r="BW45" s="9"/>
      <c r="BX45" s="9" t="e">
        <f t="shared" si="36"/>
        <v>#DIV/0!</v>
      </c>
      <c r="BY45" s="9">
        <f t="shared" si="37"/>
        <v>2265500.6800000002</v>
      </c>
      <c r="BZ45" s="9">
        <f t="shared" si="38"/>
        <v>1993640.6</v>
      </c>
      <c r="CA45" s="9">
        <f t="shared" si="39"/>
        <v>271860.08</v>
      </c>
      <c r="CB45" s="9">
        <f t="shared" si="40"/>
        <v>0</v>
      </c>
      <c r="CC45" s="9"/>
      <c r="CD45" s="9"/>
      <c r="CE45" s="9">
        <f t="shared" si="41"/>
        <v>0</v>
      </c>
      <c r="CF45" s="9"/>
      <c r="CG45" s="9"/>
      <c r="CH45" s="9">
        <f t="shared" si="42"/>
        <v>0</v>
      </c>
      <c r="CI45" s="9">
        <f t="shared" si="43"/>
        <v>0</v>
      </c>
      <c r="CJ45" s="9">
        <f t="shared" si="44"/>
        <v>0</v>
      </c>
      <c r="CK45" s="9">
        <f t="shared" si="44"/>
        <v>0</v>
      </c>
      <c r="CL45" s="9">
        <f t="shared" si="44"/>
        <v>0</v>
      </c>
      <c r="CM45" s="9">
        <f t="shared" si="44"/>
        <v>0</v>
      </c>
      <c r="CN45" s="9">
        <f t="shared" si="45"/>
        <v>0</v>
      </c>
      <c r="CO45" s="9">
        <f t="shared" si="46"/>
        <v>0</v>
      </c>
      <c r="CP45" s="9">
        <f t="shared" si="47"/>
        <v>0</v>
      </c>
      <c r="CQ45" s="9">
        <f t="shared" si="48"/>
        <v>0</v>
      </c>
      <c r="CR45" s="9">
        <f t="shared" si="49"/>
        <v>0</v>
      </c>
      <c r="CS45" s="9">
        <f t="shared" si="50"/>
        <v>0</v>
      </c>
      <c r="CT45" s="9">
        <f t="shared" si="51"/>
        <v>0</v>
      </c>
      <c r="CU45" s="9">
        <f t="shared" si="52"/>
        <v>0</v>
      </c>
      <c r="CV45" s="9">
        <f t="shared" si="53"/>
        <v>0</v>
      </c>
      <c r="CW45" s="9">
        <f t="shared" si="54"/>
        <v>0</v>
      </c>
      <c r="CX45" s="9">
        <f t="shared" si="55"/>
        <v>0</v>
      </c>
      <c r="CY45" s="9">
        <f t="shared" si="56"/>
        <v>0</v>
      </c>
      <c r="CZ45" s="9"/>
      <c r="DA45" s="9"/>
      <c r="DB45" s="9"/>
    </row>
    <row r="46" spans="1:106" ht="16.5" x14ac:dyDescent="0.25">
      <c r="A46" s="7" t="s">
        <v>31</v>
      </c>
      <c r="B46" s="11" t="s">
        <v>68</v>
      </c>
      <c r="C46" s="9"/>
      <c r="D46" s="12" t="s">
        <v>31</v>
      </c>
      <c r="E46" s="12" t="s">
        <v>31</v>
      </c>
      <c r="F46" s="9">
        <f t="shared" si="3"/>
        <v>0</v>
      </c>
      <c r="G46" s="9">
        <f t="shared" si="4"/>
        <v>0</v>
      </c>
      <c r="H46" s="9">
        <f t="shared" si="5"/>
        <v>0</v>
      </c>
      <c r="I46" s="9">
        <f t="shared" si="6"/>
        <v>0</v>
      </c>
      <c r="J46" s="9">
        <f t="shared" si="7"/>
        <v>0</v>
      </c>
      <c r="K46" s="9">
        <f t="shared" si="8"/>
        <v>0</v>
      </c>
      <c r="L46" s="9">
        <f t="shared" si="9"/>
        <v>0</v>
      </c>
      <c r="M46" s="9">
        <f t="shared" si="10"/>
        <v>0</v>
      </c>
      <c r="N46" s="9"/>
      <c r="O46" s="29" t="e">
        <f t="shared" si="11"/>
        <v>#DIV/0!</v>
      </c>
      <c r="P46" s="9"/>
      <c r="Q46" s="29" t="e">
        <f t="shared" si="12"/>
        <v>#DIV/0!</v>
      </c>
      <c r="R46" s="9"/>
      <c r="S46" s="29" t="e">
        <f t="shared" si="13"/>
        <v>#DIV/0!</v>
      </c>
      <c r="T46" s="29" t="e">
        <f t="shared" si="14"/>
        <v>#DIV/0!</v>
      </c>
      <c r="U46" s="9"/>
      <c r="V46" s="29" t="e">
        <f t="shared" si="15"/>
        <v>#DIV/0!</v>
      </c>
      <c r="W46" s="38"/>
      <c r="X46" s="9">
        <f t="shared" si="16"/>
        <v>0</v>
      </c>
      <c r="Y46" s="9">
        <f t="shared" si="17"/>
        <v>0</v>
      </c>
      <c r="Z46" s="9"/>
      <c r="AA46" s="29" t="e">
        <f t="shared" si="18"/>
        <v>#DIV/0!</v>
      </c>
      <c r="AB46" s="9"/>
      <c r="AC46" s="29" t="e">
        <f t="shared" si="19"/>
        <v>#DIV/0!</v>
      </c>
      <c r="AD46" s="9"/>
      <c r="AE46" s="29" t="e">
        <f t="shared" si="20"/>
        <v>#DIV/0!</v>
      </c>
      <c r="AF46" s="9"/>
      <c r="AG46" s="29" t="e">
        <f t="shared" si="21"/>
        <v>#DIV/0!</v>
      </c>
      <c r="AH46" s="29"/>
      <c r="AI46" s="9"/>
      <c r="AJ46" s="9"/>
      <c r="AK46" s="9"/>
      <c r="AL46" s="9"/>
      <c r="AM46" s="9">
        <f t="shared" si="25"/>
        <v>0</v>
      </c>
      <c r="AN46" s="9"/>
      <c r="AO46" s="9"/>
      <c r="AP46" s="9"/>
      <c r="AQ46" s="9">
        <f t="shared" si="26"/>
        <v>0</v>
      </c>
      <c r="AR46" s="9"/>
      <c r="AS46" s="9"/>
      <c r="AT46" s="9"/>
      <c r="AU46" s="9">
        <f t="shared" si="27"/>
        <v>0</v>
      </c>
      <c r="AV46" s="9">
        <f t="shared" si="28"/>
        <v>0</v>
      </c>
      <c r="AW46" s="9"/>
      <c r="AX46" s="9"/>
      <c r="AY46" s="9"/>
      <c r="AZ46" s="9"/>
      <c r="BA46" s="9"/>
      <c r="BB46" s="9"/>
      <c r="BC46" s="9"/>
      <c r="BD46" s="9"/>
      <c r="BE46" s="9">
        <f t="shared" si="29"/>
        <v>0</v>
      </c>
      <c r="BF46" s="9">
        <f t="shared" si="30"/>
        <v>0</v>
      </c>
      <c r="BG46" s="9"/>
      <c r="BH46" s="9"/>
      <c r="BI46" s="9"/>
      <c r="BJ46" s="9"/>
      <c r="BK46" s="9"/>
      <c r="BL46" s="9"/>
      <c r="BM46" s="9"/>
      <c r="BN46" s="9"/>
      <c r="BO46" s="9">
        <f t="shared" si="31"/>
        <v>0</v>
      </c>
      <c r="BP46" s="9">
        <f t="shared" si="32"/>
        <v>0</v>
      </c>
      <c r="BQ46" s="9"/>
      <c r="BR46" s="29" t="e">
        <f t="shared" si="33"/>
        <v>#DIV/0!</v>
      </c>
      <c r="BS46" s="9"/>
      <c r="BT46" s="29" t="e">
        <f t="shared" si="34"/>
        <v>#DIV/0!</v>
      </c>
      <c r="BU46" s="9"/>
      <c r="BV46" s="29" t="e">
        <f t="shared" si="35"/>
        <v>#DIV/0!</v>
      </c>
      <c r="BW46" s="9"/>
      <c r="BX46" s="9" t="e">
        <f t="shared" si="36"/>
        <v>#DIV/0!</v>
      </c>
      <c r="BY46" s="9"/>
      <c r="BZ46" s="9"/>
      <c r="CA46" s="9"/>
      <c r="CB46" s="9">
        <f t="shared" si="40"/>
        <v>0</v>
      </c>
      <c r="CC46" s="9"/>
      <c r="CD46" s="9"/>
      <c r="CE46" s="9">
        <f t="shared" si="41"/>
        <v>0</v>
      </c>
      <c r="CF46" s="9"/>
      <c r="CG46" s="9"/>
      <c r="CH46" s="9">
        <f t="shared" si="42"/>
        <v>0</v>
      </c>
      <c r="CI46" s="9">
        <f t="shared" si="43"/>
        <v>0</v>
      </c>
      <c r="CJ46" s="9">
        <f t="shared" si="44"/>
        <v>0</v>
      </c>
      <c r="CK46" s="9">
        <f t="shared" si="44"/>
        <v>0</v>
      </c>
      <c r="CL46" s="9">
        <f t="shared" si="44"/>
        <v>0</v>
      </c>
      <c r="CM46" s="9">
        <f t="shared" si="44"/>
        <v>0</v>
      </c>
      <c r="CN46" s="9">
        <f t="shared" si="45"/>
        <v>0</v>
      </c>
      <c r="CO46" s="9">
        <f t="shared" si="46"/>
        <v>0</v>
      </c>
      <c r="CP46" s="9">
        <f t="shared" si="47"/>
        <v>0</v>
      </c>
      <c r="CQ46" s="9">
        <f t="shared" si="48"/>
        <v>0</v>
      </c>
      <c r="CR46" s="9">
        <f t="shared" si="49"/>
        <v>0</v>
      </c>
      <c r="CS46" s="9">
        <f t="shared" si="50"/>
        <v>0</v>
      </c>
      <c r="CT46" s="9">
        <f t="shared" si="51"/>
        <v>0</v>
      </c>
      <c r="CU46" s="9">
        <f t="shared" si="52"/>
        <v>0</v>
      </c>
      <c r="CV46" s="9">
        <f t="shared" si="53"/>
        <v>0</v>
      </c>
      <c r="CW46" s="9">
        <f t="shared" si="54"/>
        <v>0</v>
      </c>
      <c r="CX46" s="9">
        <f t="shared" si="55"/>
        <v>0</v>
      </c>
      <c r="CY46" s="9">
        <f t="shared" si="56"/>
        <v>0</v>
      </c>
      <c r="CZ46" s="9"/>
      <c r="DA46" s="9"/>
      <c r="DB46" s="9"/>
    </row>
    <row r="47" spans="1:106" ht="16.5" x14ac:dyDescent="0.25">
      <c r="A47" s="7" t="s">
        <v>69</v>
      </c>
      <c r="B47" s="8" t="s">
        <v>70</v>
      </c>
      <c r="C47" s="9">
        <f t="shared" si="2"/>
        <v>7945002.6399999997</v>
      </c>
      <c r="D47" s="9">
        <v>6991602.3099999996</v>
      </c>
      <c r="E47" s="9">
        <v>953400.33</v>
      </c>
      <c r="F47" s="9">
        <f t="shared" si="3"/>
        <v>0</v>
      </c>
      <c r="G47" s="9">
        <f t="shared" si="4"/>
        <v>0</v>
      </c>
      <c r="H47" s="9">
        <f t="shared" si="5"/>
        <v>0</v>
      </c>
      <c r="I47" s="9">
        <f t="shared" si="6"/>
        <v>0</v>
      </c>
      <c r="J47" s="9">
        <f t="shared" si="7"/>
        <v>0</v>
      </c>
      <c r="K47" s="9">
        <f t="shared" si="8"/>
        <v>0</v>
      </c>
      <c r="L47" s="42">
        <f t="shared" si="9"/>
        <v>0</v>
      </c>
      <c r="M47" s="42">
        <f t="shared" si="10"/>
        <v>0</v>
      </c>
      <c r="N47" s="42"/>
      <c r="O47" s="43" t="e">
        <f t="shared" si="11"/>
        <v>#DIV/0!</v>
      </c>
      <c r="P47" s="42"/>
      <c r="Q47" s="43" t="e">
        <f t="shared" si="12"/>
        <v>#DIV/0!</v>
      </c>
      <c r="R47" s="42"/>
      <c r="S47" s="43" t="e">
        <f t="shared" si="13"/>
        <v>#DIV/0!</v>
      </c>
      <c r="T47" s="43" t="e">
        <f t="shared" si="14"/>
        <v>#DIV/0!</v>
      </c>
      <c r="U47" s="42"/>
      <c r="V47" s="43" t="e">
        <f t="shared" si="15"/>
        <v>#DIV/0!</v>
      </c>
      <c r="W47" s="44"/>
      <c r="X47" s="9">
        <f t="shared" si="16"/>
        <v>0</v>
      </c>
      <c r="Y47" s="9">
        <f t="shared" si="17"/>
        <v>0</v>
      </c>
      <c r="Z47" s="9"/>
      <c r="AA47" s="29" t="e">
        <f t="shared" si="18"/>
        <v>#DIV/0!</v>
      </c>
      <c r="AB47" s="9"/>
      <c r="AC47" s="29" t="e">
        <f t="shared" si="19"/>
        <v>#DIV/0!</v>
      </c>
      <c r="AD47" s="9"/>
      <c r="AE47" s="29" t="e">
        <f t="shared" si="20"/>
        <v>#DIV/0!</v>
      </c>
      <c r="AF47" s="9"/>
      <c r="AG47" s="29" t="e">
        <f t="shared" si="21"/>
        <v>#DIV/0!</v>
      </c>
      <c r="AH47" s="29"/>
      <c r="AI47" s="9"/>
      <c r="AJ47" s="9">
        <f t="shared" si="22"/>
        <v>7945002.6399999997</v>
      </c>
      <c r="AK47" s="9">
        <f t="shared" si="23"/>
        <v>6991602.3099999996</v>
      </c>
      <c r="AL47" s="9">
        <f t="shared" si="24"/>
        <v>953400.33</v>
      </c>
      <c r="AM47" s="9">
        <f t="shared" si="25"/>
        <v>0</v>
      </c>
      <c r="AN47" s="9"/>
      <c r="AO47" s="9"/>
      <c r="AP47" s="9"/>
      <c r="AQ47" s="9">
        <f t="shared" si="26"/>
        <v>0</v>
      </c>
      <c r="AR47" s="9"/>
      <c r="AS47" s="9"/>
      <c r="AT47" s="9"/>
      <c r="AU47" s="9">
        <f t="shared" si="27"/>
        <v>0</v>
      </c>
      <c r="AV47" s="9">
        <f t="shared" si="28"/>
        <v>0</v>
      </c>
      <c r="AW47" s="9"/>
      <c r="AX47" s="9"/>
      <c r="AY47" s="9"/>
      <c r="AZ47" s="9"/>
      <c r="BA47" s="9"/>
      <c r="BB47" s="9"/>
      <c r="BC47" s="9"/>
      <c r="BD47" s="9"/>
      <c r="BE47" s="9">
        <f t="shared" si="29"/>
        <v>0</v>
      </c>
      <c r="BF47" s="9">
        <f t="shared" si="30"/>
        <v>0</v>
      </c>
      <c r="BG47" s="9"/>
      <c r="BH47" s="9"/>
      <c r="BI47" s="9"/>
      <c r="BJ47" s="9"/>
      <c r="BK47" s="9"/>
      <c r="BL47" s="9"/>
      <c r="BM47" s="9"/>
      <c r="BN47" s="9"/>
      <c r="BO47" s="9">
        <f t="shared" si="31"/>
        <v>0</v>
      </c>
      <c r="BP47" s="9">
        <f t="shared" si="32"/>
        <v>0</v>
      </c>
      <c r="BQ47" s="9"/>
      <c r="BR47" s="29" t="e">
        <f t="shared" si="33"/>
        <v>#DIV/0!</v>
      </c>
      <c r="BS47" s="9"/>
      <c r="BT47" s="29" t="e">
        <f t="shared" si="34"/>
        <v>#DIV/0!</v>
      </c>
      <c r="BU47" s="9"/>
      <c r="BV47" s="29" t="e">
        <f t="shared" si="35"/>
        <v>#DIV/0!</v>
      </c>
      <c r="BW47" s="9"/>
      <c r="BX47" s="9" t="e">
        <f t="shared" si="36"/>
        <v>#DIV/0!</v>
      </c>
      <c r="BY47" s="9">
        <f t="shared" si="37"/>
        <v>7945002.6399999997</v>
      </c>
      <c r="BZ47" s="9">
        <f t="shared" si="38"/>
        <v>6991602.3099999996</v>
      </c>
      <c r="CA47" s="9">
        <f t="shared" si="39"/>
        <v>953400.33</v>
      </c>
      <c r="CB47" s="9">
        <f t="shared" si="40"/>
        <v>0</v>
      </c>
      <c r="CC47" s="9"/>
      <c r="CD47" s="9"/>
      <c r="CE47" s="9">
        <f t="shared" si="41"/>
        <v>0</v>
      </c>
      <c r="CF47" s="9"/>
      <c r="CG47" s="9"/>
      <c r="CH47" s="9">
        <f t="shared" si="42"/>
        <v>0</v>
      </c>
      <c r="CI47" s="9">
        <f t="shared" si="43"/>
        <v>0</v>
      </c>
      <c r="CJ47" s="9">
        <f t="shared" si="44"/>
        <v>0</v>
      </c>
      <c r="CK47" s="9">
        <f t="shared" si="44"/>
        <v>0</v>
      </c>
      <c r="CL47" s="9">
        <f t="shared" si="44"/>
        <v>0</v>
      </c>
      <c r="CM47" s="9">
        <f t="shared" si="44"/>
        <v>0</v>
      </c>
      <c r="CN47" s="9">
        <f t="shared" si="45"/>
        <v>0</v>
      </c>
      <c r="CO47" s="9">
        <f t="shared" si="46"/>
        <v>0</v>
      </c>
      <c r="CP47" s="9">
        <f t="shared" si="47"/>
        <v>0</v>
      </c>
      <c r="CQ47" s="9">
        <f t="shared" si="48"/>
        <v>0</v>
      </c>
      <c r="CR47" s="9">
        <f t="shared" si="49"/>
        <v>0</v>
      </c>
      <c r="CS47" s="9">
        <f t="shared" si="50"/>
        <v>0</v>
      </c>
      <c r="CT47" s="9">
        <f t="shared" si="51"/>
        <v>0</v>
      </c>
      <c r="CU47" s="9">
        <f t="shared" si="52"/>
        <v>0</v>
      </c>
      <c r="CV47" s="9">
        <f t="shared" si="53"/>
        <v>0</v>
      </c>
      <c r="CW47" s="9">
        <f t="shared" si="54"/>
        <v>0</v>
      </c>
      <c r="CX47" s="9">
        <f t="shared" si="55"/>
        <v>0</v>
      </c>
      <c r="CY47" s="9">
        <f t="shared" si="56"/>
        <v>0</v>
      </c>
      <c r="CZ47" s="9"/>
      <c r="DA47" s="9"/>
      <c r="DB47" s="9"/>
    </row>
    <row r="48" spans="1:106" ht="16.5" x14ac:dyDescent="0.25">
      <c r="A48" s="7" t="s">
        <v>71</v>
      </c>
      <c r="B48" s="8" t="s">
        <v>72</v>
      </c>
      <c r="C48" s="9">
        <f t="shared" si="2"/>
        <v>535210.53</v>
      </c>
      <c r="D48" s="9">
        <v>470985.27</v>
      </c>
      <c r="E48" s="9">
        <v>64225.26</v>
      </c>
      <c r="F48" s="9">
        <f t="shared" si="3"/>
        <v>0</v>
      </c>
      <c r="G48" s="9">
        <f t="shared" si="4"/>
        <v>0</v>
      </c>
      <c r="H48" s="9">
        <f t="shared" si="5"/>
        <v>0</v>
      </c>
      <c r="I48" s="9">
        <f t="shared" si="6"/>
        <v>0</v>
      </c>
      <c r="J48" s="9">
        <f t="shared" si="7"/>
        <v>0</v>
      </c>
      <c r="K48" s="9">
        <f t="shared" si="8"/>
        <v>0</v>
      </c>
      <c r="L48" s="42">
        <f t="shared" si="9"/>
        <v>0</v>
      </c>
      <c r="M48" s="42">
        <f t="shared" si="10"/>
        <v>0</v>
      </c>
      <c r="N48" s="42"/>
      <c r="O48" s="43" t="e">
        <f t="shared" si="11"/>
        <v>#DIV/0!</v>
      </c>
      <c r="P48" s="42"/>
      <c r="Q48" s="43" t="e">
        <f t="shared" si="12"/>
        <v>#DIV/0!</v>
      </c>
      <c r="R48" s="42"/>
      <c r="S48" s="43" t="e">
        <f t="shared" si="13"/>
        <v>#DIV/0!</v>
      </c>
      <c r="T48" s="43" t="e">
        <f t="shared" si="14"/>
        <v>#DIV/0!</v>
      </c>
      <c r="U48" s="42"/>
      <c r="V48" s="43" t="e">
        <f t="shared" si="15"/>
        <v>#DIV/0!</v>
      </c>
      <c r="W48" s="44"/>
      <c r="X48" s="9">
        <f t="shared" si="16"/>
        <v>0</v>
      </c>
      <c r="Y48" s="9">
        <f t="shared" si="17"/>
        <v>0</v>
      </c>
      <c r="Z48" s="9"/>
      <c r="AA48" s="29" t="e">
        <f t="shared" si="18"/>
        <v>#DIV/0!</v>
      </c>
      <c r="AB48" s="9"/>
      <c r="AC48" s="29" t="e">
        <f t="shared" si="19"/>
        <v>#DIV/0!</v>
      </c>
      <c r="AD48" s="9"/>
      <c r="AE48" s="29" t="e">
        <f t="shared" si="20"/>
        <v>#DIV/0!</v>
      </c>
      <c r="AF48" s="9"/>
      <c r="AG48" s="29" t="e">
        <f t="shared" si="21"/>
        <v>#DIV/0!</v>
      </c>
      <c r="AH48" s="29"/>
      <c r="AI48" s="9"/>
      <c r="AJ48" s="9">
        <f t="shared" si="22"/>
        <v>535210.53</v>
      </c>
      <c r="AK48" s="9">
        <f t="shared" si="23"/>
        <v>470985.27</v>
      </c>
      <c r="AL48" s="9">
        <f t="shared" si="24"/>
        <v>64225.26</v>
      </c>
      <c r="AM48" s="9">
        <f t="shared" si="25"/>
        <v>0</v>
      </c>
      <c r="AN48" s="9"/>
      <c r="AO48" s="9"/>
      <c r="AP48" s="9"/>
      <c r="AQ48" s="9">
        <f t="shared" si="26"/>
        <v>0</v>
      </c>
      <c r="AR48" s="9"/>
      <c r="AS48" s="9"/>
      <c r="AT48" s="9"/>
      <c r="AU48" s="9">
        <f t="shared" si="27"/>
        <v>0</v>
      </c>
      <c r="AV48" s="9">
        <f t="shared" si="28"/>
        <v>0</v>
      </c>
      <c r="AW48" s="9"/>
      <c r="AX48" s="9"/>
      <c r="AY48" s="9"/>
      <c r="AZ48" s="9"/>
      <c r="BA48" s="9"/>
      <c r="BB48" s="9"/>
      <c r="BC48" s="9"/>
      <c r="BD48" s="9"/>
      <c r="BE48" s="9">
        <f t="shared" si="29"/>
        <v>0</v>
      </c>
      <c r="BF48" s="9">
        <f t="shared" si="30"/>
        <v>0</v>
      </c>
      <c r="BG48" s="9"/>
      <c r="BH48" s="9"/>
      <c r="BI48" s="9"/>
      <c r="BJ48" s="9"/>
      <c r="BK48" s="9"/>
      <c r="BL48" s="9"/>
      <c r="BM48" s="9"/>
      <c r="BN48" s="9"/>
      <c r="BO48" s="9">
        <f t="shared" si="31"/>
        <v>0</v>
      </c>
      <c r="BP48" s="9">
        <f t="shared" si="32"/>
        <v>0</v>
      </c>
      <c r="BQ48" s="9"/>
      <c r="BR48" s="29" t="e">
        <f t="shared" si="33"/>
        <v>#DIV/0!</v>
      </c>
      <c r="BS48" s="9"/>
      <c r="BT48" s="29" t="e">
        <f t="shared" si="34"/>
        <v>#DIV/0!</v>
      </c>
      <c r="BU48" s="9"/>
      <c r="BV48" s="29" t="e">
        <f t="shared" si="35"/>
        <v>#DIV/0!</v>
      </c>
      <c r="BW48" s="9"/>
      <c r="BX48" s="9" t="e">
        <f t="shared" si="36"/>
        <v>#DIV/0!</v>
      </c>
      <c r="BY48" s="9">
        <f t="shared" si="37"/>
        <v>535210.53</v>
      </c>
      <c r="BZ48" s="9">
        <f t="shared" si="38"/>
        <v>470985.27</v>
      </c>
      <c r="CA48" s="9">
        <f t="shared" si="39"/>
        <v>64225.26</v>
      </c>
      <c r="CB48" s="9">
        <f t="shared" si="40"/>
        <v>0</v>
      </c>
      <c r="CC48" s="9"/>
      <c r="CD48" s="9"/>
      <c r="CE48" s="9">
        <f t="shared" si="41"/>
        <v>0</v>
      </c>
      <c r="CF48" s="9"/>
      <c r="CG48" s="9"/>
      <c r="CH48" s="9">
        <f t="shared" si="42"/>
        <v>0</v>
      </c>
      <c r="CI48" s="9">
        <f t="shared" si="43"/>
        <v>0</v>
      </c>
      <c r="CJ48" s="9">
        <f t="shared" si="44"/>
        <v>0</v>
      </c>
      <c r="CK48" s="9">
        <f t="shared" si="44"/>
        <v>0</v>
      </c>
      <c r="CL48" s="9">
        <f t="shared" si="44"/>
        <v>0</v>
      </c>
      <c r="CM48" s="9">
        <f t="shared" si="44"/>
        <v>0</v>
      </c>
      <c r="CN48" s="9">
        <f t="shared" si="45"/>
        <v>0</v>
      </c>
      <c r="CO48" s="9">
        <f t="shared" si="46"/>
        <v>0</v>
      </c>
      <c r="CP48" s="9">
        <f t="shared" si="47"/>
        <v>0</v>
      </c>
      <c r="CQ48" s="9">
        <f t="shared" si="48"/>
        <v>0</v>
      </c>
      <c r="CR48" s="9">
        <f t="shared" si="49"/>
        <v>0</v>
      </c>
      <c r="CS48" s="9">
        <f t="shared" si="50"/>
        <v>0</v>
      </c>
      <c r="CT48" s="9">
        <f t="shared" si="51"/>
        <v>0</v>
      </c>
      <c r="CU48" s="9">
        <f t="shared" si="52"/>
        <v>0</v>
      </c>
      <c r="CV48" s="9">
        <f t="shared" si="53"/>
        <v>0</v>
      </c>
      <c r="CW48" s="9">
        <f t="shared" si="54"/>
        <v>0</v>
      </c>
      <c r="CX48" s="9">
        <f t="shared" si="55"/>
        <v>0</v>
      </c>
      <c r="CY48" s="9">
        <f t="shared" si="56"/>
        <v>0</v>
      </c>
      <c r="CZ48" s="9"/>
      <c r="DA48" s="9"/>
      <c r="DB48" s="9"/>
    </row>
    <row r="49" spans="1:106" ht="16.5" x14ac:dyDescent="0.25">
      <c r="A49" s="7" t="s">
        <v>73</v>
      </c>
      <c r="B49" s="8" t="s">
        <v>74</v>
      </c>
      <c r="C49" s="9">
        <f t="shared" si="2"/>
        <v>500873.47000000003</v>
      </c>
      <c r="D49" s="9">
        <v>440768.65</v>
      </c>
      <c r="E49" s="9">
        <v>60104.82</v>
      </c>
      <c r="F49" s="9">
        <f t="shared" si="3"/>
        <v>0</v>
      </c>
      <c r="G49" s="9">
        <f t="shared" si="4"/>
        <v>0</v>
      </c>
      <c r="H49" s="9">
        <f t="shared" si="5"/>
        <v>0</v>
      </c>
      <c r="I49" s="9">
        <f t="shared" si="6"/>
        <v>0</v>
      </c>
      <c r="J49" s="9">
        <f t="shared" si="7"/>
        <v>0</v>
      </c>
      <c r="K49" s="9">
        <f t="shared" si="8"/>
        <v>0</v>
      </c>
      <c r="L49" s="9">
        <f t="shared" si="9"/>
        <v>0</v>
      </c>
      <c r="M49" s="9">
        <f t="shared" si="10"/>
        <v>0</v>
      </c>
      <c r="N49" s="9"/>
      <c r="O49" s="29" t="e">
        <f t="shared" si="11"/>
        <v>#DIV/0!</v>
      </c>
      <c r="P49" s="9"/>
      <c r="Q49" s="29" t="e">
        <f t="shared" si="12"/>
        <v>#DIV/0!</v>
      </c>
      <c r="R49" s="9"/>
      <c r="S49" s="29" t="e">
        <f t="shared" si="13"/>
        <v>#DIV/0!</v>
      </c>
      <c r="T49" s="29" t="e">
        <f t="shared" si="14"/>
        <v>#DIV/0!</v>
      </c>
      <c r="U49" s="9"/>
      <c r="V49" s="29" t="e">
        <f t="shared" si="15"/>
        <v>#DIV/0!</v>
      </c>
      <c r="W49" s="38"/>
      <c r="X49" s="9">
        <f t="shared" si="16"/>
        <v>0</v>
      </c>
      <c r="Y49" s="9">
        <f t="shared" si="17"/>
        <v>0</v>
      </c>
      <c r="Z49" s="9"/>
      <c r="AA49" s="29" t="e">
        <f t="shared" si="18"/>
        <v>#DIV/0!</v>
      </c>
      <c r="AB49" s="9"/>
      <c r="AC49" s="29" t="e">
        <f t="shared" si="19"/>
        <v>#DIV/0!</v>
      </c>
      <c r="AD49" s="9"/>
      <c r="AE49" s="29" t="e">
        <f t="shared" si="20"/>
        <v>#DIV/0!</v>
      </c>
      <c r="AF49" s="9"/>
      <c r="AG49" s="29" t="e">
        <f t="shared" si="21"/>
        <v>#DIV/0!</v>
      </c>
      <c r="AH49" s="29"/>
      <c r="AI49" s="9"/>
      <c r="AJ49" s="9">
        <f t="shared" si="22"/>
        <v>500873.47000000003</v>
      </c>
      <c r="AK49" s="9">
        <f t="shared" si="23"/>
        <v>440768.65</v>
      </c>
      <c r="AL49" s="9">
        <f t="shared" si="24"/>
        <v>60104.82</v>
      </c>
      <c r="AM49" s="9">
        <f t="shared" si="25"/>
        <v>0</v>
      </c>
      <c r="AN49" s="9"/>
      <c r="AO49" s="9"/>
      <c r="AP49" s="9"/>
      <c r="AQ49" s="9">
        <f t="shared" si="26"/>
        <v>0</v>
      </c>
      <c r="AR49" s="9"/>
      <c r="AS49" s="9"/>
      <c r="AT49" s="9"/>
      <c r="AU49" s="9">
        <f t="shared" si="27"/>
        <v>0</v>
      </c>
      <c r="AV49" s="9">
        <f t="shared" si="28"/>
        <v>0</v>
      </c>
      <c r="AW49" s="9"/>
      <c r="AX49" s="9"/>
      <c r="AY49" s="9"/>
      <c r="AZ49" s="9"/>
      <c r="BA49" s="9"/>
      <c r="BB49" s="9"/>
      <c r="BC49" s="9"/>
      <c r="BD49" s="9"/>
      <c r="BE49" s="9">
        <f t="shared" si="29"/>
        <v>0</v>
      </c>
      <c r="BF49" s="9">
        <f t="shared" si="30"/>
        <v>0</v>
      </c>
      <c r="BG49" s="9"/>
      <c r="BH49" s="9"/>
      <c r="BI49" s="9"/>
      <c r="BJ49" s="9"/>
      <c r="BK49" s="9"/>
      <c r="BL49" s="9"/>
      <c r="BM49" s="9"/>
      <c r="BN49" s="9"/>
      <c r="BO49" s="9">
        <f t="shared" si="31"/>
        <v>0</v>
      </c>
      <c r="BP49" s="9">
        <f t="shared" si="32"/>
        <v>0</v>
      </c>
      <c r="BQ49" s="9"/>
      <c r="BR49" s="29" t="e">
        <f t="shared" si="33"/>
        <v>#DIV/0!</v>
      </c>
      <c r="BS49" s="9"/>
      <c r="BT49" s="29" t="e">
        <f t="shared" si="34"/>
        <v>#DIV/0!</v>
      </c>
      <c r="BU49" s="9"/>
      <c r="BV49" s="29" t="e">
        <f t="shared" si="35"/>
        <v>#DIV/0!</v>
      </c>
      <c r="BW49" s="9"/>
      <c r="BX49" s="9" t="e">
        <f t="shared" si="36"/>
        <v>#DIV/0!</v>
      </c>
      <c r="BY49" s="9">
        <f t="shared" si="37"/>
        <v>500873.47000000003</v>
      </c>
      <c r="BZ49" s="9">
        <f t="shared" si="38"/>
        <v>440768.65</v>
      </c>
      <c r="CA49" s="9">
        <f t="shared" si="39"/>
        <v>60104.82</v>
      </c>
      <c r="CB49" s="9">
        <f t="shared" si="40"/>
        <v>0</v>
      </c>
      <c r="CC49" s="9"/>
      <c r="CD49" s="9"/>
      <c r="CE49" s="9">
        <f t="shared" si="41"/>
        <v>0</v>
      </c>
      <c r="CF49" s="9"/>
      <c r="CG49" s="9"/>
      <c r="CH49" s="9">
        <f t="shared" si="42"/>
        <v>0</v>
      </c>
      <c r="CI49" s="9">
        <f t="shared" si="43"/>
        <v>0</v>
      </c>
      <c r="CJ49" s="9">
        <f t="shared" si="44"/>
        <v>0</v>
      </c>
      <c r="CK49" s="9">
        <f t="shared" si="44"/>
        <v>0</v>
      </c>
      <c r="CL49" s="9">
        <f t="shared" si="44"/>
        <v>0</v>
      </c>
      <c r="CM49" s="9">
        <f t="shared" si="44"/>
        <v>0</v>
      </c>
      <c r="CN49" s="9">
        <f t="shared" si="45"/>
        <v>0</v>
      </c>
      <c r="CO49" s="9">
        <f t="shared" si="46"/>
        <v>0</v>
      </c>
      <c r="CP49" s="9">
        <f t="shared" si="47"/>
        <v>0</v>
      </c>
      <c r="CQ49" s="9">
        <f t="shared" si="48"/>
        <v>0</v>
      </c>
      <c r="CR49" s="9">
        <f t="shared" si="49"/>
        <v>0</v>
      </c>
      <c r="CS49" s="9">
        <f t="shared" si="50"/>
        <v>0</v>
      </c>
      <c r="CT49" s="9">
        <f t="shared" si="51"/>
        <v>0</v>
      </c>
      <c r="CU49" s="9">
        <f t="shared" si="52"/>
        <v>0</v>
      </c>
      <c r="CV49" s="9">
        <f t="shared" si="53"/>
        <v>0</v>
      </c>
      <c r="CW49" s="9">
        <f t="shared" si="54"/>
        <v>0</v>
      </c>
      <c r="CX49" s="9">
        <f t="shared" si="55"/>
        <v>0</v>
      </c>
      <c r="CY49" s="9">
        <f t="shared" si="56"/>
        <v>0</v>
      </c>
      <c r="CZ49" s="9"/>
      <c r="DA49" s="9"/>
      <c r="DB49" s="9"/>
    </row>
    <row r="50" spans="1:106" ht="16.5" x14ac:dyDescent="0.25">
      <c r="A50" s="7" t="s">
        <v>75</v>
      </c>
      <c r="B50" s="8" t="s">
        <v>76</v>
      </c>
      <c r="C50" s="9">
        <f t="shared" si="2"/>
        <v>529698.23</v>
      </c>
      <c r="D50" s="9">
        <v>466134.44</v>
      </c>
      <c r="E50" s="9">
        <v>63563.79</v>
      </c>
      <c r="F50" s="9">
        <f t="shared" si="3"/>
        <v>0</v>
      </c>
      <c r="G50" s="9">
        <f t="shared" si="4"/>
        <v>0</v>
      </c>
      <c r="H50" s="9">
        <f t="shared" si="5"/>
        <v>0</v>
      </c>
      <c r="I50" s="9">
        <f t="shared" si="6"/>
        <v>0</v>
      </c>
      <c r="J50" s="9">
        <f t="shared" si="7"/>
        <v>0</v>
      </c>
      <c r="K50" s="9">
        <f t="shared" si="8"/>
        <v>0</v>
      </c>
      <c r="L50" s="9">
        <f t="shared" si="9"/>
        <v>0</v>
      </c>
      <c r="M50" s="9">
        <f t="shared" si="10"/>
        <v>0</v>
      </c>
      <c r="N50" s="9"/>
      <c r="O50" s="29" t="e">
        <f t="shared" si="11"/>
        <v>#DIV/0!</v>
      </c>
      <c r="P50" s="9"/>
      <c r="Q50" s="29" t="e">
        <f t="shared" si="12"/>
        <v>#DIV/0!</v>
      </c>
      <c r="R50" s="9"/>
      <c r="S50" s="29" t="e">
        <f t="shared" si="13"/>
        <v>#DIV/0!</v>
      </c>
      <c r="T50" s="29" t="e">
        <f t="shared" si="14"/>
        <v>#DIV/0!</v>
      </c>
      <c r="U50" s="9"/>
      <c r="V50" s="29" t="e">
        <f t="shared" si="15"/>
        <v>#DIV/0!</v>
      </c>
      <c r="W50" s="38"/>
      <c r="X50" s="42">
        <f t="shared" si="16"/>
        <v>0</v>
      </c>
      <c r="Y50" s="42">
        <f t="shared" si="17"/>
        <v>0</v>
      </c>
      <c r="Z50" s="42"/>
      <c r="AA50" s="43" t="e">
        <f t="shared" si="18"/>
        <v>#DIV/0!</v>
      </c>
      <c r="AB50" s="42"/>
      <c r="AC50" s="43" t="e">
        <f t="shared" si="19"/>
        <v>#DIV/0!</v>
      </c>
      <c r="AD50" s="42"/>
      <c r="AE50" s="43" t="e">
        <f t="shared" si="20"/>
        <v>#DIV/0!</v>
      </c>
      <c r="AF50" s="42"/>
      <c r="AG50" s="43" t="e">
        <f t="shared" si="21"/>
        <v>#DIV/0!</v>
      </c>
      <c r="AH50" s="43"/>
      <c r="AI50" s="42"/>
      <c r="AJ50" s="9">
        <f t="shared" si="22"/>
        <v>529698.23</v>
      </c>
      <c r="AK50" s="9">
        <f t="shared" si="23"/>
        <v>466134.44</v>
      </c>
      <c r="AL50" s="9">
        <f t="shared" si="24"/>
        <v>63563.79</v>
      </c>
      <c r="AM50" s="9">
        <f t="shared" si="25"/>
        <v>0</v>
      </c>
      <c r="AN50" s="9"/>
      <c r="AO50" s="9"/>
      <c r="AP50" s="9"/>
      <c r="AQ50" s="9">
        <f t="shared" si="26"/>
        <v>0</v>
      </c>
      <c r="AR50" s="9"/>
      <c r="AS50" s="9"/>
      <c r="AT50" s="9"/>
      <c r="AU50" s="9">
        <f t="shared" si="27"/>
        <v>0</v>
      </c>
      <c r="AV50" s="9">
        <f t="shared" si="28"/>
        <v>0</v>
      </c>
      <c r="AW50" s="9"/>
      <c r="AX50" s="9"/>
      <c r="AY50" s="9"/>
      <c r="AZ50" s="9"/>
      <c r="BA50" s="9"/>
      <c r="BB50" s="9"/>
      <c r="BC50" s="9"/>
      <c r="BD50" s="9"/>
      <c r="BE50" s="9">
        <f t="shared" si="29"/>
        <v>0</v>
      </c>
      <c r="BF50" s="9">
        <f t="shared" si="30"/>
        <v>0</v>
      </c>
      <c r="BG50" s="9"/>
      <c r="BH50" s="9"/>
      <c r="BI50" s="9"/>
      <c r="BJ50" s="9"/>
      <c r="BK50" s="9"/>
      <c r="BL50" s="9"/>
      <c r="BM50" s="9"/>
      <c r="BN50" s="9"/>
      <c r="BO50" s="9">
        <f t="shared" si="31"/>
        <v>0</v>
      </c>
      <c r="BP50" s="9">
        <f t="shared" si="32"/>
        <v>0</v>
      </c>
      <c r="BQ50" s="9"/>
      <c r="BR50" s="29" t="e">
        <f t="shared" si="33"/>
        <v>#DIV/0!</v>
      </c>
      <c r="BS50" s="9"/>
      <c r="BT50" s="29" t="e">
        <f t="shared" si="34"/>
        <v>#DIV/0!</v>
      </c>
      <c r="BU50" s="9"/>
      <c r="BV50" s="29" t="e">
        <f t="shared" si="35"/>
        <v>#DIV/0!</v>
      </c>
      <c r="BW50" s="9"/>
      <c r="BX50" s="9" t="e">
        <f t="shared" si="36"/>
        <v>#DIV/0!</v>
      </c>
      <c r="BY50" s="9">
        <f t="shared" si="37"/>
        <v>529698.23</v>
      </c>
      <c r="BZ50" s="9">
        <f t="shared" si="38"/>
        <v>466134.44</v>
      </c>
      <c r="CA50" s="9">
        <f t="shared" si="39"/>
        <v>63563.79</v>
      </c>
      <c r="CB50" s="9">
        <f t="shared" si="40"/>
        <v>0</v>
      </c>
      <c r="CC50" s="9"/>
      <c r="CD50" s="9"/>
      <c r="CE50" s="9">
        <f t="shared" si="41"/>
        <v>0</v>
      </c>
      <c r="CF50" s="9"/>
      <c r="CG50" s="9"/>
      <c r="CH50" s="9">
        <f t="shared" si="42"/>
        <v>0</v>
      </c>
      <c r="CI50" s="9">
        <f t="shared" si="43"/>
        <v>0</v>
      </c>
      <c r="CJ50" s="9">
        <f t="shared" si="44"/>
        <v>0</v>
      </c>
      <c r="CK50" s="9">
        <f t="shared" si="44"/>
        <v>0</v>
      </c>
      <c r="CL50" s="9">
        <f t="shared" si="44"/>
        <v>0</v>
      </c>
      <c r="CM50" s="9">
        <f t="shared" si="44"/>
        <v>0</v>
      </c>
      <c r="CN50" s="9">
        <f t="shared" si="45"/>
        <v>0</v>
      </c>
      <c r="CO50" s="9">
        <f t="shared" si="46"/>
        <v>0</v>
      </c>
      <c r="CP50" s="9">
        <f t="shared" si="47"/>
        <v>0</v>
      </c>
      <c r="CQ50" s="9">
        <f t="shared" si="48"/>
        <v>0</v>
      </c>
      <c r="CR50" s="9">
        <f t="shared" si="49"/>
        <v>0</v>
      </c>
      <c r="CS50" s="9">
        <f t="shared" si="50"/>
        <v>0</v>
      </c>
      <c r="CT50" s="9">
        <f t="shared" si="51"/>
        <v>0</v>
      </c>
      <c r="CU50" s="9">
        <f t="shared" si="52"/>
        <v>0</v>
      </c>
      <c r="CV50" s="9">
        <f t="shared" si="53"/>
        <v>0</v>
      </c>
      <c r="CW50" s="9">
        <f t="shared" si="54"/>
        <v>0</v>
      </c>
      <c r="CX50" s="9">
        <f t="shared" si="55"/>
        <v>0</v>
      </c>
      <c r="CY50" s="9">
        <f t="shared" si="56"/>
        <v>0</v>
      </c>
      <c r="CZ50" s="9"/>
      <c r="DA50" s="9"/>
      <c r="DB50" s="9"/>
    </row>
    <row r="51" spans="1:106" ht="16.5" x14ac:dyDescent="0.25">
      <c r="A51" s="7" t="s">
        <v>77</v>
      </c>
      <c r="B51" s="8" t="s">
        <v>78</v>
      </c>
      <c r="C51" s="9">
        <f t="shared" si="2"/>
        <v>470268.67</v>
      </c>
      <c r="D51" s="9">
        <v>413836.43</v>
      </c>
      <c r="E51" s="9">
        <v>56432.24</v>
      </c>
      <c r="F51" s="9">
        <f t="shared" si="3"/>
        <v>0</v>
      </c>
      <c r="G51" s="9">
        <f t="shared" si="4"/>
        <v>0</v>
      </c>
      <c r="H51" s="9">
        <f t="shared" si="5"/>
        <v>0</v>
      </c>
      <c r="I51" s="9">
        <f t="shared" si="6"/>
        <v>0</v>
      </c>
      <c r="J51" s="9">
        <f t="shared" si="7"/>
        <v>0</v>
      </c>
      <c r="K51" s="9">
        <f t="shared" si="8"/>
        <v>0</v>
      </c>
      <c r="L51" s="42">
        <f t="shared" si="9"/>
        <v>0</v>
      </c>
      <c r="M51" s="42">
        <f t="shared" si="10"/>
        <v>0</v>
      </c>
      <c r="N51" s="42"/>
      <c r="O51" s="43" t="e">
        <f t="shared" si="11"/>
        <v>#DIV/0!</v>
      </c>
      <c r="P51" s="42"/>
      <c r="Q51" s="43" t="e">
        <f t="shared" si="12"/>
        <v>#DIV/0!</v>
      </c>
      <c r="R51" s="42"/>
      <c r="S51" s="43" t="e">
        <f t="shared" si="13"/>
        <v>#DIV/0!</v>
      </c>
      <c r="T51" s="43" t="e">
        <f t="shared" si="14"/>
        <v>#DIV/0!</v>
      </c>
      <c r="U51" s="42"/>
      <c r="V51" s="43" t="e">
        <f t="shared" si="15"/>
        <v>#DIV/0!</v>
      </c>
      <c r="W51" s="44"/>
      <c r="X51" s="9">
        <f t="shared" si="16"/>
        <v>0</v>
      </c>
      <c r="Y51" s="9">
        <f t="shared" si="17"/>
        <v>0</v>
      </c>
      <c r="Z51" s="9"/>
      <c r="AA51" s="29" t="e">
        <f t="shared" si="18"/>
        <v>#DIV/0!</v>
      </c>
      <c r="AB51" s="9"/>
      <c r="AC51" s="29" t="e">
        <f t="shared" si="19"/>
        <v>#DIV/0!</v>
      </c>
      <c r="AD51" s="9"/>
      <c r="AE51" s="29" t="e">
        <f t="shared" si="20"/>
        <v>#DIV/0!</v>
      </c>
      <c r="AF51" s="9"/>
      <c r="AG51" s="29" t="e">
        <f t="shared" si="21"/>
        <v>#DIV/0!</v>
      </c>
      <c r="AH51" s="29"/>
      <c r="AI51" s="9"/>
      <c r="AJ51" s="9">
        <f t="shared" si="22"/>
        <v>470268.67</v>
      </c>
      <c r="AK51" s="9">
        <f t="shared" si="23"/>
        <v>413836.43</v>
      </c>
      <c r="AL51" s="9">
        <f t="shared" si="24"/>
        <v>56432.24</v>
      </c>
      <c r="AM51" s="9">
        <f t="shared" si="25"/>
        <v>0</v>
      </c>
      <c r="AN51" s="9"/>
      <c r="AO51" s="9"/>
      <c r="AP51" s="9"/>
      <c r="AQ51" s="9">
        <f t="shared" si="26"/>
        <v>0</v>
      </c>
      <c r="AR51" s="9"/>
      <c r="AS51" s="9"/>
      <c r="AT51" s="9"/>
      <c r="AU51" s="9">
        <f t="shared" si="27"/>
        <v>0</v>
      </c>
      <c r="AV51" s="9">
        <f t="shared" si="28"/>
        <v>0</v>
      </c>
      <c r="AW51" s="9"/>
      <c r="AX51" s="9"/>
      <c r="AY51" s="9"/>
      <c r="AZ51" s="9"/>
      <c r="BA51" s="9"/>
      <c r="BB51" s="9"/>
      <c r="BC51" s="9"/>
      <c r="BD51" s="9"/>
      <c r="BE51" s="9">
        <f t="shared" si="29"/>
        <v>0</v>
      </c>
      <c r="BF51" s="9">
        <f t="shared" si="30"/>
        <v>0</v>
      </c>
      <c r="BG51" s="9"/>
      <c r="BH51" s="9"/>
      <c r="BI51" s="9"/>
      <c r="BJ51" s="9"/>
      <c r="BK51" s="9"/>
      <c r="BL51" s="9"/>
      <c r="BM51" s="9"/>
      <c r="BN51" s="9"/>
      <c r="BO51" s="9">
        <f t="shared" si="31"/>
        <v>0</v>
      </c>
      <c r="BP51" s="9">
        <f t="shared" si="32"/>
        <v>0</v>
      </c>
      <c r="BQ51" s="9"/>
      <c r="BR51" s="29" t="e">
        <f t="shared" si="33"/>
        <v>#DIV/0!</v>
      </c>
      <c r="BS51" s="9"/>
      <c r="BT51" s="29" t="e">
        <f t="shared" si="34"/>
        <v>#DIV/0!</v>
      </c>
      <c r="BU51" s="9"/>
      <c r="BV51" s="29" t="e">
        <f t="shared" si="35"/>
        <v>#DIV/0!</v>
      </c>
      <c r="BW51" s="9"/>
      <c r="BX51" s="9" t="e">
        <f t="shared" si="36"/>
        <v>#DIV/0!</v>
      </c>
      <c r="BY51" s="9">
        <f t="shared" si="37"/>
        <v>470268.67</v>
      </c>
      <c r="BZ51" s="9">
        <f t="shared" si="38"/>
        <v>413836.43</v>
      </c>
      <c r="CA51" s="9">
        <f t="shared" si="39"/>
        <v>56432.24</v>
      </c>
      <c r="CB51" s="9">
        <f t="shared" si="40"/>
        <v>0</v>
      </c>
      <c r="CC51" s="9"/>
      <c r="CD51" s="9"/>
      <c r="CE51" s="9">
        <f t="shared" si="41"/>
        <v>0</v>
      </c>
      <c r="CF51" s="9"/>
      <c r="CG51" s="9"/>
      <c r="CH51" s="9">
        <f t="shared" si="42"/>
        <v>0</v>
      </c>
      <c r="CI51" s="9">
        <f t="shared" si="43"/>
        <v>0</v>
      </c>
      <c r="CJ51" s="9">
        <f t="shared" si="44"/>
        <v>0</v>
      </c>
      <c r="CK51" s="9">
        <f t="shared" si="44"/>
        <v>0</v>
      </c>
      <c r="CL51" s="9">
        <f t="shared" si="44"/>
        <v>0</v>
      </c>
      <c r="CM51" s="9">
        <f t="shared" si="44"/>
        <v>0</v>
      </c>
      <c r="CN51" s="9">
        <f t="shared" si="45"/>
        <v>0</v>
      </c>
      <c r="CO51" s="9">
        <f t="shared" si="46"/>
        <v>0</v>
      </c>
      <c r="CP51" s="9">
        <f t="shared" si="47"/>
        <v>0</v>
      </c>
      <c r="CQ51" s="9">
        <f t="shared" si="48"/>
        <v>0</v>
      </c>
      <c r="CR51" s="9">
        <f t="shared" si="49"/>
        <v>0</v>
      </c>
      <c r="CS51" s="9">
        <f t="shared" si="50"/>
        <v>0</v>
      </c>
      <c r="CT51" s="9">
        <f t="shared" si="51"/>
        <v>0</v>
      </c>
      <c r="CU51" s="9">
        <f t="shared" si="52"/>
        <v>0</v>
      </c>
      <c r="CV51" s="9">
        <f t="shared" si="53"/>
        <v>0</v>
      </c>
      <c r="CW51" s="9">
        <f t="shared" si="54"/>
        <v>0</v>
      </c>
      <c r="CX51" s="9">
        <f t="shared" si="55"/>
        <v>0</v>
      </c>
      <c r="CY51" s="9">
        <f t="shared" si="56"/>
        <v>0</v>
      </c>
      <c r="CZ51" s="9"/>
      <c r="DA51" s="9"/>
      <c r="DB51" s="9"/>
    </row>
    <row r="52" spans="1:106" ht="16.5" x14ac:dyDescent="0.25">
      <c r="A52" s="7" t="s">
        <v>31</v>
      </c>
      <c r="B52" s="11" t="s">
        <v>79</v>
      </c>
      <c r="C52" s="9"/>
      <c r="D52" s="12" t="s">
        <v>31</v>
      </c>
      <c r="E52" s="12" t="s">
        <v>31</v>
      </c>
      <c r="F52" s="9">
        <f t="shared" si="3"/>
        <v>0</v>
      </c>
      <c r="G52" s="9">
        <f t="shared" si="4"/>
        <v>0</v>
      </c>
      <c r="H52" s="9">
        <f t="shared" si="5"/>
        <v>0</v>
      </c>
      <c r="I52" s="9">
        <f t="shared" si="6"/>
        <v>0</v>
      </c>
      <c r="J52" s="9">
        <f t="shared" si="7"/>
        <v>0</v>
      </c>
      <c r="K52" s="9">
        <f t="shared" si="8"/>
        <v>0</v>
      </c>
      <c r="L52" s="9">
        <f t="shared" si="9"/>
        <v>0</v>
      </c>
      <c r="M52" s="9">
        <f t="shared" si="10"/>
        <v>0</v>
      </c>
      <c r="N52" s="9"/>
      <c r="O52" s="29" t="e">
        <f t="shared" si="11"/>
        <v>#DIV/0!</v>
      </c>
      <c r="P52" s="9"/>
      <c r="Q52" s="29" t="e">
        <f t="shared" si="12"/>
        <v>#DIV/0!</v>
      </c>
      <c r="R52" s="9"/>
      <c r="S52" s="29" t="e">
        <f t="shared" si="13"/>
        <v>#DIV/0!</v>
      </c>
      <c r="T52" s="29" t="e">
        <f t="shared" si="14"/>
        <v>#DIV/0!</v>
      </c>
      <c r="U52" s="9"/>
      <c r="V52" s="29" t="e">
        <f t="shared" si="15"/>
        <v>#DIV/0!</v>
      </c>
      <c r="W52" s="38"/>
      <c r="X52" s="9">
        <f t="shared" si="16"/>
        <v>0</v>
      </c>
      <c r="Y52" s="9">
        <f t="shared" si="17"/>
        <v>0</v>
      </c>
      <c r="Z52" s="9"/>
      <c r="AA52" s="29" t="e">
        <f t="shared" si="18"/>
        <v>#DIV/0!</v>
      </c>
      <c r="AB52" s="9"/>
      <c r="AC52" s="29" t="e">
        <f t="shared" si="19"/>
        <v>#DIV/0!</v>
      </c>
      <c r="AD52" s="9"/>
      <c r="AE52" s="29" t="e">
        <f t="shared" si="20"/>
        <v>#DIV/0!</v>
      </c>
      <c r="AF52" s="9"/>
      <c r="AG52" s="29" t="e">
        <f t="shared" si="21"/>
        <v>#DIV/0!</v>
      </c>
      <c r="AH52" s="29"/>
      <c r="AI52" s="9"/>
      <c r="AJ52" s="9"/>
      <c r="AK52" s="9"/>
      <c r="AL52" s="9"/>
      <c r="AM52" s="9">
        <f t="shared" si="25"/>
        <v>0</v>
      </c>
      <c r="AN52" s="9"/>
      <c r="AO52" s="9"/>
      <c r="AP52" s="9"/>
      <c r="AQ52" s="9">
        <f t="shared" si="26"/>
        <v>0</v>
      </c>
      <c r="AR52" s="9"/>
      <c r="AS52" s="9"/>
      <c r="AT52" s="9"/>
      <c r="AU52" s="9">
        <f t="shared" si="27"/>
        <v>0</v>
      </c>
      <c r="AV52" s="9">
        <f t="shared" si="28"/>
        <v>0</v>
      </c>
      <c r="AW52" s="9"/>
      <c r="AX52" s="9"/>
      <c r="AY52" s="9"/>
      <c r="AZ52" s="9"/>
      <c r="BA52" s="9"/>
      <c r="BB52" s="9"/>
      <c r="BC52" s="9"/>
      <c r="BD52" s="9"/>
      <c r="BE52" s="9">
        <f t="shared" si="29"/>
        <v>0</v>
      </c>
      <c r="BF52" s="9">
        <f t="shared" si="30"/>
        <v>0</v>
      </c>
      <c r="BG52" s="9"/>
      <c r="BH52" s="9"/>
      <c r="BI52" s="9"/>
      <c r="BJ52" s="9"/>
      <c r="BK52" s="9"/>
      <c r="BL52" s="9"/>
      <c r="BM52" s="9"/>
      <c r="BN52" s="9"/>
      <c r="BO52" s="9">
        <f t="shared" si="31"/>
        <v>0</v>
      </c>
      <c r="BP52" s="9">
        <f t="shared" si="32"/>
        <v>0</v>
      </c>
      <c r="BQ52" s="9"/>
      <c r="BR52" s="29" t="e">
        <f t="shared" si="33"/>
        <v>#DIV/0!</v>
      </c>
      <c r="BS52" s="9"/>
      <c r="BT52" s="29" t="e">
        <f t="shared" si="34"/>
        <v>#DIV/0!</v>
      </c>
      <c r="BU52" s="9"/>
      <c r="BV52" s="29" t="e">
        <f t="shared" si="35"/>
        <v>#DIV/0!</v>
      </c>
      <c r="BW52" s="9"/>
      <c r="BX52" s="9" t="e">
        <f t="shared" si="36"/>
        <v>#DIV/0!</v>
      </c>
      <c r="BY52" s="9"/>
      <c r="BZ52" s="9"/>
      <c r="CA52" s="9"/>
      <c r="CB52" s="9">
        <f t="shared" si="40"/>
        <v>0</v>
      </c>
      <c r="CC52" s="9"/>
      <c r="CD52" s="9"/>
      <c r="CE52" s="9">
        <f t="shared" si="41"/>
        <v>0</v>
      </c>
      <c r="CF52" s="9"/>
      <c r="CG52" s="9"/>
      <c r="CH52" s="9">
        <f t="shared" si="42"/>
        <v>0</v>
      </c>
      <c r="CI52" s="9">
        <f t="shared" si="43"/>
        <v>0</v>
      </c>
      <c r="CJ52" s="9">
        <f t="shared" si="44"/>
        <v>0</v>
      </c>
      <c r="CK52" s="9">
        <f t="shared" si="44"/>
        <v>0</v>
      </c>
      <c r="CL52" s="9">
        <f t="shared" si="44"/>
        <v>0</v>
      </c>
      <c r="CM52" s="9">
        <f t="shared" si="44"/>
        <v>0</v>
      </c>
      <c r="CN52" s="9">
        <f t="shared" si="45"/>
        <v>0</v>
      </c>
      <c r="CO52" s="9">
        <f t="shared" si="46"/>
        <v>0</v>
      </c>
      <c r="CP52" s="9">
        <f t="shared" si="47"/>
        <v>0</v>
      </c>
      <c r="CQ52" s="9">
        <f t="shared" si="48"/>
        <v>0</v>
      </c>
      <c r="CR52" s="9">
        <f t="shared" si="49"/>
        <v>0</v>
      </c>
      <c r="CS52" s="9">
        <f t="shared" si="50"/>
        <v>0</v>
      </c>
      <c r="CT52" s="9">
        <f t="shared" si="51"/>
        <v>0</v>
      </c>
      <c r="CU52" s="9">
        <f t="shared" si="52"/>
        <v>0</v>
      </c>
      <c r="CV52" s="9">
        <f t="shared" si="53"/>
        <v>0</v>
      </c>
      <c r="CW52" s="9">
        <f t="shared" si="54"/>
        <v>0</v>
      </c>
      <c r="CX52" s="9">
        <f t="shared" si="55"/>
        <v>0</v>
      </c>
      <c r="CY52" s="9">
        <f t="shared" si="56"/>
        <v>0</v>
      </c>
      <c r="CZ52" s="9"/>
      <c r="DA52" s="9"/>
      <c r="DB52" s="9"/>
    </row>
    <row r="53" spans="1:106" ht="16.5" x14ac:dyDescent="0.25">
      <c r="A53" s="7" t="s">
        <v>80</v>
      </c>
      <c r="B53" s="8" t="s">
        <v>81</v>
      </c>
      <c r="C53" s="9">
        <f t="shared" si="2"/>
        <v>1936685.83</v>
      </c>
      <c r="D53" s="9">
        <v>1704283.53</v>
      </c>
      <c r="E53" s="9">
        <v>232402.3</v>
      </c>
      <c r="F53" s="9">
        <f t="shared" si="3"/>
        <v>0</v>
      </c>
      <c r="G53" s="9">
        <f t="shared" si="4"/>
        <v>0</v>
      </c>
      <c r="H53" s="9">
        <f t="shared" si="5"/>
        <v>0</v>
      </c>
      <c r="I53" s="9">
        <f t="shared" si="6"/>
        <v>0</v>
      </c>
      <c r="J53" s="9">
        <f t="shared" si="7"/>
        <v>0</v>
      </c>
      <c r="K53" s="9">
        <f t="shared" si="8"/>
        <v>0</v>
      </c>
      <c r="L53" s="42">
        <f t="shared" si="9"/>
        <v>0</v>
      </c>
      <c r="M53" s="42">
        <f t="shared" si="10"/>
        <v>0</v>
      </c>
      <c r="N53" s="42"/>
      <c r="O53" s="43" t="e">
        <f t="shared" si="11"/>
        <v>#DIV/0!</v>
      </c>
      <c r="P53" s="42"/>
      <c r="Q53" s="43" t="e">
        <f t="shared" si="12"/>
        <v>#DIV/0!</v>
      </c>
      <c r="R53" s="42"/>
      <c r="S53" s="43" t="e">
        <f t="shared" si="13"/>
        <v>#DIV/0!</v>
      </c>
      <c r="T53" s="43" t="e">
        <f t="shared" si="14"/>
        <v>#DIV/0!</v>
      </c>
      <c r="U53" s="42"/>
      <c r="V53" s="43" t="e">
        <f t="shared" si="15"/>
        <v>#DIV/0!</v>
      </c>
      <c r="W53" s="44"/>
      <c r="X53" s="9">
        <f t="shared" si="16"/>
        <v>0</v>
      </c>
      <c r="Y53" s="9">
        <f t="shared" si="17"/>
        <v>0</v>
      </c>
      <c r="Z53" s="9"/>
      <c r="AA53" s="29" t="e">
        <f t="shared" si="18"/>
        <v>#DIV/0!</v>
      </c>
      <c r="AB53" s="9"/>
      <c r="AC53" s="29" t="e">
        <f t="shared" si="19"/>
        <v>#DIV/0!</v>
      </c>
      <c r="AD53" s="9"/>
      <c r="AE53" s="29" t="e">
        <f t="shared" si="20"/>
        <v>#DIV/0!</v>
      </c>
      <c r="AF53" s="9"/>
      <c r="AG53" s="29" t="e">
        <f t="shared" si="21"/>
        <v>#DIV/0!</v>
      </c>
      <c r="AH53" s="29"/>
      <c r="AI53" s="9"/>
      <c r="AJ53" s="9">
        <f t="shared" si="22"/>
        <v>1936685.83</v>
      </c>
      <c r="AK53" s="9">
        <f t="shared" si="23"/>
        <v>1704283.53</v>
      </c>
      <c r="AL53" s="9">
        <f t="shared" si="24"/>
        <v>232402.3</v>
      </c>
      <c r="AM53" s="9">
        <f t="shared" si="25"/>
        <v>0</v>
      </c>
      <c r="AN53" s="9"/>
      <c r="AO53" s="9"/>
      <c r="AP53" s="9"/>
      <c r="AQ53" s="9">
        <f t="shared" si="26"/>
        <v>0</v>
      </c>
      <c r="AR53" s="9"/>
      <c r="AS53" s="9"/>
      <c r="AT53" s="9"/>
      <c r="AU53" s="9">
        <f t="shared" si="27"/>
        <v>0</v>
      </c>
      <c r="AV53" s="9">
        <f t="shared" si="28"/>
        <v>0</v>
      </c>
      <c r="AW53" s="9"/>
      <c r="AX53" s="9"/>
      <c r="AY53" s="9"/>
      <c r="AZ53" s="9"/>
      <c r="BA53" s="9"/>
      <c r="BB53" s="9"/>
      <c r="BC53" s="9"/>
      <c r="BD53" s="9"/>
      <c r="BE53" s="9">
        <f t="shared" si="29"/>
        <v>0</v>
      </c>
      <c r="BF53" s="9">
        <f t="shared" si="30"/>
        <v>0</v>
      </c>
      <c r="BG53" s="9"/>
      <c r="BH53" s="9"/>
      <c r="BI53" s="9"/>
      <c r="BJ53" s="9"/>
      <c r="BK53" s="9"/>
      <c r="BL53" s="9"/>
      <c r="BM53" s="9"/>
      <c r="BN53" s="9"/>
      <c r="BO53" s="9">
        <f t="shared" si="31"/>
        <v>0</v>
      </c>
      <c r="BP53" s="9">
        <f t="shared" si="32"/>
        <v>0</v>
      </c>
      <c r="BQ53" s="9"/>
      <c r="BR53" s="29" t="e">
        <f t="shared" si="33"/>
        <v>#DIV/0!</v>
      </c>
      <c r="BS53" s="9"/>
      <c r="BT53" s="29" t="e">
        <f t="shared" si="34"/>
        <v>#DIV/0!</v>
      </c>
      <c r="BU53" s="9"/>
      <c r="BV53" s="29" t="e">
        <f t="shared" si="35"/>
        <v>#DIV/0!</v>
      </c>
      <c r="BW53" s="9"/>
      <c r="BX53" s="9" t="e">
        <f t="shared" si="36"/>
        <v>#DIV/0!</v>
      </c>
      <c r="BY53" s="9">
        <f t="shared" si="37"/>
        <v>1936685.83</v>
      </c>
      <c r="BZ53" s="9">
        <f t="shared" si="38"/>
        <v>1704283.53</v>
      </c>
      <c r="CA53" s="9">
        <f t="shared" si="39"/>
        <v>232402.3</v>
      </c>
      <c r="CB53" s="9">
        <f t="shared" si="40"/>
        <v>0</v>
      </c>
      <c r="CC53" s="9"/>
      <c r="CD53" s="9"/>
      <c r="CE53" s="9">
        <f t="shared" si="41"/>
        <v>0</v>
      </c>
      <c r="CF53" s="9"/>
      <c r="CG53" s="9"/>
      <c r="CH53" s="9">
        <f t="shared" si="42"/>
        <v>0</v>
      </c>
      <c r="CI53" s="9">
        <f t="shared" si="43"/>
        <v>0</v>
      </c>
      <c r="CJ53" s="9">
        <f t="shared" si="44"/>
        <v>0</v>
      </c>
      <c r="CK53" s="9">
        <f t="shared" si="44"/>
        <v>0</v>
      </c>
      <c r="CL53" s="9">
        <f t="shared" si="44"/>
        <v>0</v>
      </c>
      <c r="CM53" s="9">
        <f t="shared" si="44"/>
        <v>0</v>
      </c>
      <c r="CN53" s="9">
        <f t="shared" si="45"/>
        <v>0</v>
      </c>
      <c r="CO53" s="9">
        <f t="shared" si="46"/>
        <v>0</v>
      </c>
      <c r="CP53" s="9">
        <f t="shared" si="47"/>
        <v>0</v>
      </c>
      <c r="CQ53" s="9">
        <f t="shared" si="48"/>
        <v>0</v>
      </c>
      <c r="CR53" s="9">
        <f t="shared" si="49"/>
        <v>0</v>
      </c>
      <c r="CS53" s="9">
        <f t="shared" si="50"/>
        <v>0</v>
      </c>
      <c r="CT53" s="9">
        <f t="shared" si="51"/>
        <v>0</v>
      </c>
      <c r="CU53" s="9">
        <f t="shared" si="52"/>
        <v>0</v>
      </c>
      <c r="CV53" s="9">
        <f t="shared" si="53"/>
        <v>0</v>
      </c>
      <c r="CW53" s="9">
        <f t="shared" si="54"/>
        <v>0</v>
      </c>
      <c r="CX53" s="9">
        <f t="shared" si="55"/>
        <v>0</v>
      </c>
      <c r="CY53" s="9">
        <f t="shared" si="56"/>
        <v>0</v>
      </c>
      <c r="CZ53" s="9"/>
      <c r="DA53" s="9"/>
      <c r="DB53" s="9"/>
    </row>
    <row r="54" spans="1:106" ht="16.5" x14ac:dyDescent="0.25">
      <c r="A54" s="7" t="s">
        <v>31</v>
      </c>
      <c r="B54" s="11" t="s">
        <v>82</v>
      </c>
      <c r="C54" s="9"/>
      <c r="D54" s="12" t="s">
        <v>31</v>
      </c>
      <c r="E54" s="12" t="s">
        <v>31</v>
      </c>
      <c r="F54" s="9">
        <f t="shared" si="3"/>
        <v>0</v>
      </c>
      <c r="G54" s="9">
        <f t="shared" si="4"/>
        <v>0</v>
      </c>
      <c r="H54" s="9">
        <f t="shared" si="5"/>
        <v>0</v>
      </c>
      <c r="I54" s="9">
        <f t="shared" si="6"/>
        <v>0</v>
      </c>
      <c r="J54" s="9">
        <f t="shared" si="7"/>
        <v>0</v>
      </c>
      <c r="K54" s="9">
        <f t="shared" si="8"/>
        <v>0</v>
      </c>
      <c r="L54" s="9">
        <f t="shared" si="9"/>
        <v>0</v>
      </c>
      <c r="M54" s="9">
        <f t="shared" si="10"/>
        <v>0</v>
      </c>
      <c r="N54" s="9"/>
      <c r="O54" s="29" t="e">
        <f t="shared" si="11"/>
        <v>#DIV/0!</v>
      </c>
      <c r="P54" s="9"/>
      <c r="Q54" s="29" t="e">
        <f t="shared" si="12"/>
        <v>#DIV/0!</v>
      </c>
      <c r="R54" s="9"/>
      <c r="S54" s="29" t="e">
        <f t="shared" si="13"/>
        <v>#DIV/0!</v>
      </c>
      <c r="T54" s="29" t="e">
        <f t="shared" si="14"/>
        <v>#DIV/0!</v>
      </c>
      <c r="U54" s="9"/>
      <c r="V54" s="29" t="e">
        <f t="shared" si="15"/>
        <v>#DIV/0!</v>
      </c>
      <c r="W54" s="38"/>
      <c r="X54" s="9">
        <f t="shared" si="16"/>
        <v>0</v>
      </c>
      <c r="Y54" s="9">
        <f t="shared" si="17"/>
        <v>0</v>
      </c>
      <c r="Z54" s="9"/>
      <c r="AA54" s="29" t="e">
        <f t="shared" si="18"/>
        <v>#DIV/0!</v>
      </c>
      <c r="AB54" s="9"/>
      <c r="AC54" s="29" t="e">
        <f t="shared" si="19"/>
        <v>#DIV/0!</v>
      </c>
      <c r="AD54" s="9"/>
      <c r="AE54" s="29" t="e">
        <f t="shared" si="20"/>
        <v>#DIV/0!</v>
      </c>
      <c r="AF54" s="9"/>
      <c r="AG54" s="29" t="e">
        <f t="shared" si="21"/>
        <v>#DIV/0!</v>
      </c>
      <c r="AH54" s="29"/>
      <c r="AI54" s="9"/>
      <c r="AJ54" s="9"/>
      <c r="AK54" s="9"/>
      <c r="AL54" s="9"/>
      <c r="AM54" s="9">
        <f t="shared" si="25"/>
        <v>0</v>
      </c>
      <c r="AN54" s="9"/>
      <c r="AO54" s="9"/>
      <c r="AP54" s="9"/>
      <c r="AQ54" s="9">
        <f t="shared" si="26"/>
        <v>0</v>
      </c>
      <c r="AR54" s="9"/>
      <c r="AS54" s="9"/>
      <c r="AT54" s="9"/>
      <c r="AU54" s="9">
        <f t="shared" si="27"/>
        <v>0</v>
      </c>
      <c r="AV54" s="9">
        <f t="shared" si="28"/>
        <v>0</v>
      </c>
      <c r="AW54" s="9"/>
      <c r="AX54" s="9"/>
      <c r="AY54" s="9"/>
      <c r="AZ54" s="9"/>
      <c r="BA54" s="9"/>
      <c r="BB54" s="9"/>
      <c r="BC54" s="9"/>
      <c r="BD54" s="9"/>
      <c r="BE54" s="9">
        <f t="shared" si="29"/>
        <v>0</v>
      </c>
      <c r="BF54" s="9">
        <f t="shared" si="30"/>
        <v>0</v>
      </c>
      <c r="BG54" s="9"/>
      <c r="BH54" s="9"/>
      <c r="BI54" s="9"/>
      <c r="BJ54" s="9"/>
      <c r="BK54" s="9"/>
      <c r="BL54" s="9"/>
      <c r="BM54" s="9"/>
      <c r="BN54" s="9"/>
      <c r="BO54" s="9">
        <f t="shared" si="31"/>
        <v>0</v>
      </c>
      <c r="BP54" s="9">
        <f t="shared" si="32"/>
        <v>0</v>
      </c>
      <c r="BQ54" s="9"/>
      <c r="BR54" s="29" t="e">
        <f t="shared" si="33"/>
        <v>#DIV/0!</v>
      </c>
      <c r="BS54" s="9"/>
      <c r="BT54" s="29" t="e">
        <f t="shared" si="34"/>
        <v>#DIV/0!</v>
      </c>
      <c r="BU54" s="9"/>
      <c r="BV54" s="29" t="e">
        <f t="shared" si="35"/>
        <v>#DIV/0!</v>
      </c>
      <c r="BW54" s="9"/>
      <c r="BX54" s="9" t="e">
        <f t="shared" si="36"/>
        <v>#DIV/0!</v>
      </c>
      <c r="BY54" s="9"/>
      <c r="BZ54" s="9"/>
      <c r="CA54" s="9"/>
      <c r="CB54" s="9">
        <f t="shared" si="40"/>
        <v>0</v>
      </c>
      <c r="CC54" s="9"/>
      <c r="CD54" s="9"/>
      <c r="CE54" s="9">
        <f t="shared" si="41"/>
        <v>0</v>
      </c>
      <c r="CF54" s="9"/>
      <c r="CG54" s="9"/>
      <c r="CH54" s="9">
        <f t="shared" si="42"/>
        <v>0</v>
      </c>
      <c r="CI54" s="9">
        <f t="shared" si="43"/>
        <v>0</v>
      </c>
      <c r="CJ54" s="9">
        <f t="shared" si="44"/>
        <v>0</v>
      </c>
      <c r="CK54" s="9">
        <f t="shared" si="44"/>
        <v>0</v>
      </c>
      <c r="CL54" s="9">
        <f t="shared" si="44"/>
        <v>0</v>
      </c>
      <c r="CM54" s="9">
        <f t="shared" si="44"/>
        <v>0</v>
      </c>
      <c r="CN54" s="9">
        <f t="shared" si="45"/>
        <v>0</v>
      </c>
      <c r="CO54" s="9">
        <f t="shared" si="46"/>
        <v>0</v>
      </c>
      <c r="CP54" s="9">
        <f t="shared" si="47"/>
        <v>0</v>
      </c>
      <c r="CQ54" s="9">
        <f t="shared" si="48"/>
        <v>0</v>
      </c>
      <c r="CR54" s="9">
        <f t="shared" si="49"/>
        <v>0</v>
      </c>
      <c r="CS54" s="9">
        <f t="shared" si="50"/>
        <v>0</v>
      </c>
      <c r="CT54" s="9">
        <f t="shared" si="51"/>
        <v>0</v>
      </c>
      <c r="CU54" s="9">
        <f t="shared" si="52"/>
        <v>0</v>
      </c>
      <c r="CV54" s="9">
        <f t="shared" si="53"/>
        <v>0</v>
      </c>
      <c r="CW54" s="9">
        <f t="shared" si="54"/>
        <v>0</v>
      </c>
      <c r="CX54" s="9">
        <f t="shared" si="55"/>
        <v>0</v>
      </c>
      <c r="CY54" s="9">
        <f t="shared" si="56"/>
        <v>0</v>
      </c>
      <c r="CZ54" s="9"/>
      <c r="DA54" s="9"/>
      <c r="DB54" s="9"/>
    </row>
    <row r="55" spans="1:106" ht="16.5" x14ac:dyDescent="0.25">
      <c r="A55" s="7" t="s">
        <v>83</v>
      </c>
      <c r="B55" s="8" t="s">
        <v>84</v>
      </c>
      <c r="C55" s="9">
        <f t="shared" si="2"/>
        <v>1894137.72</v>
      </c>
      <c r="D55" s="9">
        <v>1666841.19</v>
      </c>
      <c r="E55" s="9">
        <v>227296.53</v>
      </c>
      <c r="F55" s="9">
        <f t="shared" si="3"/>
        <v>0</v>
      </c>
      <c r="G55" s="9">
        <f t="shared" si="4"/>
        <v>0</v>
      </c>
      <c r="H55" s="9">
        <f t="shared" si="5"/>
        <v>0</v>
      </c>
      <c r="I55" s="9">
        <f t="shared" si="6"/>
        <v>0</v>
      </c>
      <c r="J55" s="9">
        <f t="shared" si="7"/>
        <v>0</v>
      </c>
      <c r="K55" s="9">
        <f t="shared" si="8"/>
        <v>0</v>
      </c>
      <c r="L55" s="9">
        <f t="shared" si="9"/>
        <v>0</v>
      </c>
      <c r="M55" s="9">
        <f t="shared" si="10"/>
        <v>0</v>
      </c>
      <c r="N55" s="9"/>
      <c r="O55" s="29" t="e">
        <f t="shared" si="11"/>
        <v>#DIV/0!</v>
      </c>
      <c r="P55" s="9"/>
      <c r="Q55" s="29" t="e">
        <f t="shared" si="12"/>
        <v>#DIV/0!</v>
      </c>
      <c r="R55" s="9"/>
      <c r="S55" s="29" t="e">
        <f t="shared" si="13"/>
        <v>#DIV/0!</v>
      </c>
      <c r="T55" s="29" t="e">
        <f t="shared" si="14"/>
        <v>#DIV/0!</v>
      </c>
      <c r="U55" s="9"/>
      <c r="V55" s="29" t="e">
        <f t="shared" si="15"/>
        <v>#DIV/0!</v>
      </c>
      <c r="W55" s="38"/>
      <c r="X55" s="42">
        <f t="shared" si="16"/>
        <v>0</v>
      </c>
      <c r="Y55" s="42">
        <f t="shared" si="17"/>
        <v>0</v>
      </c>
      <c r="Z55" s="42"/>
      <c r="AA55" s="43" t="e">
        <f t="shared" si="18"/>
        <v>#DIV/0!</v>
      </c>
      <c r="AB55" s="42"/>
      <c r="AC55" s="43" t="e">
        <f t="shared" si="19"/>
        <v>#DIV/0!</v>
      </c>
      <c r="AD55" s="42"/>
      <c r="AE55" s="43" t="e">
        <f t="shared" si="20"/>
        <v>#DIV/0!</v>
      </c>
      <c r="AF55" s="42"/>
      <c r="AG55" s="43" t="e">
        <f t="shared" si="21"/>
        <v>#DIV/0!</v>
      </c>
      <c r="AH55" s="43"/>
      <c r="AI55" s="42"/>
      <c r="AJ55" s="9">
        <f t="shared" si="22"/>
        <v>1894137.72</v>
      </c>
      <c r="AK55" s="9">
        <f t="shared" si="23"/>
        <v>1666841.19</v>
      </c>
      <c r="AL55" s="9">
        <f t="shared" si="24"/>
        <v>227296.53</v>
      </c>
      <c r="AM55" s="9">
        <f t="shared" si="25"/>
        <v>0</v>
      </c>
      <c r="AN55" s="9"/>
      <c r="AO55" s="9"/>
      <c r="AP55" s="9"/>
      <c r="AQ55" s="9">
        <f t="shared" si="26"/>
        <v>0</v>
      </c>
      <c r="AR55" s="9"/>
      <c r="AS55" s="9"/>
      <c r="AT55" s="9"/>
      <c r="AU55" s="9">
        <f t="shared" si="27"/>
        <v>0</v>
      </c>
      <c r="AV55" s="9">
        <f t="shared" si="28"/>
        <v>0</v>
      </c>
      <c r="AW55" s="9"/>
      <c r="AX55" s="9"/>
      <c r="AY55" s="9"/>
      <c r="AZ55" s="9"/>
      <c r="BA55" s="9"/>
      <c r="BB55" s="9"/>
      <c r="BC55" s="9"/>
      <c r="BD55" s="9"/>
      <c r="BE55" s="9">
        <f t="shared" si="29"/>
        <v>0</v>
      </c>
      <c r="BF55" s="9">
        <f t="shared" si="30"/>
        <v>0</v>
      </c>
      <c r="BG55" s="9"/>
      <c r="BH55" s="9"/>
      <c r="BI55" s="9"/>
      <c r="BJ55" s="9"/>
      <c r="BK55" s="9"/>
      <c r="BL55" s="9"/>
      <c r="BM55" s="9"/>
      <c r="BN55" s="9"/>
      <c r="BO55" s="9">
        <f t="shared" si="31"/>
        <v>0</v>
      </c>
      <c r="BP55" s="9">
        <f t="shared" si="32"/>
        <v>0</v>
      </c>
      <c r="BQ55" s="9"/>
      <c r="BR55" s="29" t="e">
        <f t="shared" si="33"/>
        <v>#DIV/0!</v>
      </c>
      <c r="BS55" s="9"/>
      <c r="BT55" s="29" t="e">
        <f t="shared" si="34"/>
        <v>#DIV/0!</v>
      </c>
      <c r="BU55" s="9"/>
      <c r="BV55" s="29" t="e">
        <f t="shared" si="35"/>
        <v>#DIV/0!</v>
      </c>
      <c r="BW55" s="9"/>
      <c r="BX55" s="9" t="e">
        <f t="shared" si="36"/>
        <v>#DIV/0!</v>
      </c>
      <c r="BY55" s="9">
        <f t="shared" si="37"/>
        <v>1894137.72</v>
      </c>
      <c r="BZ55" s="9">
        <f t="shared" si="38"/>
        <v>1666841.19</v>
      </c>
      <c r="CA55" s="9">
        <f t="shared" si="39"/>
        <v>227296.53</v>
      </c>
      <c r="CB55" s="9">
        <f t="shared" si="40"/>
        <v>0</v>
      </c>
      <c r="CC55" s="9"/>
      <c r="CD55" s="9"/>
      <c r="CE55" s="9">
        <f t="shared" si="41"/>
        <v>0</v>
      </c>
      <c r="CF55" s="9"/>
      <c r="CG55" s="9"/>
      <c r="CH55" s="9">
        <f t="shared" si="42"/>
        <v>0</v>
      </c>
      <c r="CI55" s="9">
        <f t="shared" si="43"/>
        <v>0</v>
      </c>
      <c r="CJ55" s="9">
        <f t="shared" si="44"/>
        <v>0</v>
      </c>
      <c r="CK55" s="9">
        <f t="shared" si="44"/>
        <v>0</v>
      </c>
      <c r="CL55" s="9">
        <f t="shared" si="44"/>
        <v>0</v>
      </c>
      <c r="CM55" s="9">
        <f t="shared" si="44"/>
        <v>0</v>
      </c>
      <c r="CN55" s="9">
        <f t="shared" si="45"/>
        <v>0</v>
      </c>
      <c r="CO55" s="9">
        <f t="shared" si="46"/>
        <v>0</v>
      </c>
      <c r="CP55" s="9">
        <f t="shared" si="47"/>
        <v>0</v>
      </c>
      <c r="CQ55" s="9">
        <f t="shared" si="48"/>
        <v>0</v>
      </c>
      <c r="CR55" s="9">
        <f t="shared" si="49"/>
        <v>0</v>
      </c>
      <c r="CS55" s="9">
        <f t="shared" si="50"/>
        <v>0</v>
      </c>
      <c r="CT55" s="9">
        <f t="shared" si="51"/>
        <v>0</v>
      </c>
      <c r="CU55" s="9">
        <f t="shared" si="52"/>
        <v>0</v>
      </c>
      <c r="CV55" s="9">
        <f t="shared" si="53"/>
        <v>0</v>
      </c>
      <c r="CW55" s="9">
        <f t="shared" si="54"/>
        <v>0</v>
      </c>
      <c r="CX55" s="9">
        <f t="shared" si="55"/>
        <v>0</v>
      </c>
      <c r="CY55" s="9">
        <f t="shared" si="56"/>
        <v>0</v>
      </c>
      <c r="CZ55" s="9"/>
      <c r="DA55" s="9"/>
      <c r="DB55" s="9"/>
    </row>
    <row r="56" spans="1:106" ht="16.5" x14ac:dyDescent="0.25">
      <c r="A56" s="7" t="s">
        <v>31</v>
      </c>
      <c r="B56" s="11" t="s">
        <v>85</v>
      </c>
      <c r="C56" s="9"/>
      <c r="D56" s="12" t="s">
        <v>31</v>
      </c>
      <c r="E56" s="12" t="s">
        <v>31</v>
      </c>
      <c r="F56" s="9">
        <f t="shared" si="3"/>
        <v>0</v>
      </c>
      <c r="G56" s="9">
        <f t="shared" si="4"/>
        <v>0</v>
      </c>
      <c r="H56" s="9">
        <f t="shared" si="5"/>
        <v>0</v>
      </c>
      <c r="I56" s="9">
        <f t="shared" si="6"/>
        <v>0</v>
      </c>
      <c r="J56" s="9">
        <f t="shared" si="7"/>
        <v>0</v>
      </c>
      <c r="K56" s="9">
        <f t="shared" si="8"/>
        <v>0</v>
      </c>
      <c r="L56" s="9">
        <f t="shared" si="9"/>
        <v>0</v>
      </c>
      <c r="M56" s="9">
        <f t="shared" si="10"/>
        <v>0</v>
      </c>
      <c r="N56" s="9"/>
      <c r="O56" s="29" t="e">
        <f t="shared" si="11"/>
        <v>#DIV/0!</v>
      </c>
      <c r="P56" s="9"/>
      <c r="Q56" s="29" t="e">
        <f t="shared" si="12"/>
        <v>#DIV/0!</v>
      </c>
      <c r="R56" s="9"/>
      <c r="S56" s="29" t="e">
        <f t="shared" si="13"/>
        <v>#DIV/0!</v>
      </c>
      <c r="T56" s="29" t="e">
        <f t="shared" si="14"/>
        <v>#DIV/0!</v>
      </c>
      <c r="U56" s="9"/>
      <c r="V56" s="29" t="e">
        <f t="shared" si="15"/>
        <v>#DIV/0!</v>
      </c>
      <c r="W56" s="38"/>
      <c r="X56" s="9">
        <f t="shared" si="16"/>
        <v>0</v>
      </c>
      <c r="Y56" s="9">
        <f t="shared" si="17"/>
        <v>0</v>
      </c>
      <c r="Z56" s="9"/>
      <c r="AA56" s="29" t="e">
        <f t="shared" si="18"/>
        <v>#DIV/0!</v>
      </c>
      <c r="AB56" s="9"/>
      <c r="AC56" s="29" t="e">
        <f t="shared" si="19"/>
        <v>#DIV/0!</v>
      </c>
      <c r="AD56" s="9"/>
      <c r="AE56" s="29" t="e">
        <f t="shared" si="20"/>
        <v>#DIV/0!</v>
      </c>
      <c r="AF56" s="9"/>
      <c r="AG56" s="29" t="e">
        <f t="shared" si="21"/>
        <v>#DIV/0!</v>
      </c>
      <c r="AH56" s="29"/>
      <c r="AI56" s="9"/>
      <c r="AJ56" s="9"/>
      <c r="AK56" s="9"/>
      <c r="AL56" s="9"/>
      <c r="AM56" s="9">
        <f t="shared" si="25"/>
        <v>0</v>
      </c>
      <c r="AN56" s="9"/>
      <c r="AO56" s="9"/>
      <c r="AP56" s="9"/>
      <c r="AQ56" s="9">
        <f t="shared" si="26"/>
        <v>0</v>
      </c>
      <c r="AR56" s="9"/>
      <c r="AS56" s="9"/>
      <c r="AT56" s="9"/>
      <c r="AU56" s="9">
        <f t="shared" si="27"/>
        <v>0</v>
      </c>
      <c r="AV56" s="9">
        <f t="shared" si="28"/>
        <v>0</v>
      </c>
      <c r="AW56" s="9"/>
      <c r="AX56" s="9"/>
      <c r="AY56" s="9"/>
      <c r="AZ56" s="9"/>
      <c r="BA56" s="9"/>
      <c r="BB56" s="9"/>
      <c r="BC56" s="9"/>
      <c r="BD56" s="9"/>
      <c r="BE56" s="9">
        <f t="shared" si="29"/>
        <v>0</v>
      </c>
      <c r="BF56" s="9">
        <f t="shared" si="30"/>
        <v>0</v>
      </c>
      <c r="BG56" s="9"/>
      <c r="BH56" s="9"/>
      <c r="BI56" s="9"/>
      <c r="BJ56" s="9"/>
      <c r="BK56" s="9"/>
      <c r="BL56" s="9"/>
      <c r="BM56" s="9"/>
      <c r="BN56" s="9"/>
      <c r="BO56" s="9">
        <f t="shared" si="31"/>
        <v>0</v>
      </c>
      <c r="BP56" s="9">
        <f t="shared" si="32"/>
        <v>0</v>
      </c>
      <c r="BQ56" s="9"/>
      <c r="BR56" s="29" t="e">
        <f t="shared" si="33"/>
        <v>#DIV/0!</v>
      </c>
      <c r="BS56" s="9"/>
      <c r="BT56" s="29" t="e">
        <f t="shared" si="34"/>
        <v>#DIV/0!</v>
      </c>
      <c r="BU56" s="9"/>
      <c r="BV56" s="29" t="e">
        <f t="shared" si="35"/>
        <v>#DIV/0!</v>
      </c>
      <c r="BW56" s="9"/>
      <c r="BX56" s="9" t="e">
        <f t="shared" si="36"/>
        <v>#DIV/0!</v>
      </c>
      <c r="BY56" s="9"/>
      <c r="BZ56" s="9"/>
      <c r="CA56" s="9"/>
      <c r="CB56" s="9">
        <f t="shared" si="40"/>
        <v>0</v>
      </c>
      <c r="CC56" s="9"/>
      <c r="CD56" s="9"/>
      <c r="CE56" s="9">
        <f t="shared" si="41"/>
        <v>0</v>
      </c>
      <c r="CF56" s="9"/>
      <c r="CG56" s="9"/>
      <c r="CH56" s="9">
        <f t="shared" si="42"/>
        <v>0</v>
      </c>
      <c r="CI56" s="9">
        <f t="shared" si="43"/>
        <v>0</v>
      </c>
      <c r="CJ56" s="9">
        <f t="shared" si="44"/>
        <v>0</v>
      </c>
      <c r="CK56" s="9">
        <f t="shared" si="44"/>
        <v>0</v>
      </c>
      <c r="CL56" s="9">
        <f t="shared" si="44"/>
        <v>0</v>
      </c>
      <c r="CM56" s="9">
        <f t="shared" si="44"/>
        <v>0</v>
      </c>
      <c r="CN56" s="9">
        <f t="shared" si="45"/>
        <v>0</v>
      </c>
      <c r="CO56" s="9">
        <f t="shared" si="46"/>
        <v>0</v>
      </c>
      <c r="CP56" s="9">
        <f t="shared" si="47"/>
        <v>0</v>
      </c>
      <c r="CQ56" s="9">
        <f t="shared" si="48"/>
        <v>0</v>
      </c>
      <c r="CR56" s="9">
        <f t="shared" si="49"/>
        <v>0</v>
      </c>
      <c r="CS56" s="9">
        <f t="shared" si="50"/>
        <v>0</v>
      </c>
      <c r="CT56" s="9">
        <f t="shared" si="51"/>
        <v>0</v>
      </c>
      <c r="CU56" s="9">
        <f t="shared" si="52"/>
        <v>0</v>
      </c>
      <c r="CV56" s="9">
        <f t="shared" si="53"/>
        <v>0</v>
      </c>
      <c r="CW56" s="9">
        <f t="shared" si="54"/>
        <v>0</v>
      </c>
      <c r="CX56" s="9">
        <f t="shared" si="55"/>
        <v>0</v>
      </c>
      <c r="CY56" s="9">
        <f t="shared" si="56"/>
        <v>0</v>
      </c>
      <c r="CZ56" s="9"/>
      <c r="DA56" s="9"/>
      <c r="DB56" s="9"/>
    </row>
    <row r="57" spans="1:106" ht="16.5" x14ac:dyDescent="0.25">
      <c r="A57" s="7" t="s">
        <v>86</v>
      </c>
      <c r="B57" s="8" t="s">
        <v>87</v>
      </c>
      <c r="C57" s="9">
        <f t="shared" si="2"/>
        <v>5930983.7400000002</v>
      </c>
      <c r="D57" s="9">
        <v>5219265.68</v>
      </c>
      <c r="E57" s="9">
        <v>711718.06</v>
      </c>
      <c r="F57" s="9">
        <f t="shared" si="3"/>
        <v>0</v>
      </c>
      <c r="G57" s="9">
        <f t="shared" si="4"/>
        <v>0</v>
      </c>
      <c r="H57" s="9">
        <f t="shared" si="5"/>
        <v>0</v>
      </c>
      <c r="I57" s="9">
        <f t="shared" si="6"/>
        <v>0</v>
      </c>
      <c r="J57" s="9">
        <f t="shared" si="7"/>
        <v>0</v>
      </c>
      <c r="K57" s="9">
        <f t="shared" si="8"/>
        <v>0</v>
      </c>
      <c r="L57" s="9">
        <f t="shared" si="9"/>
        <v>0</v>
      </c>
      <c r="M57" s="9">
        <f t="shared" si="10"/>
        <v>0</v>
      </c>
      <c r="N57" s="9"/>
      <c r="O57" s="29" t="e">
        <f t="shared" si="11"/>
        <v>#DIV/0!</v>
      </c>
      <c r="P57" s="9"/>
      <c r="Q57" s="29" t="e">
        <f t="shared" si="12"/>
        <v>#DIV/0!</v>
      </c>
      <c r="R57" s="9"/>
      <c r="S57" s="29" t="e">
        <f t="shared" si="13"/>
        <v>#DIV/0!</v>
      </c>
      <c r="T57" s="29" t="e">
        <f t="shared" si="14"/>
        <v>#DIV/0!</v>
      </c>
      <c r="U57" s="9"/>
      <c r="V57" s="29" t="e">
        <f t="shared" si="15"/>
        <v>#DIV/0!</v>
      </c>
      <c r="W57" s="38"/>
      <c r="X57" s="9">
        <f t="shared" si="16"/>
        <v>0</v>
      </c>
      <c r="Y57" s="9">
        <f t="shared" si="17"/>
        <v>0</v>
      </c>
      <c r="Z57" s="9"/>
      <c r="AA57" s="29" t="e">
        <f t="shared" si="18"/>
        <v>#DIV/0!</v>
      </c>
      <c r="AB57" s="9"/>
      <c r="AC57" s="29" t="e">
        <f t="shared" si="19"/>
        <v>#DIV/0!</v>
      </c>
      <c r="AD57" s="9"/>
      <c r="AE57" s="29" t="e">
        <f t="shared" si="20"/>
        <v>#DIV/0!</v>
      </c>
      <c r="AF57" s="9"/>
      <c r="AG57" s="29" t="e">
        <f t="shared" si="21"/>
        <v>#DIV/0!</v>
      </c>
      <c r="AH57" s="29"/>
      <c r="AI57" s="9"/>
      <c r="AJ57" s="9">
        <f t="shared" si="22"/>
        <v>5930983.7400000002</v>
      </c>
      <c r="AK57" s="9">
        <f t="shared" si="23"/>
        <v>5219265.68</v>
      </c>
      <c r="AL57" s="9">
        <f t="shared" si="24"/>
        <v>711718.06</v>
      </c>
      <c r="AM57" s="9">
        <f t="shared" si="25"/>
        <v>0</v>
      </c>
      <c r="AN57" s="9"/>
      <c r="AO57" s="9"/>
      <c r="AP57" s="9"/>
      <c r="AQ57" s="9">
        <f t="shared" si="26"/>
        <v>0</v>
      </c>
      <c r="AR57" s="9"/>
      <c r="AS57" s="9"/>
      <c r="AT57" s="9"/>
      <c r="AU57" s="9">
        <f t="shared" si="27"/>
        <v>0</v>
      </c>
      <c r="AV57" s="9">
        <f t="shared" si="28"/>
        <v>0</v>
      </c>
      <c r="AW57" s="9"/>
      <c r="AX57" s="9"/>
      <c r="AY57" s="9"/>
      <c r="AZ57" s="9"/>
      <c r="BA57" s="9"/>
      <c r="BB57" s="9"/>
      <c r="BC57" s="9"/>
      <c r="BD57" s="9"/>
      <c r="BE57" s="9">
        <f t="shared" si="29"/>
        <v>0</v>
      </c>
      <c r="BF57" s="9">
        <f t="shared" si="30"/>
        <v>0</v>
      </c>
      <c r="BG57" s="9"/>
      <c r="BH57" s="9"/>
      <c r="BI57" s="9"/>
      <c r="BJ57" s="9"/>
      <c r="BK57" s="9"/>
      <c r="BL57" s="9"/>
      <c r="BM57" s="9"/>
      <c r="BN57" s="9"/>
      <c r="BO57" s="9">
        <f t="shared" si="31"/>
        <v>0</v>
      </c>
      <c r="BP57" s="9">
        <f t="shared" si="32"/>
        <v>0</v>
      </c>
      <c r="BQ57" s="9"/>
      <c r="BR57" s="29" t="e">
        <f t="shared" si="33"/>
        <v>#DIV/0!</v>
      </c>
      <c r="BS57" s="9"/>
      <c r="BT57" s="29" t="e">
        <f t="shared" si="34"/>
        <v>#DIV/0!</v>
      </c>
      <c r="BU57" s="9"/>
      <c r="BV57" s="29" t="e">
        <f t="shared" si="35"/>
        <v>#DIV/0!</v>
      </c>
      <c r="BW57" s="9"/>
      <c r="BX57" s="9" t="e">
        <f t="shared" si="36"/>
        <v>#DIV/0!</v>
      </c>
      <c r="BY57" s="9">
        <f t="shared" si="37"/>
        <v>5930983.7400000002</v>
      </c>
      <c r="BZ57" s="9">
        <f t="shared" si="38"/>
        <v>5219265.68</v>
      </c>
      <c r="CA57" s="9">
        <f t="shared" si="39"/>
        <v>711718.06</v>
      </c>
      <c r="CB57" s="9">
        <f t="shared" si="40"/>
        <v>0</v>
      </c>
      <c r="CC57" s="9"/>
      <c r="CD57" s="9"/>
      <c r="CE57" s="9">
        <f t="shared" si="41"/>
        <v>0</v>
      </c>
      <c r="CF57" s="9"/>
      <c r="CG57" s="9"/>
      <c r="CH57" s="9">
        <f t="shared" si="42"/>
        <v>0</v>
      </c>
      <c r="CI57" s="9">
        <f t="shared" si="43"/>
        <v>0</v>
      </c>
      <c r="CJ57" s="9">
        <f t="shared" si="44"/>
        <v>0</v>
      </c>
      <c r="CK57" s="9">
        <f t="shared" si="44"/>
        <v>0</v>
      </c>
      <c r="CL57" s="9">
        <f t="shared" si="44"/>
        <v>0</v>
      </c>
      <c r="CM57" s="9">
        <f t="shared" si="44"/>
        <v>0</v>
      </c>
      <c r="CN57" s="9">
        <f t="shared" si="45"/>
        <v>0</v>
      </c>
      <c r="CO57" s="9">
        <f t="shared" si="46"/>
        <v>0</v>
      </c>
      <c r="CP57" s="9">
        <f t="shared" si="47"/>
        <v>0</v>
      </c>
      <c r="CQ57" s="9">
        <f t="shared" si="48"/>
        <v>0</v>
      </c>
      <c r="CR57" s="9">
        <f t="shared" si="49"/>
        <v>0</v>
      </c>
      <c r="CS57" s="9">
        <f t="shared" si="50"/>
        <v>0</v>
      </c>
      <c r="CT57" s="9">
        <f t="shared" si="51"/>
        <v>0</v>
      </c>
      <c r="CU57" s="9">
        <f t="shared" si="52"/>
        <v>0</v>
      </c>
      <c r="CV57" s="9">
        <f t="shared" si="53"/>
        <v>0</v>
      </c>
      <c r="CW57" s="9">
        <f t="shared" si="54"/>
        <v>0</v>
      </c>
      <c r="CX57" s="9">
        <f t="shared" si="55"/>
        <v>0</v>
      </c>
      <c r="CY57" s="9">
        <f t="shared" si="56"/>
        <v>0</v>
      </c>
      <c r="CZ57" s="9"/>
      <c r="DA57" s="9"/>
      <c r="DB57" s="9"/>
    </row>
    <row r="58" spans="1:106" ht="16.5" x14ac:dyDescent="0.25">
      <c r="A58" s="7" t="s">
        <v>31</v>
      </c>
      <c r="B58" s="11" t="s">
        <v>88</v>
      </c>
      <c r="C58" s="9"/>
      <c r="D58" s="12" t="s">
        <v>31</v>
      </c>
      <c r="E58" s="12" t="s">
        <v>31</v>
      </c>
      <c r="F58" s="9">
        <f t="shared" si="3"/>
        <v>0</v>
      </c>
      <c r="G58" s="9">
        <f t="shared" si="4"/>
        <v>0</v>
      </c>
      <c r="H58" s="9">
        <f t="shared" si="5"/>
        <v>0</v>
      </c>
      <c r="I58" s="9">
        <f t="shared" si="6"/>
        <v>0</v>
      </c>
      <c r="J58" s="9">
        <f t="shared" si="7"/>
        <v>0</v>
      </c>
      <c r="K58" s="9">
        <f t="shared" si="8"/>
        <v>0</v>
      </c>
      <c r="L58" s="9">
        <f t="shared" si="9"/>
        <v>0</v>
      </c>
      <c r="M58" s="9">
        <f t="shared" si="10"/>
        <v>0</v>
      </c>
      <c r="N58" s="9"/>
      <c r="O58" s="29" t="e">
        <f t="shared" si="11"/>
        <v>#DIV/0!</v>
      </c>
      <c r="P58" s="9"/>
      <c r="Q58" s="29" t="e">
        <f t="shared" si="12"/>
        <v>#DIV/0!</v>
      </c>
      <c r="R58" s="9"/>
      <c r="S58" s="29" t="e">
        <f t="shared" si="13"/>
        <v>#DIV/0!</v>
      </c>
      <c r="T58" s="29" t="e">
        <f t="shared" si="14"/>
        <v>#DIV/0!</v>
      </c>
      <c r="U58" s="9"/>
      <c r="V58" s="29" t="e">
        <f t="shared" si="15"/>
        <v>#DIV/0!</v>
      </c>
      <c r="W58" s="38"/>
      <c r="X58" s="9">
        <f t="shared" si="16"/>
        <v>0</v>
      </c>
      <c r="Y58" s="9">
        <f t="shared" si="17"/>
        <v>0</v>
      </c>
      <c r="Z58" s="9"/>
      <c r="AA58" s="29" t="e">
        <f t="shared" si="18"/>
        <v>#DIV/0!</v>
      </c>
      <c r="AB58" s="9"/>
      <c r="AC58" s="29" t="e">
        <f t="shared" si="19"/>
        <v>#DIV/0!</v>
      </c>
      <c r="AD58" s="9"/>
      <c r="AE58" s="29" t="e">
        <f t="shared" si="20"/>
        <v>#DIV/0!</v>
      </c>
      <c r="AF58" s="9"/>
      <c r="AG58" s="29" t="e">
        <f t="shared" si="21"/>
        <v>#DIV/0!</v>
      </c>
      <c r="AH58" s="29"/>
      <c r="AI58" s="9"/>
      <c r="AJ58" s="9"/>
      <c r="AK58" s="9"/>
      <c r="AL58" s="9"/>
      <c r="AM58" s="9">
        <f t="shared" si="25"/>
        <v>0</v>
      </c>
      <c r="AN58" s="9"/>
      <c r="AO58" s="9"/>
      <c r="AP58" s="9"/>
      <c r="AQ58" s="9">
        <f t="shared" si="26"/>
        <v>0</v>
      </c>
      <c r="AR58" s="9"/>
      <c r="AS58" s="9"/>
      <c r="AT58" s="9"/>
      <c r="AU58" s="9">
        <f t="shared" si="27"/>
        <v>0</v>
      </c>
      <c r="AV58" s="9">
        <f t="shared" si="28"/>
        <v>0</v>
      </c>
      <c r="AW58" s="9"/>
      <c r="AX58" s="9"/>
      <c r="AY58" s="9"/>
      <c r="AZ58" s="9"/>
      <c r="BA58" s="9"/>
      <c r="BB58" s="9"/>
      <c r="BC58" s="9"/>
      <c r="BD58" s="9"/>
      <c r="BE58" s="9">
        <f t="shared" si="29"/>
        <v>0</v>
      </c>
      <c r="BF58" s="9">
        <f t="shared" si="30"/>
        <v>0</v>
      </c>
      <c r="BG58" s="9"/>
      <c r="BH58" s="9"/>
      <c r="BI58" s="9"/>
      <c r="BJ58" s="9"/>
      <c r="BK58" s="9"/>
      <c r="BL58" s="9"/>
      <c r="BM58" s="9"/>
      <c r="BN58" s="9"/>
      <c r="BO58" s="9">
        <f t="shared" si="31"/>
        <v>0</v>
      </c>
      <c r="BP58" s="9">
        <f t="shared" si="32"/>
        <v>0</v>
      </c>
      <c r="BQ58" s="9"/>
      <c r="BR58" s="29" t="e">
        <f t="shared" si="33"/>
        <v>#DIV/0!</v>
      </c>
      <c r="BS58" s="9"/>
      <c r="BT58" s="29" t="e">
        <f t="shared" si="34"/>
        <v>#DIV/0!</v>
      </c>
      <c r="BU58" s="9"/>
      <c r="BV58" s="29" t="e">
        <f t="shared" si="35"/>
        <v>#DIV/0!</v>
      </c>
      <c r="BW58" s="9"/>
      <c r="BX58" s="9" t="e">
        <f t="shared" si="36"/>
        <v>#DIV/0!</v>
      </c>
      <c r="BY58" s="9"/>
      <c r="BZ58" s="9"/>
      <c r="CA58" s="9"/>
      <c r="CB58" s="9">
        <f t="shared" si="40"/>
        <v>0</v>
      </c>
      <c r="CC58" s="9"/>
      <c r="CD58" s="9"/>
      <c r="CE58" s="9">
        <f t="shared" si="41"/>
        <v>0</v>
      </c>
      <c r="CF58" s="9"/>
      <c r="CG58" s="9"/>
      <c r="CH58" s="9">
        <f t="shared" si="42"/>
        <v>0</v>
      </c>
      <c r="CI58" s="9">
        <f t="shared" si="43"/>
        <v>0</v>
      </c>
      <c r="CJ58" s="9">
        <f t="shared" si="44"/>
        <v>0</v>
      </c>
      <c r="CK58" s="9">
        <f t="shared" si="44"/>
        <v>0</v>
      </c>
      <c r="CL58" s="9">
        <f t="shared" si="44"/>
        <v>0</v>
      </c>
      <c r="CM58" s="9">
        <f t="shared" si="44"/>
        <v>0</v>
      </c>
      <c r="CN58" s="9">
        <f t="shared" si="45"/>
        <v>0</v>
      </c>
      <c r="CO58" s="9">
        <f t="shared" si="46"/>
        <v>0</v>
      </c>
      <c r="CP58" s="9">
        <f t="shared" si="47"/>
        <v>0</v>
      </c>
      <c r="CQ58" s="9">
        <f t="shared" si="48"/>
        <v>0</v>
      </c>
      <c r="CR58" s="9">
        <f t="shared" si="49"/>
        <v>0</v>
      </c>
      <c r="CS58" s="9">
        <f t="shared" si="50"/>
        <v>0</v>
      </c>
      <c r="CT58" s="9">
        <f t="shared" si="51"/>
        <v>0</v>
      </c>
      <c r="CU58" s="9">
        <f t="shared" si="52"/>
        <v>0</v>
      </c>
      <c r="CV58" s="9">
        <f t="shared" si="53"/>
        <v>0</v>
      </c>
      <c r="CW58" s="9">
        <f t="shared" si="54"/>
        <v>0</v>
      </c>
      <c r="CX58" s="9">
        <f t="shared" si="55"/>
        <v>0</v>
      </c>
      <c r="CY58" s="9">
        <f t="shared" si="56"/>
        <v>0</v>
      </c>
      <c r="CZ58" s="9"/>
      <c r="DA58" s="9"/>
      <c r="DB58" s="9"/>
    </row>
    <row r="59" spans="1:106" ht="16.5" x14ac:dyDescent="0.25">
      <c r="A59" s="7" t="s">
        <v>89</v>
      </c>
      <c r="B59" s="8" t="s">
        <v>90</v>
      </c>
      <c r="C59" s="9">
        <f t="shared" si="2"/>
        <v>1389531.97</v>
      </c>
      <c r="D59" s="9">
        <v>1222788.1299999999</v>
      </c>
      <c r="E59" s="9">
        <v>166743.84</v>
      </c>
      <c r="F59" s="9">
        <f t="shared" si="3"/>
        <v>0</v>
      </c>
      <c r="G59" s="9">
        <f t="shared" si="4"/>
        <v>0</v>
      </c>
      <c r="H59" s="9">
        <f t="shared" si="5"/>
        <v>0</v>
      </c>
      <c r="I59" s="9">
        <f t="shared" si="6"/>
        <v>0</v>
      </c>
      <c r="J59" s="9">
        <f t="shared" si="7"/>
        <v>0</v>
      </c>
      <c r="K59" s="9">
        <f t="shared" si="8"/>
        <v>0</v>
      </c>
      <c r="L59" s="9">
        <f t="shared" si="9"/>
        <v>0</v>
      </c>
      <c r="M59" s="9">
        <f t="shared" si="10"/>
        <v>0</v>
      </c>
      <c r="N59" s="9"/>
      <c r="O59" s="29" t="e">
        <f t="shared" si="11"/>
        <v>#DIV/0!</v>
      </c>
      <c r="P59" s="9"/>
      <c r="Q59" s="29" t="e">
        <f t="shared" si="12"/>
        <v>#DIV/0!</v>
      </c>
      <c r="R59" s="9"/>
      <c r="S59" s="29" t="e">
        <f t="shared" si="13"/>
        <v>#DIV/0!</v>
      </c>
      <c r="T59" s="29" t="e">
        <f t="shared" si="14"/>
        <v>#DIV/0!</v>
      </c>
      <c r="U59" s="9"/>
      <c r="V59" s="29" t="e">
        <f t="shared" si="15"/>
        <v>#DIV/0!</v>
      </c>
      <c r="W59" s="38"/>
      <c r="X59" s="42">
        <f t="shared" si="16"/>
        <v>0</v>
      </c>
      <c r="Y59" s="42">
        <f t="shared" si="17"/>
        <v>0</v>
      </c>
      <c r="Z59" s="42"/>
      <c r="AA59" s="43" t="e">
        <f t="shared" si="18"/>
        <v>#DIV/0!</v>
      </c>
      <c r="AB59" s="42"/>
      <c r="AC59" s="43" t="e">
        <f t="shared" si="19"/>
        <v>#DIV/0!</v>
      </c>
      <c r="AD59" s="42"/>
      <c r="AE59" s="43" t="e">
        <f t="shared" si="20"/>
        <v>#DIV/0!</v>
      </c>
      <c r="AF59" s="42"/>
      <c r="AG59" s="43" t="e">
        <f t="shared" si="21"/>
        <v>#DIV/0!</v>
      </c>
      <c r="AH59" s="43"/>
      <c r="AI59" s="42"/>
      <c r="AJ59" s="9">
        <f t="shared" si="22"/>
        <v>1389531.97</v>
      </c>
      <c r="AK59" s="9">
        <f t="shared" si="23"/>
        <v>1222788.1299999999</v>
      </c>
      <c r="AL59" s="9">
        <f t="shared" si="24"/>
        <v>166743.84</v>
      </c>
      <c r="AM59" s="9">
        <f t="shared" si="25"/>
        <v>0</v>
      </c>
      <c r="AN59" s="9"/>
      <c r="AO59" s="9"/>
      <c r="AP59" s="9"/>
      <c r="AQ59" s="9">
        <f t="shared" si="26"/>
        <v>0</v>
      </c>
      <c r="AR59" s="9"/>
      <c r="AS59" s="9"/>
      <c r="AT59" s="9"/>
      <c r="AU59" s="9">
        <f t="shared" si="27"/>
        <v>0</v>
      </c>
      <c r="AV59" s="9">
        <f t="shared" si="28"/>
        <v>0</v>
      </c>
      <c r="AW59" s="9"/>
      <c r="AX59" s="9"/>
      <c r="AY59" s="9"/>
      <c r="AZ59" s="9"/>
      <c r="BA59" s="9"/>
      <c r="BB59" s="9"/>
      <c r="BC59" s="9"/>
      <c r="BD59" s="9"/>
      <c r="BE59" s="9">
        <f t="shared" si="29"/>
        <v>0</v>
      </c>
      <c r="BF59" s="9">
        <f t="shared" si="30"/>
        <v>0</v>
      </c>
      <c r="BG59" s="9"/>
      <c r="BH59" s="9"/>
      <c r="BI59" s="9"/>
      <c r="BJ59" s="9"/>
      <c r="BK59" s="9"/>
      <c r="BL59" s="9"/>
      <c r="BM59" s="9"/>
      <c r="BN59" s="9"/>
      <c r="BO59" s="9">
        <f t="shared" si="31"/>
        <v>0</v>
      </c>
      <c r="BP59" s="9">
        <f t="shared" si="32"/>
        <v>0</v>
      </c>
      <c r="BQ59" s="9"/>
      <c r="BR59" s="29" t="e">
        <f t="shared" si="33"/>
        <v>#DIV/0!</v>
      </c>
      <c r="BS59" s="9"/>
      <c r="BT59" s="29" t="e">
        <f t="shared" si="34"/>
        <v>#DIV/0!</v>
      </c>
      <c r="BU59" s="9"/>
      <c r="BV59" s="29" t="e">
        <f t="shared" si="35"/>
        <v>#DIV/0!</v>
      </c>
      <c r="BW59" s="9"/>
      <c r="BX59" s="9" t="e">
        <f t="shared" si="36"/>
        <v>#DIV/0!</v>
      </c>
      <c r="BY59" s="9">
        <f t="shared" si="37"/>
        <v>1389531.97</v>
      </c>
      <c r="BZ59" s="9">
        <f t="shared" si="38"/>
        <v>1222788.1299999999</v>
      </c>
      <c r="CA59" s="9">
        <f t="shared" si="39"/>
        <v>166743.84</v>
      </c>
      <c r="CB59" s="9">
        <f t="shared" si="40"/>
        <v>0</v>
      </c>
      <c r="CC59" s="9"/>
      <c r="CD59" s="9"/>
      <c r="CE59" s="9">
        <f t="shared" si="41"/>
        <v>0</v>
      </c>
      <c r="CF59" s="9"/>
      <c r="CG59" s="9"/>
      <c r="CH59" s="9">
        <f t="shared" si="42"/>
        <v>0</v>
      </c>
      <c r="CI59" s="9">
        <f t="shared" si="43"/>
        <v>0</v>
      </c>
      <c r="CJ59" s="9">
        <f t="shared" si="44"/>
        <v>0</v>
      </c>
      <c r="CK59" s="9">
        <f t="shared" si="44"/>
        <v>0</v>
      </c>
      <c r="CL59" s="9">
        <f t="shared" si="44"/>
        <v>0</v>
      </c>
      <c r="CM59" s="9">
        <f t="shared" si="44"/>
        <v>0</v>
      </c>
      <c r="CN59" s="9">
        <f t="shared" si="45"/>
        <v>0</v>
      </c>
      <c r="CO59" s="9">
        <f t="shared" si="46"/>
        <v>0</v>
      </c>
      <c r="CP59" s="9">
        <f t="shared" si="47"/>
        <v>0</v>
      </c>
      <c r="CQ59" s="9">
        <f t="shared" si="48"/>
        <v>0</v>
      </c>
      <c r="CR59" s="9">
        <f t="shared" si="49"/>
        <v>0</v>
      </c>
      <c r="CS59" s="9">
        <f t="shared" si="50"/>
        <v>0</v>
      </c>
      <c r="CT59" s="9">
        <f t="shared" si="51"/>
        <v>0</v>
      </c>
      <c r="CU59" s="9">
        <f t="shared" si="52"/>
        <v>0</v>
      </c>
      <c r="CV59" s="9">
        <f t="shared" si="53"/>
        <v>0</v>
      </c>
      <c r="CW59" s="9">
        <f t="shared" si="54"/>
        <v>0</v>
      </c>
      <c r="CX59" s="9">
        <f t="shared" si="55"/>
        <v>0</v>
      </c>
      <c r="CY59" s="9">
        <f t="shared" si="56"/>
        <v>0</v>
      </c>
      <c r="CZ59" s="9"/>
      <c r="DA59" s="9"/>
      <c r="DB59" s="9"/>
    </row>
    <row r="60" spans="1:106" ht="16.5" x14ac:dyDescent="0.25">
      <c r="A60" s="7" t="s">
        <v>91</v>
      </c>
      <c r="B60" s="8" t="s">
        <v>92</v>
      </c>
      <c r="C60" s="9">
        <f t="shared" si="2"/>
        <v>853201.74</v>
      </c>
      <c r="D60" s="9">
        <v>750817.53</v>
      </c>
      <c r="E60" s="9">
        <v>102384.21</v>
      </c>
      <c r="F60" s="9">
        <f t="shared" si="3"/>
        <v>0</v>
      </c>
      <c r="G60" s="9">
        <f t="shared" si="4"/>
        <v>0</v>
      </c>
      <c r="H60" s="9">
        <f t="shared" si="5"/>
        <v>0</v>
      </c>
      <c r="I60" s="9">
        <f t="shared" si="6"/>
        <v>0</v>
      </c>
      <c r="J60" s="9">
        <f t="shared" si="7"/>
        <v>0</v>
      </c>
      <c r="K60" s="9">
        <f t="shared" si="8"/>
        <v>0</v>
      </c>
      <c r="L60" s="9">
        <f t="shared" si="9"/>
        <v>0</v>
      </c>
      <c r="M60" s="9">
        <f t="shared" si="10"/>
        <v>0</v>
      </c>
      <c r="N60" s="9"/>
      <c r="O60" s="29" t="e">
        <f t="shared" si="11"/>
        <v>#DIV/0!</v>
      </c>
      <c r="P60" s="9"/>
      <c r="Q60" s="29" t="e">
        <f t="shared" si="12"/>
        <v>#DIV/0!</v>
      </c>
      <c r="R60" s="9"/>
      <c r="S60" s="29" t="e">
        <f t="shared" si="13"/>
        <v>#DIV/0!</v>
      </c>
      <c r="T60" s="29" t="e">
        <f t="shared" si="14"/>
        <v>#DIV/0!</v>
      </c>
      <c r="U60" s="9"/>
      <c r="V60" s="29" t="e">
        <f t="shared" si="15"/>
        <v>#DIV/0!</v>
      </c>
      <c r="W60" s="38"/>
      <c r="X60" s="42">
        <f t="shared" si="16"/>
        <v>0</v>
      </c>
      <c r="Y60" s="42">
        <f t="shared" si="17"/>
        <v>0</v>
      </c>
      <c r="Z60" s="42"/>
      <c r="AA60" s="43" t="e">
        <f t="shared" si="18"/>
        <v>#DIV/0!</v>
      </c>
      <c r="AB60" s="42"/>
      <c r="AC60" s="43" t="e">
        <f t="shared" si="19"/>
        <v>#DIV/0!</v>
      </c>
      <c r="AD60" s="42"/>
      <c r="AE60" s="43" t="e">
        <f t="shared" si="20"/>
        <v>#DIV/0!</v>
      </c>
      <c r="AF60" s="42"/>
      <c r="AG60" s="43" t="e">
        <f t="shared" si="21"/>
        <v>#DIV/0!</v>
      </c>
      <c r="AH60" s="43"/>
      <c r="AI60" s="42"/>
      <c r="AJ60" s="9">
        <f t="shared" si="22"/>
        <v>853201.74</v>
      </c>
      <c r="AK60" s="9">
        <f t="shared" si="23"/>
        <v>750817.53</v>
      </c>
      <c r="AL60" s="9">
        <f t="shared" si="24"/>
        <v>102384.21</v>
      </c>
      <c r="AM60" s="9">
        <f t="shared" si="25"/>
        <v>0</v>
      </c>
      <c r="AN60" s="9"/>
      <c r="AO60" s="9"/>
      <c r="AP60" s="9"/>
      <c r="AQ60" s="9">
        <f t="shared" si="26"/>
        <v>0</v>
      </c>
      <c r="AR60" s="9"/>
      <c r="AS60" s="9"/>
      <c r="AT60" s="9"/>
      <c r="AU60" s="9">
        <f t="shared" si="27"/>
        <v>0</v>
      </c>
      <c r="AV60" s="9">
        <f t="shared" si="28"/>
        <v>0</v>
      </c>
      <c r="AW60" s="9"/>
      <c r="AX60" s="9"/>
      <c r="AY60" s="9"/>
      <c r="AZ60" s="9"/>
      <c r="BA60" s="9"/>
      <c r="BB60" s="9"/>
      <c r="BC60" s="9"/>
      <c r="BD60" s="9"/>
      <c r="BE60" s="9">
        <f t="shared" si="29"/>
        <v>0</v>
      </c>
      <c r="BF60" s="9">
        <f t="shared" si="30"/>
        <v>0</v>
      </c>
      <c r="BG60" s="9"/>
      <c r="BH60" s="9"/>
      <c r="BI60" s="9"/>
      <c r="BJ60" s="9"/>
      <c r="BK60" s="9"/>
      <c r="BL60" s="9"/>
      <c r="BM60" s="9"/>
      <c r="BN60" s="9"/>
      <c r="BO60" s="9">
        <f t="shared" si="31"/>
        <v>0</v>
      </c>
      <c r="BP60" s="9">
        <f t="shared" si="32"/>
        <v>0</v>
      </c>
      <c r="BQ60" s="9"/>
      <c r="BR60" s="29" t="e">
        <f t="shared" si="33"/>
        <v>#DIV/0!</v>
      </c>
      <c r="BS60" s="9"/>
      <c r="BT60" s="29" t="e">
        <f t="shared" si="34"/>
        <v>#DIV/0!</v>
      </c>
      <c r="BU60" s="9"/>
      <c r="BV60" s="29" t="e">
        <f t="shared" si="35"/>
        <v>#DIV/0!</v>
      </c>
      <c r="BW60" s="9"/>
      <c r="BX60" s="9" t="e">
        <f t="shared" si="36"/>
        <v>#DIV/0!</v>
      </c>
      <c r="BY60" s="9">
        <f t="shared" si="37"/>
        <v>853201.74</v>
      </c>
      <c r="BZ60" s="9">
        <f t="shared" si="38"/>
        <v>750817.53</v>
      </c>
      <c r="CA60" s="9">
        <f t="shared" si="39"/>
        <v>102384.21</v>
      </c>
      <c r="CB60" s="9">
        <f t="shared" si="40"/>
        <v>0</v>
      </c>
      <c r="CC60" s="9"/>
      <c r="CD60" s="9"/>
      <c r="CE60" s="9">
        <f t="shared" si="41"/>
        <v>0</v>
      </c>
      <c r="CF60" s="9"/>
      <c r="CG60" s="9"/>
      <c r="CH60" s="9">
        <f t="shared" si="42"/>
        <v>0</v>
      </c>
      <c r="CI60" s="9">
        <f t="shared" si="43"/>
        <v>0</v>
      </c>
      <c r="CJ60" s="9">
        <f t="shared" si="44"/>
        <v>0</v>
      </c>
      <c r="CK60" s="9">
        <f t="shared" si="44"/>
        <v>0</v>
      </c>
      <c r="CL60" s="9">
        <f t="shared" si="44"/>
        <v>0</v>
      </c>
      <c r="CM60" s="9">
        <f t="shared" si="44"/>
        <v>0</v>
      </c>
      <c r="CN60" s="9">
        <f t="shared" si="45"/>
        <v>0</v>
      </c>
      <c r="CO60" s="9">
        <f t="shared" si="46"/>
        <v>0</v>
      </c>
      <c r="CP60" s="9">
        <f t="shared" si="47"/>
        <v>0</v>
      </c>
      <c r="CQ60" s="9">
        <f t="shared" si="48"/>
        <v>0</v>
      </c>
      <c r="CR60" s="9">
        <f t="shared" si="49"/>
        <v>0</v>
      </c>
      <c r="CS60" s="9">
        <f t="shared" si="50"/>
        <v>0</v>
      </c>
      <c r="CT60" s="9">
        <f t="shared" si="51"/>
        <v>0</v>
      </c>
      <c r="CU60" s="9">
        <f t="shared" si="52"/>
        <v>0</v>
      </c>
      <c r="CV60" s="9">
        <f t="shared" si="53"/>
        <v>0</v>
      </c>
      <c r="CW60" s="9">
        <f t="shared" si="54"/>
        <v>0</v>
      </c>
      <c r="CX60" s="9">
        <f t="shared" si="55"/>
        <v>0</v>
      </c>
      <c r="CY60" s="9">
        <f t="shared" si="56"/>
        <v>0</v>
      </c>
      <c r="CZ60" s="9"/>
      <c r="DA60" s="9"/>
      <c r="DB60" s="9"/>
    </row>
    <row r="61" spans="1:106" ht="16.5" x14ac:dyDescent="0.25">
      <c r="A61" s="7" t="s">
        <v>91</v>
      </c>
      <c r="B61" s="8" t="s">
        <v>93</v>
      </c>
      <c r="C61" s="9">
        <f t="shared" si="2"/>
        <v>727423.53</v>
      </c>
      <c r="D61" s="9">
        <v>640132.71</v>
      </c>
      <c r="E61" s="9">
        <v>87290.82</v>
      </c>
      <c r="F61" s="9">
        <f t="shared" si="3"/>
        <v>0</v>
      </c>
      <c r="G61" s="9">
        <f t="shared" si="4"/>
        <v>0</v>
      </c>
      <c r="H61" s="9">
        <f t="shared" si="5"/>
        <v>0</v>
      </c>
      <c r="I61" s="9">
        <f t="shared" si="6"/>
        <v>0</v>
      </c>
      <c r="J61" s="9">
        <f t="shared" si="7"/>
        <v>0</v>
      </c>
      <c r="K61" s="9">
        <f t="shared" si="8"/>
        <v>0</v>
      </c>
      <c r="L61" s="42">
        <f t="shared" si="9"/>
        <v>0</v>
      </c>
      <c r="M61" s="42">
        <f t="shared" si="10"/>
        <v>0</v>
      </c>
      <c r="N61" s="42"/>
      <c r="O61" s="43" t="e">
        <f t="shared" si="11"/>
        <v>#DIV/0!</v>
      </c>
      <c r="P61" s="42"/>
      <c r="Q61" s="43" t="e">
        <f t="shared" si="12"/>
        <v>#DIV/0!</v>
      </c>
      <c r="R61" s="42"/>
      <c r="S61" s="43" t="e">
        <f t="shared" si="13"/>
        <v>#DIV/0!</v>
      </c>
      <c r="T61" s="43" t="e">
        <f t="shared" si="14"/>
        <v>#DIV/0!</v>
      </c>
      <c r="U61" s="42"/>
      <c r="V61" s="43" t="e">
        <f t="shared" si="15"/>
        <v>#DIV/0!</v>
      </c>
      <c r="W61" s="44"/>
      <c r="X61" s="9">
        <f t="shared" si="16"/>
        <v>0</v>
      </c>
      <c r="Y61" s="9">
        <f t="shared" si="17"/>
        <v>0</v>
      </c>
      <c r="Z61" s="9"/>
      <c r="AA61" s="29" t="e">
        <f t="shared" si="18"/>
        <v>#DIV/0!</v>
      </c>
      <c r="AB61" s="9"/>
      <c r="AC61" s="29" t="e">
        <f t="shared" si="19"/>
        <v>#DIV/0!</v>
      </c>
      <c r="AD61" s="9"/>
      <c r="AE61" s="29" t="e">
        <f t="shared" si="20"/>
        <v>#DIV/0!</v>
      </c>
      <c r="AF61" s="9"/>
      <c r="AG61" s="29" t="e">
        <f t="shared" si="21"/>
        <v>#DIV/0!</v>
      </c>
      <c r="AH61" s="29"/>
      <c r="AI61" s="9"/>
      <c r="AJ61" s="9">
        <f t="shared" si="22"/>
        <v>727423.53</v>
      </c>
      <c r="AK61" s="9">
        <f t="shared" si="23"/>
        <v>640132.71</v>
      </c>
      <c r="AL61" s="9">
        <f t="shared" si="24"/>
        <v>87290.82</v>
      </c>
      <c r="AM61" s="9">
        <f t="shared" si="25"/>
        <v>0</v>
      </c>
      <c r="AN61" s="9"/>
      <c r="AO61" s="9"/>
      <c r="AP61" s="9"/>
      <c r="AQ61" s="9">
        <f t="shared" si="26"/>
        <v>0</v>
      </c>
      <c r="AR61" s="9"/>
      <c r="AS61" s="9"/>
      <c r="AT61" s="9"/>
      <c r="AU61" s="9">
        <f t="shared" si="27"/>
        <v>0</v>
      </c>
      <c r="AV61" s="9">
        <f t="shared" si="28"/>
        <v>0</v>
      </c>
      <c r="AW61" s="9"/>
      <c r="AX61" s="9"/>
      <c r="AY61" s="9"/>
      <c r="AZ61" s="9"/>
      <c r="BA61" s="9"/>
      <c r="BB61" s="9"/>
      <c r="BC61" s="9"/>
      <c r="BD61" s="9"/>
      <c r="BE61" s="9">
        <f t="shared" si="29"/>
        <v>0</v>
      </c>
      <c r="BF61" s="9">
        <f t="shared" si="30"/>
        <v>0</v>
      </c>
      <c r="BG61" s="9"/>
      <c r="BH61" s="9"/>
      <c r="BI61" s="9"/>
      <c r="BJ61" s="9"/>
      <c r="BK61" s="9"/>
      <c r="BL61" s="9"/>
      <c r="BM61" s="9"/>
      <c r="BN61" s="9"/>
      <c r="BO61" s="9">
        <f t="shared" si="31"/>
        <v>0</v>
      </c>
      <c r="BP61" s="9">
        <f t="shared" si="32"/>
        <v>0</v>
      </c>
      <c r="BQ61" s="9"/>
      <c r="BR61" s="29" t="e">
        <f t="shared" si="33"/>
        <v>#DIV/0!</v>
      </c>
      <c r="BS61" s="9"/>
      <c r="BT61" s="29" t="e">
        <f t="shared" si="34"/>
        <v>#DIV/0!</v>
      </c>
      <c r="BU61" s="9"/>
      <c r="BV61" s="29" t="e">
        <f t="shared" si="35"/>
        <v>#DIV/0!</v>
      </c>
      <c r="BW61" s="9"/>
      <c r="BX61" s="9" t="e">
        <f t="shared" si="36"/>
        <v>#DIV/0!</v>
      </c>
      <c r="BY61" s="9">
        <f t="shared" si="37"/>
        <v>727423.53</v>
      </c>
      <c r="BZ61" s="9">
        <f t="shared" si="38"/>
        <v>640132.71</v>
      </c>
      <c r="CA61" s="9">
        <f t="shared" si="39"/>
        <v>87290.82</v>
      </c>
      <c r="CB61" s="9">
        <f t="shared" si="40"/>
        <v>0</v>
      </c>
      <c r="CC61" s="9"/>
      <c r="CD61" s="9"/>
      <c r="CE61" s="9">
        <f t="shared" si="41"/>
        <v>0</v>
      </c>
      <c r="CF61" s="9"/>
      <c r="CG61" s="9"/>
      <c r="CH61" s="9">
        <f t="shared" si="42"/>
        <v>0</v>
      </c>
      <c r="CI61" s="9">
        <f t="shared" si="43"/>
        <v>0</v>
      </c>
      <c r="CJ61" s="9">
        <f t="shared" si="44"/>
        <v>0</v>
      </c>
      <c r="CK61" s="9">
        <f t="shared" si="44"/>
        <v>0</v>
      </c>
      <c r="CL61" s="9">
        <f t="shared" si="44"/>
        <v>0</v>
      </c>
      <c r="CM61" s="9">
        <f t="shared" si="44"/>
        <v>0</v>
      </c>
      <c r="CN61" s="9">
        <f t="shared" si="45"/>
        <v>0</v>
      </c>
      <c r="CO61" s="9">
        <f t="shared" si="46"/>
        <v>0</v>
      </c>
      <c r="CP61" s="9">
        <f t="shared" si="47"/>
        <v>0</v>
      </c>
      <c r="CQ61" s="9">
        <f t="shared" si="48"/>
        <v>0</v>
      </c>
      <c r="CR61" s="9">
        <f t="shared" si="49"/>
        <v>0</v>
      </c>
      <c r="CS61" s="9">
        <f t="shared" si="50"/>
        <v>0</v>
      </c>
      <c r="CT61" s="9">
        <f t="shared" si="51"/>
        <v>0</v>
      </c>
      <c r="CU61" s="9">
        <f t="shared" si="52"/>
        <v>0</v>
      </c>
      <c r="CV61" s="9">
        <f t="shared" si="53"/>
        <v>0</v>
      </c>
      <c r="CW61" s="9">
        <f t="shared" si="54"/>
        <v>0</v>
      </c>
      <c r="CX61" s="9">
        <f t="shared" si="55"/>
        <v>0</v>
      </c>
      <c r="CY61" s="9">
        <f t="shared" si="56"/>
        <v>0</v>
      </c>
      <c r="CZ61" s="9"/>
      <c r="DA61" s="9"/>
      <c r="DB61" s="9"/>
    </row>
    <row r="62" spans="1:106" ht="16.5" x14ac:dyDescent="0.25">
      <c r="A62" s="7" t="s">
        <v>31</v>
      </c>
      <c r="B62" s="11" t="s">
        <v>94</v>
      </c>
      <c r="C62" s="9"/>
      <c r="D62" s="12" t="s">
        <v>31</v>
      </c>
      <c r="E62" s="12" t="s">
        <v>31</v>
      </c>
      <c r="F62" s="9">
        <f t="shared" si="3"/>
        <v>0</v>
      </c>
      <c r="G62" s="9">
        <f t="shared" si="4"/>
        <v>0</v>
      </c>
      <c r="H62" s="9">
        <f t="shared" si="5"/>
        <v>0</v>
      </c>
      <c r="I62" s="9">
        <f t="shared" si="6"/>
        <v>0</v>
      </c>
      <c r="J62" s="9">
        <f t="shared" si="7"/>
        <v>0</v>
      </c>
      <c r="K62" s="9">
        <f t="shared" si="8"/>
        <v>0</v>
      </c>
      <c r="L62" s="9">
        <f t="shared" si="9"/>
        <v>0</v>
      </c>
      <c r="M62" s="9">
        <f t="shared" si="10"/>
        <v>0</v>
      </c>
      <c r="N62" s="9"/>
      <c r="O62" s="29" t="e">
        <f t="shared" si="11"/>
        <v>#DIV/0!</v>
      </c>
      <c r="P62" s="9"/>
      <c r="Q62" s="29" t="e">
        <f t="shared" si="12"/>
        <v>#DIV/0!</v>
      </c>
      <c r="R62" s="9"/>
      <c r="S62" s="29" t="e">
        <f t="shared" si="13"/>
        <v>#DIV/0!</v>
      </c>
      <c r="T62" s="29" t="e">
        <f t="shared" si="14"/>
        <v>#DIV/0!</v>
      </c>
      <c r="U62" s="9"/>
      <c r="V62" s="29" t="e">
        <f t="shared" si="15"/>
        <v>#DIV/0!</v>
      </c>
      <c r="W62" s="38"/>
      <c r="X62" s="9">
        <f t="shared" si="16"/>
        <v>0</v>
      </c>
      <c r="Y62" s="9">
        <f t="shared" si="17"/>
        <v>0</v>
      </c>
      <c r="Z62" s="9"/>
      <c r="AA62" s="29" t="e">
        <f t="shared" si="18"/>
        <v>#DIV/0!</v>
      </c>
      <c r="AB62" s="9"/>
      <c r="AC62" s="29" t="e">
        <f t="shared" si="19"/>
        <v>#DIV/0!</v>
      </c>
      <c r="AD62" s="9"/>
      <c r="AE62" s="29" t="e">
        <f t="shared" si="20"/>
        <v>#DIV/0!</v>
      </c>
      <c r="AF62" s="9"/>
      <c r="AG62" s="29" t="e">
        <f t="shared" si="21"/>
        <v>#DIV/0!</v>
      </c>
      <c r="AH62" s="29"/>
      <c r="AI62" s="9"/>
      <c r="AJ62" s="9"/>
      <c r="AK62" s="9"/>
      <c r="AL62" s="9"/>
      <c r="AM62" s="9">
        <f t="shared" si="25"/>
        <v>0</v>
      </c>
      <c r="AN62" s="9"/>
      <c r="AO62" s="9"/>
      <c r="AP62" s="9"/>
      <c r="AQ62" s="9">
        <f t="shared" si="26"/>
        <v>0</v>
      </c>
      <c r="AR62" s="9"/>
      <c r="AS62" s="9"/>
      <c r="AT62" s="9"/>
      <c r="AU62" s="9">
        <f t="shared" si="27"/>
        <v>0</v>
      </c>
      <c r="AV62" s="9">
        <f t="shared" si="28"/>
        <v>0</v>
      </c>
      <c r="AW62" s="9"/>
      <c r="AX62" s="9"/>
      <c r="AY62" s="9"/>
      <c r="AZ62" s="9"/>
      <c r="BA62" s="9"/>
      <c r="BB62" s="9"/>
      <c r="BC62" s="9"/>
      <c r="BD62" s="9"/>
      <c r="BE62" s="9">
        <f t="shared" si="29"/>
        <v>0</v>
      </c>
      <c r="BF62" s="9">
        <f t="shared" si="30"/>
        <v>0</v>
      </c>
      <c r="BG62" s="9"/>
      <c r="BH62" s="9"/>
      <c r="BI62" s="9"/>
      <c r="BJ62" s="9"/>
      <c r="BK62" s="9"/>
      <c r="BL62" s="9"/>
      <c r="BM62" s="9"/>
      <c r="BN62" s="9"/>
      <c r="BO62" s="9">
        <f t="shared" si="31"/>
        <v>0</v>
      </c>
      <c r="BP62" s="9">
        <f t="shared" si="32"/>
        <v>0</v>
      </c>
      <c r="BQ62" s="9"/>
      <c r="BR62" s="29" t="e">
        <f t="shared" si="33"/>
        <v>#DIV/0!</v>
      </c>
      <c r="BS62" s="9"/>
      <c r="BT62" s="29" t="e">
        <f t="shared" si="34"/>
        <v>#DIV/0!</v>
      </c>
      <c r="BU62" s="9"/>
      <c r="BV62" s="29" t="e">
        <f t="shared" si="35"/>
        <v>#DIV/0!</v>
      </c>
      <c r="BW62" s="9"/>
      <c r="BX62" s="9" t="e">
        <f t="shared" si="36"/>
        <v>#DIV/0!</v>
      </c>
      <c r="BY62" s="9"/>
      <c r="BZ62" s="9"/>
      <c r="CA62" s="9"/>
      <c r="CB62" s="9">
        <f t="shared" si="40"/>
        <v>0</v>
      </c>
      <c r="CC62" s="9"/>
      <c r="CD62" s="9"/>
      <c r="CE62" s="9">
        <f t="shared" si="41"/>
        <v>0</v>
      </c>
      <c r="CF62" s="9"/>
      <c r="CG62" s="9"/>
      <c r="CH62" s="9">
        <f t="shared" si="42"/>
        <v>0</v>
      </c>
      <c r="CI62" s="9">
        <f t="shared" si="43"/>
        <v>0</v>
      </c>
      <c r="CJ62" s="9">
        <f t="shared" si="44"/>
        <v>0</v>
      </c>
      <c r="CK62" s="9">
        <f t="shared" si="44"/>
        <v>0</v>
      </c>
      <c r="CL62" s="9">
        <f t="shared" si="44"/>
        <v>0</v>
      </c>
      <c r="CM62" s="9">
        <f t="shared" si="44"/>
        <v>0</v>
      </c>
      <c r="CN62" s="9">
        <f t="shared" si="45"/>
        <v>0</v>
      </c>
      <c r="CO62" s="9">
        <f t="shared" si="46"/>
        <v>0</v>
      </c>
      <c r="CP62" s="9">
        <f t="shared" si="47"/>
        <v>0</v>
      </c>
      <c r="CQ62" s="9">
        <f t="shared" si="48"/>
        <v>0</v>
      </c>
      <c r="CR62" s="9">
        <f t="shared" si="49"/>
        <v>0</v>
      </c>
      <c r="CS62" s="9">
        <f t="shared" si="50"/>
        <v>0</v>
      </c>
      <c r="CT62" s="9">
        <f t="shared" si="51"/>
        <v>0</v>
      </c>
      <c r="CU62" s="9">
        <f t="shared" si="52"/>
        <v>0</v>
      </c>
      <c r="CV62" s="9">
        <f t="shared" si="53"/>
        <v>0</v>
      </c>
      <c r="CW62" s="9">
        <f t="shared" si="54"/>
        <v>0</v>
      </c>
      <c r="CX62" s="9">
        <f t="shared" si="55"/>
        <v>0</v>
      </c>
      <c r="CY62" s="9">
        <f t="shared" si="56"/>
        <v>0</v>
      </c>
      <c r="CZ62" s="9"/>
      <c r="DA62" s="9"/>
      <c r="DB62" s="9"/>
    </row>
    <row r="63" spans="1:106" ht="16.5" x14ac:dyDescent="0.25">
      <c r="A63" s="7" t="s">
        <v>95</v>
      </c>
      <c r="B63" s="8" t="s">
        <v>96</v>
      </c>
      <c r="C63" s="9">
        <f t="shared" si="2"/>
        <v>4170797.94</v>
      </c>
      <c r="D63" s="9">
        <v>3670302.19</v>
      </c>
      <c r="E63" s="9">
        <v>500495.75</v>
      </c>
      <c r="F63" s="9">
        <f t="shared" si="3"/>
        <v>0</v>
      </c>
      <c r="G63" s="9">
        <f t="shared" si="4"/>
        <v>0</v>
      </c>
      <c r="H63" s="9">
        <f t="shared" si="5"/>
        <v>0</v>
      </c>
      <c r="I63" s="9">
        <f t="shared" si="6"/>
        <v>0</v>
      </c>
      <c r="J63" s="9">
        <f t="shared" si="7"/>
        <v>0</v>
      </c>
      <c r="K63" s="9">
        <f t="shared" si="8"/>
        <v>0</v>
      </c>
      <c r="L63" s="9">
        <f t="shared" si="9"/>
        <v>0</v>
      </c>
      <c r="M63" s="9">
        <f t="shared" si="10"/>
        <v>0</v>
      </c>
      <c r="N63" s="9"/>
      <c r="O63" s="29" t="e">
        <f t="shared" si="11"/>
        <v>#DIV/0!</v>
      </c>
      <c r="P63" s="9"/>
      <c r="Q63" s="29" t="e">
        <f t="shared" si="12"/>
        <v>#DIV/0!</v>
      </c>
      <c r="R63" s="9"/>
      <c r="S63" s="29" t="e">
        <f t="shared" si="13"/>
        <v>#DIV/0!</v>
      </c>
      <c r="T63" s="29" t="e">
        <f t="shared" si="14"/>
        <v>#DIV/0!</v>
      </c>
      <c r="U63" s="9"/>
      <c r="V63" s="29" t="e">
        <f t="shared" si="15"/>
        <v>#DIV/0!</v>
      </c>
      <c r="W63" s="38"/>
      <c r="X63" s="9">
        <f t="shared" si="16"/>
        <v>0</v>
      </c>
      <c r="Y63" s="9">
        <f t="shared" si="17"/>
        <v>0</v>
      </c>
      <c r="Z63" s="9"/>
      <c r="AA63" s="29" t="e">
        <f t="shared" si="18"/>
        <v>#DIV/0!</v>
      </c>
      <c r="AB63" s="9"/>
      <c r="AC63" s="29" t="e">
        <f t="shared" si="19"/>
        <v>#DIV/0!</v>
      </c>
      <c r="AD63" s="9"/>
      <c r="AE63" s="29" t="e">
        <f t="shared" si="20"/>
        <v>#DIV/0!</v>
      </c>
      <c r="AF63" s="9"/>
      <c r="AG63" s="29" t="e">
        <f t="shared" si="21"/>
        <v>#DIV/0!</v>
      </c>
      <c r="AH63" s="29"/>
      <c r="AI63" s="9"/>
      <c r="AJ63" s="9">
        <f t="shared" si="22"/>
        <v>4170797.94</v>
      </c>
      <c r="AK63" s="9">
        <f t="shared" si="23"/>
        <v>3670302.19</v>
      </c>
      <c r="AL63" s="9">
        <f t="shared" si="24"/>
        <v>500495.75</v>
      </c>
      <c r="AM63" s="9">
        <f t="shared" si="25"/>
        <v>0</v>
      </c>
      <c r="AN63" s="9"/>
      <c r="AO63" s="9"/>
      <c r="AP63" s="9"/>
      <c r="AQ63" s="9">
        <f t="shared" si="26"/>
        <v>0</v>
      </c>
      <c r="AR63" s="9"/>
      <c r="AS63" s="9"/>
      <c r="AT63" s="9"/>
      <c r="AU63" s="9">
        <f t="shared" si="27"/>
        <v>0</v>
      </c>
      <c r="AV63" s="9">
        <f t="shared" si="28"/>
        <v>0</v>
      </c>
      <c r="AW63" s="9"/>
      <c r="AX63" s="9"/>
      <c r="AY63" s="9"/>
      <c r="AZ63" s="9"/>
      <c r="BA63" s="9"/>
      <c r="BB63" s="9"/>
      <c r="BC63" s="9"/>
      <c r="BD63" s="9"/>
      <c r="BE63" s="9">
        <f t="shared" si="29"/>
        <v>0</v>
      </c>
      <c r="BF63" s="9">
        <f t="shared" si="30"/>
        <v>0</v>
      </c>
      <c r="BG63" s="9"/>
      <c r="BH63" s="9"/>
      <c r="BI63" s="9"/>
      <c r="BJ63" s="9"/>
      <c r="BK63" s="9"/>
      <c r="BL63" s="9"/>
      <c r="BM63" s="9"/>
      <c r="BN63" s="9"/>
      <c r="BO63" s="9">
        <f t="shared" si="31"/>
        <v>0</v>
      </c>
      <c r="BP63" s="9">
        <f t="shared" si="32"/>
        <v>0</v>
      </c>
      <c r="BQ63" s="9"/>
      <c r="BR63" s="29" t="e">
        <f t="shared" si="33"/>
        <v>#DIV/0!</v>
      </c>
      <c r="BS63" s="9"/>
      <c r="BT63" s="29" t="e">
        <f t="shared" si="34"/>
        <v>#DIV/0!</v>
      </c>
      <c r="BU63" s="9"/>
      <c r="BV63" s="29" t="e">
        <f t="shared" si="35"/>
        <v>#DIV/0!</v>
      </c>
      <c r="BW63" s="9"/>
      <c r="BX63" s="9" t="e">
        <f t="shared" si="36"/>
        <v>#DIV/0!</v>
      </c>
      <c r="BY63" s="9">
        <f t="shared" si="37"/>
        <v>4170797.94</v>
      </c>
      <c r="BZ63" s="9">
        <f t="shared" si="38"/>
        <v>3670302.19</v>
      </c>
      <c r="CA63" s="9">
        <f t="shared" si="39"/>
        <v>500495.75</v>
      </c>
      <c r="CB63" s="9">
        <f t="shared" si="40"/>
        <v>0</v>
      </c>
      <c r="CC63" s="9"/>
      <c r="CD63" s="9"/>
      <c r="CE63" s="9">
        <f t="shared" si="41"/>
        <v>0</v>
      </c>
      <c r="CF63" s="9"/>
      <c r="CG63" s="9"/>
      <c r="CH63" s="9">
        <f t="shared" si="42"/>
        <v>0</v>
      </c>
      <c r="CI63" s="9">
        <f t="shared" si="43"/>
        <v>0</v>
      </c>
      <c r="CJ63" s="9">
        <f t="shared" si="44"/>
        <v>0</v>
      </c>
      <c r="CK63" s="9">
        <f t="shared" si="44"/>
        <v>0</v>
      </c>
      <c r="CL63" s="9">
        <f t="shared" si="44"/>
        <v>0</v>
      </c>
      <c r="CM63" s="9">
        <f t="shared" si="44"/>
        <v>0</v>
      </c>
      <c r="CN63" s="9">
        <f t="shared" si="45"/>
        <v>0</v>
      </c>
      <c r="CO63" s="9">
        <f t="shared" si="46"/>
        <v>0</v>
      </c>
      <c r="CP63" s="9">
        <f t="shared" si="47"/>
        <v>0</v>
      </c>
      <c r="CQ63" s="9">
        <f t="shared" si="48"/>
        <v>0</v>
      </c>
      <c r="CR63" s="9">
        <f t="shared" si="49"/>
        <v>0</v>
      </c>
      <c r="CS63" s="9">
        <f t="shared" si="50"/>
        <v>0</v>
      </c>
      <c r="CT63" s="9">
        <f t="shared" si="51"/>
        <v>0</v>
      </c>
      <c r="CU63" s="9">
        <f t="shared" si="52"/>
        <v>0</v>
      </c>
      <c r="CV63" s="9">
        <f t="shared" si="53"/>
        <v>0</v>
      </c>
      <c r="CW63" s="9">
        <f t="shared" si="54"/>
        <v>0</v>
      </c>
      <c r="CX63" s="9">
        <f t="shared" si="55"/>
        <v>0</v>
      </c>
      <c r="CY63" s="9">
        <f t="shared" si="56"/>
        <v>0</v>
      </c>
      <c r="CZ63" s="9"/>
      <c r="DA63" s="9"/>
      <c r="DB63" s="9"/>
    </row>
    <row r="64" spans="1:106" ht="16.5" x14ac:dyDescent="0.25">
      <c r="A64" s="13" t="s">
        <v>97</v>
      </c>
      <c r="B64" s="8" t="s">
        <v>98</v>
      </c>
      <c r="C64" s="9">
        <f t="shared" si="2"/>
        <v>5396146.4199999999</v>
      </c>
      <c r="D64" s="9">
        <v>4748608.8499999996</v>
      </c>
      <c r="E64" s="9">
        <v>647537.56999999995</v>
      </c>
      <c r="F64" s="9">
        <f t="shared" si="3"/>
        <v>5255919.33</v>
      </c>
      <c r="G64" s="9">
        <f t="shared" si="4"/>
        <v>5044956.91</v>
      </c>
      <c r="H64" s="9">
        <f t="shared" si="5"/>
        <v>4439562.08</v>
      </c>
      <c r="I64" s="9">
        <f t="shared" si="6"/>
        <v>605394.82999999996</v>
      </c>
      <c r="J64" s="9">
        <f t="shared" si="7"/>
        <v>152421.66999999998</v>
      </c>
      <c r="K64" s="9">
        <f t="shared" si="8"/>
        <v>58540.75</v>
      </c>
      <c r="L64" s="9">
        <f t="shared" si="9"/>
        <v>1170815</v>
      </c>
      <c r="M64" s="9">
        <f t="shared" si="10"/>
        <v>1078320.6100000001</v>
      </c>
      <c r="N64" s="9">
        <v>948922.14</v>
      </c>
      <c r="O64" s="29">
        <f t="shared" si="11"/>
        <v>0.88000000296757741</v>
      </c>
      <c r="P64" s="9">
        <v>129398.47</v>
      </c>
      <c r="Q64" s="29">
        <f t="shared" si="12"/>
        <v>0.11999999703242246</v>
      </c>
      <c r="R64" s="9">
        <v>33953.64</v>
      </c>
      <c r="S64" s="29">
        <f t="shared" si="13"/>
        <v>2.9000004270529501E-2</v>
      </c>
      <c r="T64" s="29">
        <f t="shared" si="14"/>
        <v>3.0526320284767896E-2</v>
      </c>
      <c r="U64" s="9">
        <v>58540.75</v>
      </c>
      <c r="V64" s="29">
        <f t="shared" si="15"/>
        <v>0.05</v>
      </c>
      <c r="W64" s="38" t="s">
        <v>204</v>
      </c>
      <c r="X64" s="9">
        <f t="shared" si="16"/>
        <v>4085104.3299999996</v>
      </c>
      <c r="Y64" s="9">
        <f t="shared" si="17"/>
        <v>3966636.3</v>
      </c>
      <c r="Z64" s="9">
        <v>3490639.94</v>
      </c>
      <c r="AA64" s="29">
        <f t="shared" si="18"/>
        <v>0.87999999899158898</v>
      </c>
      <c r="AB64" s="9">
        <v>475996.36</v>
      </c>
      <c r="AC64" s="29">
        <f t="shared" si="19"/>
        <v>0.12000000100841109</v>
      </c>
      <c r="AD64" s="9">
        <v>118468.03</v>
      </c>
      <c r="AE64" s="29">
        <f t="shared" si="20"/>
        <v>2.9000001084427632E-2</v>
      </c>
      <c r="AF64" s="9"/>
      <c r="AG64" s="29">
        <f t="shared" si="21"/>
        <v>0</v>
      </c>
      <c r="AH64" s="29"/>
      <c r="AI64" s="38" t="s">
        <v>204</v>
      </c>
      <c r="AJ64" s="37">
        <f t="shared" si="22"/>
        <v>351189.50999999954</v>
      </c>
      <c r="AK64" s="37">
        <f t="shared" si="23"/>
        <v>309046.76999999955</v>
      </c>
      <c r="AL64" s="37">
        <f t="shared" si="24"/>
        <v>42142.739999999991</v>
      </c>
      <c r="AM64" s="9">
        <f t="shared" si="25"/>
        <v>0</v>
      </c>
      <c r="AN64" s="9"/>
      <c r="AO64" s="9"/>
      <c r="AP64" s="9"/>
      <c r="AQ64" s="9">
        <f t="shared" si="26"/>
        <v>0</v>
      </c>
      <c r="AR64" s="9"/>
      <c r="AS64" s="9"/>
      <c r="AT64" s="9"/>
      <c r="AU64" s="9">
        <f t="shared" si="27"/>
        <v>0</v>
      </c>
      <c r="AV64" s="9">
        <f t="shared" si="28"/>
        <v>0</v>
      </c>
      <c r="AW64" s="9"/>
      <c r="AX64" s="9"/>
      <c r="AY64" s="9"/>
      <c r="AZ64" s="9"/>
      <c r="BA64" s="9"/>
      <c r="BB64" s="9"/>
      <c r="BC64" s="9"/>
      <c r="BD64" s="9"/>
      <c r="BE64" s="9">
        <f t="shared" si="29"/>
        <v>0</v>
      </c>
      <c r="BF64" s="9">
        <f t="shared" si="30"/>
        <v>0</v>
      </c>
      <c r="BG64" s="9"/>
      <c r="BH64" s="9"/>
      <c r="BI64" s="9"/>
      <c r="BJ64" s="9"/>
      <c r="BK64" s="9"/>
      <c r="BL64" s="9"/>
      <c r="BM64" s="9"/>
      <c r="BN64" s="9"/>
      <c r="BO64" s="9">
        <f t="shared" si="31"/>
        <v>0</v>
      </c>
      <c r="BP64" s="9">
        <f t="shared" si="32"/>
        <v>0</v>
      </c>
      <c r="BQ64" s="9"/>
      <c r="BR64" s="29" t="e">
        <f t="shared" si="33"/>
        <v>#DIV/0!</v>
      </c>
      <c r="BS64" s="9"/>
      <c r="BT64" s="29" t="e">
        <f t="shared" si="34"/>
        <v>#DIV/0!</v>
      </c>
      <c r="BU64" s="9"/>
      <c r="BV64" s="29" t="e">
        <f t="shared" si="35"/>
        <v>#DIV/0!</v>
      </c>
      <c r="BW64" s="9"/>
      <c r="BX64" s="9" t="e">
        <f t="shared" si="36"/>
        <v>#DIV/0!</v>
      </c>
      <c r="BY64" s="9">
        <f t="shared" si="37"/>
        <v>351189.50999999954</v>
      </c>
      <c r="BZ64" s="9">
        <f t="shared" si="38"/>
        <v>309046.76999999955</v>
      </c>
      <c r="CA64" s="9">
        <f t="shared" si="39"/>
        <v>42142.739999999991</v>
      </c>
      <c r="CB64" s="9">
        <f t="shared" si="40"/>
        <v>0</v>
      </c>
      <c r="CC64" s="9"/>
      <c r="CD64" s="9"/>
      <c r="CE64" s="9">
        <f t="shared" si="41"/>
        <v>0</v>
      </c>
      <c r="CF64" s="9"/>
      <c r="CG64" s="9"/>
      <c r="CH64" s="9">
        <f t="shared" si="42"/>
        <v>5255919.33</v>
      </c>
      <c r="CI64" s="9">
        <f t="shared" si="43"/>
        <v>5044956.91</v>
      </c>
      <c r="CJ64" s="9">
        <f t="shared" si="44"/>
        <v>4439562.08</v>
      </c>
      <c r="CK64" s="9">
        <f t="shared" si="44"/>
        <v>605394.82999999996</v>
      </c>
      <c r="CL64" s="9">
        <f t="shared" si="44"/>
        <v>152421.66999999998</v>
      </c>
      <c r="CM64" s="9">
        <f t="shared" si="44"/>
        <v>58540.75</v>
      </c>
      <c r="CN64" s="9">
        <f t="shared" si="45"/>
        <v>1170815</v>
      </c>
      <c r="CO64" s="9">
        <f t="shared" si="46"/>
        <v>1078320.6100000001</v>
      </c>
      <c r="CP64" s="9">
        <f t="shared" si="47"/>
        <v>948922.14</v>
      </c>
      <c r="CQ64" s="9">
        <f t="shared" si="48"/>
        <v>129398.47</v>
      </c>
      <c r="CR64" s="9">
        <f t="shared" si="49"/>
        <v>33953.64</v>
      </c>
      <c r="CS64" s="9">
        <f t="shared" si="50"/>
        <v>58540.75</v>
      </c>
      <c r="CT64" s="9">
        <f t="shared" si="51"/>
        <v>4085104.3299999996</v>
      </c>
      <c r="CU64" s="9">
        <f t="shared" si="52"/>
        <v>3966636.3</v>
      </c>
      <c r="CV64" s="9">
        <f t="shared" si="53"/>
        <v>3490639.94</v>
      </c>
      <c r="CW64" s="9">
        <f t="shared" si="54"/>
        <v>475996.36</v>
      </c>
      <c r="CX64" s="9">
        <f t="shared" si="55"/>
        <v>118468.03</v>
      </c>
      <c r="CY64" s="9">
        <f t="shared" si="56"/>
        <v>0</v>
      </c>
      <c r="CZ64" s="9"/>
      <c r="DA64" s="9"/>
      <c r="DB64" s="9"/>
    </row>
    <row r="65" spans="1:106" ht="16.5" x14ac:dyDescent="0.25">
      <c r="A65" s="7" t="s">
        <v>31</v>
      </c>
      <c r="B65" s="11" t="s">
        <v>99</v>
      </c>
      <c r="C65" s="9"/>
      <c r="D65" s="12" t="s">
        <v>31</v>
      </c>
      <c r="E65" s="12" t="s">
        <v>31</v>
      </c>
      <c r="F65" s="9">
        <f t="shared" si="3"/>
        <v>0</v>
      </c>
      <c r="G65" s="9">
        <f t="shared" si="4"/>
        <v>0</v>
      </c>
      <c r="H65" s="9">
        <f t="shared" si="5"/>
        <v>0</v>
      </c>
      <c r="I65" s="9">
        <f t="shared" si="6"/>
        <v>0</v>
      </c>
      <c r="J65" s="9">
        <f t="shared" si="7"/>
        <v>0</v>
      </c>
      <c r="K65" s="9">
        <f t="shared" si="8"/>
        <v>0</v>
      </c>
      <c r="L65" s="9">
        <f t="shared" si="9"/>
        <v>0</v>
      </c>
      <c r="M65" s="9">
        <f t="shared" si="10"/>
        <v>0</v>
      </c>
      <c r="N65" s="9"/>
      <c r="O65" s="29" t="e">
        <f t="shared" si="11"/>
        <v>#DIV/0!</v>
      </c>
      <c r="P65" s="9"/>
      <c r="Q65" s="29" t="e">
        <f t="shared" si="12"/>
        <v>#DIV/0!</v>
      </c>
      <c r="R65" s="9"/>
      <c r="S65" s="29" t="e">
        <f t="shared" si="13"/>
        <v>#DIV/0!</v>
      </c>
      <c r="T65" s="29" t="e">
        <f t="shared" si="14"/>
        <v>#DIV/0!</v>
      </c>
      <c r="U65" s="9"/>
      <c r="V65" s="29" t="e">
        <f t="shared" si="15"/>
        <v>#DIV/0!</v>
      </c>
      <c r="W65" s="38"/>
      <c r="X65" s="9">
        <f t="shared" si="16"/>
        <v>0</v>
      </c>
      <c r="Y65" s="9">
        <f t="shared" si="17"/>
        <v>0</v>
      </c>
      <c r="Z65" s="9"/>
      <c r="AA65" s="29" t="e">
        <f t="shared" si="18"/>
        <v>#DIV/0!</v>
      </c>
      <c r="AB65" s="9"/>
      <c r="AC65" s="29" t="e">
        <f t="shared" si="19"/>
        <v>#DIV/0!</v>
      </c>
      <c r="AD65" s="9"/>
      <c r="AE65" s="29" t="e">
        <f t="shared" si="20"/>
        <v>#DIV/0!</v>
      </c>
      <c r="AF65" s="9"/>
      <c r="AG65" s="29" t="e">
        <f t="shared" si="21"/>
        <v>#DIV/0!</v>
      </c>
      <c r="AH65" s="29"/>
      <c r="AI65" s="9"/>
      <c r="AJ65" s="9"/>
      <c r="AK65" s="9"/>
      <c r="AL65" s="9"/>
      <c r="AM65" s="9">
        <f t="shared" si="25"/>
        <v>0</v>
      </c>
      <c r="AN65" s="9"/>
      <c r="AO65" s="9"/>
      <c r="AP65" s="9"/>
      <c r="AQ65" s="9">
        <f t="shared" si="26"/>
        <v>0</v>
      </c>
      <c r="AR65" s="9"/>
      <c r="AS65" s="9"/>
      <c r="AT65" s="9"/>
      <c r="AU65" s="9">
        <f t="shared" si="27"/>
        <v>0</v>
      </c>
      <c r="AV65" s="9">
        <f t="shared" si="28"/>
        <v>0</v>
      </c>
      <c r="AW65" s="9"/>
      <c r="AX65" s="9"/>
      <c r="AY65" s="9"/>
      <c r="AZ65" s="9"/>
      <c r="BA65" s="9"/>
      <c r="BB65" s="9"/>
      <c r="BC65" s="9"/>
      <c r="BD65" s="9"/>
      <c r="BE65" s="9">
        <f t="shared" si="29"/>
        <v>0</v>
      </c>
      <c r="BF65" s="9">
        <f t="shared" si="30"/>
        <v>0</v>
      </c>
      <c r="BG65" s="9"/>
      <c r="BH65" s="9"/>
      <c r="BI65" s="9"/>
      <c r="BJ65" s="9"/>
      <c r="BK65" s="9"/>
      <c r="BL65" s="9"/>
      <c r="BM65" s="9"/>
      <c r="BN65" s="9"/>
      <c r="BO65" s="9">
        <f t="shared" si="31"/>
        <v>0</v>
      </c>
      <c r="BP65" s="9">
        <f t="shared" si="32"/>
        <v>0</v>
      </c>
      <c r="BQ65" s="9"/>
      <c r="BR65" s="29" t="e">
        <f t="shared" si="33"/>
        <v>#DIV/0!</v>
      </c>
      <c r="BS65" s="9"/>
      <c r="BT65" s="29" t="e">
        <f t="shared" si="34"/>
        <v>#DIV/0!</v>
      </c>
      <c r="BU65" s="9"/>
      <c r="BV65" s="29" t="e">
        <f t="shared" si="35"/>
        <v>#DIV/0!</v>
      </c>
      <c r="BW65" s="9"/>
      <c r="BX65" s="9" t="e">
        <f t="shared" si="36"/>
        <v>#DIV/0!</v>
      </c>
      <c r="BY65" s="9"/>
      <c r="BZ65" s="9"/>
      <c r="CA65" s="9"/>
      <c r="CB65" s="9">
        <f t="shared" si="40"/>
        <v>0</v>
      </c>
      <c r="CC65" s="9"/>
      <c r="CD65" s="9"/>
      <c r="CE65" s="9">
        <f t="shared" si="41"/>
        <v>0</v>
      </c>
      <c r="CF65" s="9"/>
      <c r="CG65" s="9"/>
      <c r="CH65" s="9">
        <f t="shared" si="42"/>
        <v>0</v>
      </c>
      <c r="CI65" s="9">
        <f t="shared" si="43"/>
        <v>0</v>
      </c>
      <c r="CJ65" s="9">
        <f t="shared" si="44"/>
        <v>0</v>
      </c>
      <c r="CK65" s="9">
        <f t="shared" si="44"/>
        <v>0</v>
      </c>
      <c r="CL65" s="9">
        <f t="shared" si="44"/>
        <v>0</v>
      </c>
      <c r="CM65" s="9">
        <f t="shared" si="44"/>
        <v>0</v>
      </c>
      <c r="CN65" s="9">
        <f t="shared" si="45"/>
        <v>0</v>
      </c>
      <c r="CO65" s="9">
        <f t="shared" si="46"/>
        <v>0</v>
      </c>
      <c r="CP65" s="9">
        <f t="shared" si="47"/>
        <v>0</v>
      </c>
      <c r="CQ65" s="9">
        <f t="shared" si="48"/>
        <v>0</v>
      </c>
      <c r="CR65" s="9">
        <f t="shared" si="49"/>
        <v>0</v>
      </c>
      <c r="CS65" s="9">
        <f t="shared" si="50"/>
        <v>0</v>
      </c>
      <c r="CT65" s="9">
        <f t="shared" si="51"/>
        <v>0</v>
      </c>
      <c r="CU65" s="9">
        <f t="shared" si="52"/>
        <v>0</v>
      </c>
      <c r="CV65" s="9">
        <f t="shared" si="53"/>
        <v>0</v>
      </c>
      <c r="CW65" s="9">
        <f t="shared" si="54"/>
        <v>0</v>
      </c>
      <c r="CX65" s="9">
        <f t="shared" si="55"/>
        <v>0</v>
      </c>
      <c r="CY65" s="9">
        <f t="shared" si="56"/>
        <v>0</v>
      </c>
      <c r="CZ65" s="9"/>
      <c r="DA65" s="9"/>
      <c r="DB65" s="9"/>
    </row>
    <row r="66" spans="1:106" ht="16.5" x14ac:dyDescent="0.25">
      <c r="A66" s="7" t="s">
        <v>100</v>
      </c>
      <c r="B66" s="8" t="s">
        <v>101</v>
      </c>
      <c r="C66" s="9">
        <f t="shared" si="2"/>
        <v>4068197.26</v>
      </c>
      <c r="D66" s="9">
        <v>3580013.59</v>
      </c>
      <c r="E66" s="9">
        <v>488183.67</v>
      </c>
      <c r="F66" s="9">
        <f t="shared" si="3"/>
        <v>0</v>
      </c>
      <c r="G66" s="9">
        <f t="shared" si="4"/>
        <v>0</v>
      </c>
      <c r="H66" s="9">
        <f t="shared" si="5"/>
        <v>0</v>
      </c>
      <c r="I66" s="9">
        <f t="shared" si="6"/>
        <v>0</v>
      </c>
      <c r="J66" s="9">
        <f t="shared" si="7"/>
        <v>0</v>
      </c>
      <c r="K66" s="9">
        <f t="shared" si="8"/>
        <v>0</v>
      </c>
      <c r="L66" s="42">
        <f t="shared" si="9"/>
        <v>0</v>
      </c>
      <c r="M66" s="42">
        <f t="shared" si="10"/>
        <v>0</v>
      </c>
      <c r="N66" s="42"/>
      <c r="O66" s="43" t="e">
        <f t="shared" si="11"/>
        <v>#DIV/0!</v>
      </c>
      <c r="P66" s="42"/>
      <c r="Q66" s="43" t="e">
        <f t="shared" si="12"/>
        <v>#DIV/0!</v>
      </c>
      <c r="R66" s="42"/>
      <c r="S66" s="43" t="e">
        <f t="shared" si="13"/>
        <v>#DIV/0!</v>
      </c>
      <c r="T66" s="43" t="e">
        <f t="shared" si="14"/>
        <v>#DIV/0!</v>
      </c>
      <c r="U66" s="42"/>
      <c r="V66" s="43" t="e">
        <f t="shared" si="15"/>
        <v>#DIV/0!</v>
      </c>
      <c r="W66" s="44"/>
      <c r="X66" s="9">
        <f t="shared" si="16"/>
        <v>0</v>
      </c>
      <c r="Y66" s="9">
        <f t="shared" si="17"/>
        <v>0</v>
      </c>
      <c r="Z66" s="9"/>
      <c r="AA66" s="29" t="e">
        <f t="shared" si="18"/>
        <v>#DIV/0!</v>
      </c>
      <c r="AB66" s="9"/>
      <c r="AC66" s="29" t="e">
        <f t="shared" si="19"/>
        <v>#DIV/0!</v>
      </c>
      <c r="AD66" s="9"/>
      <c r="AE66" s="29" t="e">
        <f t="shared" si="20"/>
        <v>#DIV/0!</v>
      </c>
      <c r="AF66" s="9"/>
      <c r="AG66" s="29" t="e">
        <f t="shared" si="21"/>
        <v>#DIV/0!</v>
      </c>
      <c r="AH66" s="29"/>
      <c r="AI66" s="9"/>
      <c r="AJ66" s="9">
        <f t="shared" si="22"/>
        <v>4068197.26</v>
      </c>
      <c r="AK66" s="9">
        <f t="shared" si="23"/>
        <v>3580013.59</v>
      </c>
      <c r="AL66" s="9">
        <f t="shared" si="24"/>
        <v>488183.67</v>
      </c>
      <c r="AM66" s="9">
        <f t="shared" si="25"/>
        <v>0</v>
      </c>
      <c r="AN66" s="9"/>
      <c r="AO66" s="9"/>
      <c r="AP66" s="9"/>
      <c r="AQ66" s="9">
        <f t="shared" si="26"/>
        <v>0</v>
      </c>
      <c r="AR66" s="9"/>
      <c r="AS66" s="9"/>
      <c r="AT66" s="9"/>
      <c r="AU66" s="9">
        <f t="shared" si="27"/>
        <v>0</v>
      </c>
      <c r="AV66" s="9">
        <f t="shared" si="28"/>
        <v>0</v>
      </c>
      <c r="AW66" s="9"/>
      <c r="AX66" s="9"/>
      <c r="AY66" s="9"/>
      <c r="AZ66" s="9"/>
      <c r="BA66" s="9"/>
      <c r="BB66" s="9"/>
      <c r="BC66" s="9"/>
      <c r="BD66" s="9"/>
      <c r="BE66" s="9">
        <f t="shared" si="29"/>
        <v>0</v>
      </c>
      <c r="BF66" s="9">
        <f t="shared" si="30"/>
        <v>0</v>
      </c>
      <c r="BG66" s="9"/>
      <c r="BH66" s="9"/>
      <c r="BI66" s="9"/>
      <c r="BJ66" s="9"/>
      <c r="BK66" s="9"/>
      <c r="BL66" s="9"/>
      <c r="BM66" s="9"/>
      <c r="BN66" s="9"/>
      <c r="BO66" s="9">
        <f t="shared" si="31"/>
        <v>0</v>
      </c>
      <c r="BP66" s="9">
        <f t="shared" si="32"/>
        <v>0</v>
      </c>
      <c r="BQ66" s="9"/>
      <c r="BR66" s="29" t="e">
        <f t="shared" si="33"/>
        <v>#DIV/0!</v>
      </c>
      <c r="BS66" s="9"/>
      <c r="BT66" s="29" t="e">
        <f t="shared" si="34"/>
        <v>#DIV/0!</v>
      </c>
      <c r="BU66" s="9"/>
      <c r="BV66" s="29" t="e">
        <f t="shared" si="35"/>
        <v>#DIV/0!</v>
      </c>
      <c r="BW66" s="9"/>
      <c r="BX66" s="9" t="e">
        <f t="shared" si="36"/>
        <v>#DIV/0!</v>
      </c>
      <c r="BY66" s="9">
        <f t="shared" si="37"/>
        <v>4068197.26</v>
      </c>
      <c r="BZ66" s="9">
        <f t="shared" si="38"/>
        <v>3580013.59</v>
      </c>
      <c r="CA66" s="9">
        <f t="shared" si="39"/>
        <v>488183.67</v>
      </c>
      <c r="CB66" s="9">
        <f t="shared" si="40"/>
        <v>0</v>
      </c>
      <c r="CC66" s="9"/>
      <c r="CD66" s="9"/>
      <c r="CE66" s="9">
        <f t="shared" si="41"/>
        <v>0</v>
      </c>
      <c r="CF66" s="9"/>
      <c r="CG66" s="9"/>
      <c r="CH66" s="9">
        <f t="shared" si="42"/>
        <v>0</v>
      </c>
      <c r="CI66" s="9">
        <f t="shared" si="43"/>
        <v>0</v>
      </c>
      <c r="CJ66" s="9">
        <f t="shared" si="44"/>
        <v>0</v>
      </c>
      <c r="CK66" s="9">
        <f t="shared" si="44"/>
        <v>0</v>
      </c>
      <c r="CL66" s="9">
        <f t="shared" si="44"/>
        <v>0</v>
      </c>
      <c r="CM66" s="9">
        <f t="shared" si="44"/>
        <v>0</v>
      </c>
      <c r="CN66" s="9">
        <f t="shared" si="45"/>
        <v>0</v>
      </c>
      <c r="CO66" s="9">
        <f t="shared" si="46"/>
        <v>0</v>
      </c>
      <c r="CP66" s="9">
        <f t="shared" si="47"/>
        <v>0</v>
      </c>
      <c r="CQ66" s="9">
        <f t="shared" si="48"/>
        <v>0</v>
      </c>
      <c r="CR66" s="9">
        <f t="shared" si="49"/>
        <v>0</v>
      </c>
      <c r="CS66" s="9">
        <f t="shared" si="50"/>
        <v>0</v>
      </c>
      <c r="CT66" s="9">
        <f t="shared" si="51"/>
        <v>0</v>
      </c>
      <c r="CU66" s="9">
        <f t="shared" si="52"/>
        <v>0</v>
      </c>
      <c r="CV66" s="9">
        <f t="shared" si="53"/>
        <v>0</v>
      </c>
      <c r="CW66" s="9">
        <f t="shared" si="54"/>
        <v>0</v>
      </c>
      <c r="CX66" s="9">
        <f t="shared" si="55"/>
        <v>0</v>
      </c>
      <c r="CY66" s="9">
        <f t="shared" si="56"/>
        <v>0</v>
      </c>
      <c r="CZ66" s="9"/>
      <c r="DA66" s="9"/>
      <c r="DB66" s="9"/>
    </row>
    <row r="67" spans="1:106" ht="16.5" x14ac:dyDescent="0.25">
      <c r="A67" s="7" t="s">
        <v>31</v>
      </c>
      <c r="B67" s="11" t="s">
        <v>102</v>
      </c>
      <c r="C67" s="9"/>
      <c r="D67" s="12" t="s">
        <v>31</v>
      </c>
      <c r="E67" s="12" t="s">
        <v>31</v>
      </c>
      <c r="F67" s="9">
        <f t="shared" si="3"/>
        <v>0</v>
      </c>
      <c r="G67" s="9">
        <f t="shared" si="4"/>
        <v>0</v>
      </c>
      <c r="H67" s="9">
        <f t="shared" si="5"/>
        <v>0</v>
      </c>
      <c r="I67" s="9">
        <f t="shared" si="6"/>
        <v>0</v>
      </c>
      <c r="J67" s="9">
        <f t="shared" si="7"/>
        <v>0</v>
      </c>
      <c r="K67" s="9">
        <f t="shared" si="8"/>
        <v>0</v>
      </c>
      <c r="L67" s="9">
        <f t="shared" si="9"/>
        <v>0</v>
      </c>
      <c r="M67" s="9">
        <f t="shared" si="10"/>
        <v>0</v>
      </c>
      <c r="N67" s="9"/>
      <c r="O67" s="29" t="e">
        <f t="shared" si="11"/>
        <v>#DIV/0!</v>
      </c>
      <c r="P67" s="9"/>
      <c r="Q67" s="29" t="e">
        <f t="shared" si="12"/>
        <v>#DIV/0!</v>
      </c>
      <c r="R67" s="9"/>
      <c r="S67" s="29" t="e">
        <f t="shared" si="13"/>
        <v>#DIV/0!</v>
      </c>
      <c r="T67" s="29" t="e">
        <f t="shared" si="14"/>
        <v>#DIV/0!</v>
      </c>
      <c r="U67" s="9"/>
      <c r="V67" s="29" t="e">
        <f t="shared" si="15"/>
        <v>#DIV/0!</v>
      </c>
      <c r="W67" s="38"/>
      <c r="X67" s="9">
        <f t="shared" si="16"/>
        <v>0</v>
      </c>
      <c r="Y67" s="9">
        <f t="shared" si="17"/>
        <v>0</v>
      </c>
      <c r="Z67" s="9"/>
      <c r="AA67" s="29" t="e">
        <f t="shared" si="18"/>
        <v>#DIV/0!</v>
      </c>
      <c r="AB67" s="9"/>
      <c r="AC67" s="29" t="e">
        <f t="shared" si="19"/>
        <v>#DIV/0!</v>
      </c>
      <c r="AD67" s="9"/>
      <c r="AE67" s="29" t="e">
        <f t="shared" si="20"/>
        <v>#DIV/0!</v>
      </c>
      <c r="AF67" s="9"/>
      <c r="AG67" s="29" t="e">
        <f t="shared" si="21"/>
        <v>#DIV/0!</v>
      </c>
      <c r="AH67" s="29"/>
      <c r="AI67" s="9"/>
      <c r="AJ67" s="9"/>
      <c r="AK67" s="9"/>
      <c r="AL67" s="9"/>
      <c r="AM67" s="9">
        <f t="shared" si="25"/>
        <v>0</v>
      </c>
      <c r="AN67" s="9"/>
      <c r="AO67" s="9"/>
      <c r="AP67" s="9"/>
      <c r="AQ67" s="9">
        <f t="shared" si="26"/>
        <v>0</v>
      </c>
      <c r="AR67" s="9"/>
      <c r="AS67" s="9"/>
      <c r="AT67" s="9"/>
      <c r="AU67" s="9">
        <f t="shared" si="27"/>
        <v>0</v>
      </c>
      <c r="AV67" s="9">
        <f t="shared" si="28"/>
        <v>0</v>
      </c>
      <c r="AW67" s="9"/>
      <c r="AX67" s="9"/>
      <c r="AY67" s="9"/>
      <c r="AZ67" s="9"/>
      <c r="BA67" s="9"/>
      <c r="BB67" s="9"/>
      <c r="BC67" s="9"/>
      <c r="BD67" s="9"/>
      <c r="BE67" s="9">
        <f t="shared" si="29"/>
        <v>0</v>
      </c>
      <c r="BF67" s="9">
        <f t="shared" si="30"/>
        <v>0</v>
      </c>
      <c r="BG67" s="9"/>
      <c r="BH67" s="9"/>
      <c r="BI67" s="9"/>
      <c r="BJ67" s="9"/>
      <c r="BK67" s="9"/>
      <c r="BL67" s="9"/>
      <c r="BM67" s="9"/>
      <c r="BN67" s="9"/>
      <c r="BO67" s="9">
        <f t="shared" si="31"/>
        <v>0</v>
      </c>
      <c r="BP67" s="9">
        <f t="shared" si="32"/>
        <v>0</v>
      </c>
      <c r="BQ67" s="9"/>
      <c r="BR67" s="29" t="e">
        <f t="shared" si="33"/>
        <v>#DIV/0!</v>
      </c>
      <c r="BS67" s="9"/>
      <c r="BT67" s="29" t="e">
        <f t="shared" si="34"/>
        <v>#DIV/0!</v>
      </c>
      <c r="BU67" s="9"/>
      <c r="BV67" s="29" t="e">
        <f t="shared" si="35"/>
        <v>#DIV/0!</v>
      </c>
      <c r="BW67" s="9"/>
      <c r="BX67" s="9" t="e">
        <f t="shared" si="36"/>
        <v>#DIV/0!</v>
      </c>
      <c r="BY67" s="9"/>
      <c r="BZ67" s="9"/>
      <c r="CA67" s="9"/>
      <c r="CB67" s="9">
        <f t="shared" si="40"/>
        <v>0</v>
      </c>
      <c r="CC67" s="9"/>
      <c r="CD67" s="9"/>
      <c r="CE67" s="9">
        <f t="shared" si="41"/>
        <v>0</v>
      </c>
      <c r="CF67" s="9"/>
      <c r="CG67" s="9"/>
      <c r="CH67" s="9">
        <f t="shared" si="42"/>
        <v>0</v>
      </c>
      <c r="CI67" s="9">
        <f t="shared" si="43"/>
        <v>0</v>
      </c>
      <c r="CJ67" s="9">
        <f t="shared" si="44"/>
        <v>0</v>
      </c>
      <c r="CK67" s="9">
        <f t="shared" si="44"/>
        <v>0</v>
      </c>
      <c r="CL67" s="9">
        <f t="shared" si="44"/>
        <v>0</v>
      </c>
      <c r="CM67" s="9">
        <f t="shared" si="44"/>
        <v>0</v>
      </c>
      <c r="CN67" s="9">
        <f t="shared" si="45"/>
        <v>0</v>
      </c>
      <c r="CO67" s="9">
        <f t="shared" si="46"/>
        <v>0</v>
      </c>
      <c r="CP67" s="9">
        <f t="shared" si="47"/>
        <v>0</v>
      </c>
      <c r="CQ67" s="9">
        <f t="shared" si="48"/>
        <v>0</v>
      </c>
      <c r="CR67" s="9">
        <f t="shared" si="49"/>
        <v>0</v>
      </c>
      <c r="CS67" s="9">
        <f t="shared" si="50"/>
        <v>0</v>
      </c>
      <c r="CT67" s="9">
        <f t="shared" si="51"/>
        <v>0</v>
      </c>
      <c r="CU67" s="9">
        <f t="shared" si="52"/>
        <v>0</v>
      </c>
      <c r="CV67" s="9">
        <f t="shared" si="53"/>
        <v>0</v>
      </c>
      <c r="CW67" s="9">
        <f t="shared" si="54"/>
        <v>0</v>
      </c>
      <c r="CX67" s="9">
        <f t="shared" si="55"/>
        <v>0</v>
      </c>
      <c r="CY67" s="9">
        <f t="shared" si="56"/>
        <v>0</v>
      </c>
      <c r="CZ67" s="9"/>
      <c r="DA67" s="9"/>
      <c r="DB67" s="9"/>
    </row>
    <row r="68" spans="1:106" ht="16.5" x14ac:dyDescent="0.25">
      <c r="A68" s="7" t="s">
        <v>103</v>
      </c>
      <c r="B68" s="8" t="s">
        <v>104</v>
      </c>
      <c r="C68" s="9">
        <f t="shared" si="2"/>
        <v>5216307.4099999992</v>
      </c>
      <c r="D68" s="9">
        <v>4590350.5199999996</v>
      </c>
      <c r="E68" s="9">
        <v>625956.89</v>
      </c>
      <c r="F68" s="9">
        <f t="shared" si="3"/>
        <v>3262888.3</v>
      </c>
      <c r="G68" s="9">
        <f t="shared" si="4"/>
        <v>3120882.82</v>
      </c>
      <c r="H68" s="9">
        <f t="shared" si="5"/>
        <v>2746376.88</v>
      </c>
      <c r="I68" s="9">
        <f t="shared" si="6"/>
        <v>374505.94</v>
      </c>
      <c r="J68" s="9">
        <f t="shared" si="7"/>
        <v>142005.48000000001</v>
      </c>
      <c r="K68" s="9">
        <f t="shared" si="8"/>
        <v>0</v>
      </c>
      <c r="L68" s="9">
        <f t="shared" si="9"/>
        <v>0</v>
      </c>
      <c r="M68" s="9">
        <f t="shared" si="10"/>
        <v>0</v>
      </c>
      <c r="N68" s="9"/>
      <c r="O68" s="29" t="e">
        <f t="shared" si="11"/>
        <v>#DIV/0!</v>
      </c>
      <c r="P68" s="9"/>
      <c r="Q68" s="29" t="e">
        <f t="shared" si="12"/>
        <v>#DIV/0!</v>
      </c>
      <c r="R68" s="9"/>
      <c r="S68" s="29" t="e">
        <f t="shared" si="13"/>
        <v>#DIV/0!</v>
      </c>
      <c r="T68" s="29" t="e">
        <f t="shared" si="14"/>
        <v>#DIV/0!</v>
      </c>
      <c r="U68" s="9"/>
      <c r="V68" s="29" t="e">
        <f t="shared" si="15"/>
        <v>#DIV/0!</v>
      </c>
      <c r="W68" s="38"/>
      <c r="X68" s="9">
        <f t="shared" si="16"/>
        <v>3262888.3</v>
      </c>
      <c r="Y68" s="9">
        <f t="shared" si="17"/>
        <v>3120882.82</v>
      </c>
      <c r="Z68" s="9">
        <v>2746376.88</v>
      </c>
      <c r="AA68" s="29">
        <f t="shared" si="18"/>
        <v>0.87999999948732455</v>
      </c>
      <c r="AB68" s="9">
        <v>374505.94</v>
      </c>
      <c r="AC68" s="29">
        <f t="shared" si="19"/>
        <v>0.12000000051267545</v>
      </c>
      <c r="AD68" s="9">
        <v>142005.48000000001</v>
      </c>
      <c r="AE68" s="29">
        <f t="shared" si="20"/>
        <v>4.3521404027223369E-2</v>
      </c>
      <c r="AF68" s="9"/>
      <c r="AG68" s="29">
        <f t="shared" si="21"/>
        <v>0</v>
      </c>
      <c r="AH68" s="29"/>
      <c r="AI68" s="9"/>
      <c r="AJ68" s="9">
        <f t="shared" si="22"/>
        <v>2095424.5899999996</v>
      </c>
      <c r="AK68" s="9">
        <f t="shared" si="23"/>
        <v>1843973.6399999997</v>
      </c>
      <c r="AL68" s="9">
        <f t="shared" si="24"/>
        <v>251450.95</v>
      </c>
      <c r="AM68" s="9">
        <f t="shared" si="25"/>
        <v>0</v>
      </c>
      <c r="AN68" s="9"/>
      <c r="AO68" s="9"/>
      <c r="AP68" s="9"/>
      <c r="AQ68" s="9">
        <f t="shared" si="26"/>
        <v>0</v>
      </c>
      <c r="AR68" s="9"/>
      <c r="AS68" s="9"/>
      <c r="AT68" s="9"/>
      <c r="AU68" s="9">
        <f t="shared" si="27"/>
        <v>0</v>
      </c>
      <c r="AV68" s="9">
        <f t="shared" si="28"/>
        <v>0</v>
      </c>
      <c r="AW68" s="9"/>
      <c r="AX68" s="9"/>
      <c r="AY68" s="9"/>
      <c r="AZ68" s="9"/>
      <c r="BA68" s="9"/>
      <c r="BB68" s="9"/>
      <c r="BC68" s="9"/>
      <c r="BD68" s="9"/>
      <c r="BE68" s="9">
        <f t="shared" si="29"/>
        <v>0</v>
      </c>
      <c r="BF68" s="9">
        <f t="shared" si="30"/>
        <v>0</v>
      </c>
      <c r="BG68" s="9"/>
      <c r="BH68" s="9"/>
      <c r="BI68" s="9"/>
      <c r="BJ68" s="9"/>
      <c r="BK68" s="9"/>
      <c r="BL68" s="9"/>
      <c r="BM68" s="9"/>
      <c r="BN68" s="9"/>
      <c r="BO68" s="9">
        <f t="shared" si="31"/>
        <v>0</v>
      </c>
      <c r="BP68" s="9">
        <f t="shared" si="32"/>
        <v>0</v>
      </c>
      <c r="BQ68" s="9"/>
      <c r="BR68" s="29" t="e">
        <f t="shared" si="33"/>
        <v>#DIV/0!</v>
      </c>
      <c r="BS68" s="9"/>
      <c r="BT68" s="29" t="e">
        <f t="shared" si="34"/>
        <v>#DIV/0!</v>
      </c>
      <c r="BU68" s="9"/>
      <c r="BV68" s="29" t="e">
        <f t="shared" si="35"/>
        <v>#DIV/0!</v>
      </c>
      <c r="BW68" s="9"/>
      <c r="BX68" s="9" t="e">
        <f t="shared" si="36"/>
        <v>#DIV/0!</v>
      </c>
      <c r="BY68" s="9">
        <f t="shared" si="37"/>
        <v>2095424.5899999996</v>
      </c>
      <c r="BZ68" s="9">
        <f t="shared" si="38"/>
        <v>1843973.6399999997</v>
      </c>
      <c r="CA68" s="9">
        <f t="shared" si="39"/>
        <v>251450.95</v>
      </c>
      <c r="CB68" s="9">
        <f t="shared" si="40"/>
        <v>0</v>
      </c>
      <c r="CC68" s="9"/>
      <c r="CD68" s="9"/>
      <c r="CE68" s="9">
        <f t="shared" si="41"/>
        <v>0</v>
      </c>
      <c r="CF68" s="9"/>
      <c r="CG68" s="9"/>
      <c r="CH68" s="9">
        <f t="shared" si="42"/>
        <v>3262888.3</v>
      </c>
      <c r="CI68" s="9">
        <f t="shared" si="43"/>
        <v>3120882.82</v>
      </c>
      <c r="CJ68" s="9">
        <f t="shared" si="44"/>
        <v>2746376.88</v>
      </c>
      <c r="CK68" s="9">
        <f t="shared" si="44"/>
        <v>374505.94</v>
      </c>
      <c r="CL68" s="9">
        <f t="shared" si="44"/>
        <v>142005.48000000001</v>
      </c>
      <c r="CM68" s="9">
        <f t="shared" si="44"/>
        <v>0</v>
      </c>
      <c r="CN68" s="9">
        <f t="shared" si="45"/>
        <v>0</v>
      </c>
      <c r="CO68" s="9">
        <f t="shared" si="46"/>
        <v>0</v>
      </c>
      <c r="CP68" s="9">
        <f t="shared" si="47"/>
        <v>0</v>
      </c>
      <c r="CQ68" s="9">
        <f t="shared" si="48"/>
        <v>0</v>
      </c>
      <c r="CR68" s="9">
        <f t="shared" si="49"/>
        <v>0</v>
      </c>
      <c r="CS68" s="9">
        <f t="shared" si="50"/>
        <v>0</v>
      </c>
      <c r="CT68" s="9">
        <f t="shared" si="51"/>
        <v>3262888.3</v>
      </c>
      <c r="CU68" s="9">
        <f t="shared" si="52"/>
        <v>3120882.82</v>
      </c>
      <c r="CV68" s="9">
        <f t="shared" si="53"/>
        <v>2746376.88</v>
      </c>
      <c r="CW68" s="9">
        <f t="shared" si="54"/>
        <v>374505.94</v>
      </c>
      <c r="CX68" s="9">
        <f t="shared" si="55"/>
        <v>142005.48000000001</v>
      </c>
      <c r="CY68" s="9">
        <f t="shared" si="56"/>
        <v>0</v>
      </c>
      <c r="CZ68" s="9"/>
      <c r="DA68" s="9"/>
      <c r="DB68" s="9"/>
    </row>
    <row r="69" spans="1:106" ht="16.5" x14ac:dyDescent="0.25">
      <c r="A69" s="7" t="s">
        <v>31</v>
      </c>
      <c r="B69" s="11" t="s">
        <v>105</v>
      </c>
      <c r="C69" s="9"/>
      <c r="D69" s="12" t="s">
        <v>31</v>
      </c>
      <c r="E69" s="12" t="s">
        <v>31</v>
      </c>
      <c r="F69" s="9">
        <f t="shared" si="3"/>
        <v>0</v>
      </c>
      <c r="G69" s="9">
        <f t="shared" si="4"/>
        <v>0</v>
      </c>
      <c r="H69" s="9">
        <f t="shared" si="5"/>
        <v>0</v>
      </c>
      <c r="I69" s="9">
        <f t="shared" si="6"/>
        <v>0</v>
      </c>
      <c r="J69" s="9">
        <f t="shared" si="7"/>
        <v>0</v>
      </c>
      <c r="K69" s="9">
        <f t="shared" si="8"/>
        <v>0</v>
      </c>
      <c r="L69" s="9">
        <f t="shared" si="9"/>
        <v>0</v>
      </c>
      <c r="M69" s="9">
        <f t="shared" si="10"/>
        <v>0</v>
      </c>
      <c r="N69" s="9"/>
      <c r="O69" s="29" t="e">
        <f t="shared" si="11"/>
        <v>#DIV/0!</v>
      </c>
      <c r="P69" s="9"/>
      <c r="Q69" s="29" t="e">
        <f t="shared" si="12"/>
        <v>#DIV/0!</v>
      </c>
      <c r="R69" s="9"/>
      <c r="S69" s="29" t="e">
        <f t="shared" si="13"/>
        <v>#DIV/0!</v>
      </c>
      <c r="T69" s="29" t="e">
        <f t="shared" si="14"/>
        <v>#DIV/0!</v>
      </c>
      <c r="U69" s="9"/>
      <c r="V69" s="29" t="e">
        <f t="shared" si="15"/>
        <v>#DIV/0!</v>
      </c>
      <c r="W69" s="38"/>
      <c r="X69" s="9">
        <f t="shared" si="16"/>
        <v>0</v>
      </c>
      <c r="Y69" s="9">
        <f t="shared" si="17"/>
        <v>0</v>
      </c>
      <c r="Z69" s="9"/>
      <c r="AA69" s="29" t="e">
        <f t="shared" si="18"/>
        <v>#DIV/0!</v>
      </c>
      <c r="AB69" s="9"/>
      <c r="AC69" s="29" t="e">
        <f t="shared" si="19"/>
        <v>#DIV/0!</v>
      </c>
      <c r="AD69" s="9"/>
      <c r="AE69" s="29" t="e">
        <f t="shared" si="20"/>
        <v>#DIV/0!</v>
      </c>
      <c r="AF69" s="9"/>
      <c r="AG69" s="29" t="e">
        <f t="shared" si="21"/>
        <v>#DIV/0!</v>
      </c>
      <c r="AH69" s="29"/>
      <c r="AI69" s="9"/>
      <c r="AJ69" s="9"/>
      <c r="AK69" s="9"/>
      <c r="AL69" s="9"/>
      <c r="AM69" s="9">
        <f t="shared" si="25"/>
        <v>0</v>
      </c>
      <c r="AN69" s="9"/>
      <c r="AO69" s="9"/>
      <c r="AP69" s="9"/>
      <c r="AQ69" s="9">
        <f t="shared" si="26"/>
        <v>0</v>
      </c>
      <c r="AR69" s="9"/>
      <c r="AS69" s="9"/>
      <c r="AT69" s="9"/>
      <c r="AU69" s="9">
        <f t="shared" si="27"/>
        <v>0</v>
      </c>
      <c r="AV69" s="9">
        <f t="shared" si="28"/>
        <v>0</v>
      </c>
      <c r="AW69" s="9"/>
      <c r="AX69" s="9"/>
      <c r="AY69" s="9"/>
      <c r="AZ69" s="9"/>
      <c r="BA69" s="9"/>
      <c r="BB69" s="9"/>
      <c r="BC69" s="9"/>
      <c r="BD69" s="9"/>
      <c r="BE69" s="9">
        <f t="shared" si="29"/>
        <v>0</v>
      </c>
      <c r="BF69" s="9">
        <f t="shared" si="30"/>
        <v>0</v>
      </c>
      <c r="BG69" s="9"/>
      <c r="BH69" s="9"/>
      <c r="BI69" s="9"/>
      <c r="BJ69" s="9"/>
      <c r="BK69" s="9"/>
      <c r="BL69" s="9"/>
      <c r="BM69" s="9"/>
      <c r="BN69" s="9"/>
      <c r="BO69" s="9">
        <f t="shared" si="31"/>
        <v>0</v>
      </c>
      <c r="BP69" s="9">
        <f t="shared" si="32"/>
        <v>0</v>
      </c>
      <c r="BQ69" s="9"/>
      <c r="BR69" s="29" t="e">
        <f t="shared" si="33"/>
        <v>#DIV/0!</v>
      </c>
      <c r="BS69" s="9"/>
      <c r="BT69" s="29" t="e">
        <f t="shared" si="34"/>
        <v>#DIV/0!</v>
      </c>
      <c r="BU69" s="9"/>
      <c r="BV69" s="29" t="e">
        <f t="shared" si="35"/>
        <v>#DIV/0!</v>
      </c>
      <c r="BW69" s="9"/>
      <c r="BX69" s="9" t="e">
        <f t="shared" si="36"/>
        <v>#DIV/0!</v>
      </c>
      <c r="BY69" s="9"/>
      <c r="BZ69" s="9"/>
      <c r="CA69" s="9"/>
      <c r="CB69" s="9">
        <f t="shared" si="40"/>
        <v>0</v>
      </c>
      <c r="CC69" s="9"/>
      <c r="CD69" s="9"/>
      <c r="CE69" s="9">
        <f t="shared" si="41"/>
        <v>0</v>
      </c>
      <c r="CF69" s="9"/>
      <c r="CG69" s="9"/>
      <c r="CH69" s="9">
        <f t="shared" si="42"/>
        <v>0</v>
      </c>
      <c r="CI69" s="9">
        <f t="shared" si="43"/>
        <v>0</v>
      </c>
      <c r="CJ69" s="9">
        <f t="shared" si="44"/>
        <v>0</v>
      </c>
      <c r="CK69" s="9">
        <f t="shared" si="44"/>
        <v>0</v>
      </c>
      <c r="CL69" s="9">
        <f t="shared" si="44"/>
        <v>0</v>
      </c>
      <c r="CM69" s="9">
        <f t="shared" si="44"/>
        <v>0</v>
      </c>
      <c r="CN69" s="9">
        <f t="shared" si="45"/>
        <v>0</v>
      </c>
      <c r="CO69" s="9">
        <f t="shared" si="46"/>
        <v>0</v>
      </c>
      <c r="CP69" s="9">
        <f t="shared" si="47"/>
        <v>0</v>
      </c>
      <c r="CQ69" s="9">
        <f t="shared" si="48"/>
        <v>0</v>
      </c>
      <c r="CR69" s="9">
        <f t="shared" si="49"/>
        <v>0</v>
      </c>
      <c r="CS69" s="9">
        <f t="shared" si="50"/>
        <v>0</v>
      </c>
      <c r="CT69" s="9">
        <f t="shared" si="51"/>
        <v>0</v>
      </c>
      <c r="CU69" s="9">
        <f t="shared" si="52"/>
        <v>0</v>
      </c>
      <c r="CV69" s="9">
        <f t="shared" si="53"/>
        <v>0</v>
      </c>
      <c r="CW69" s="9">
        <f t="shared" si="54"/>
        <v>0</v>
      </c>
      <c r="CX69" s="9">
        <f t="shared" si="55"/>
        <v>0</v>
      </c>
      <c r="CY69" s="9">
        <f t="shared" si="56"/>
        <v>0</v>
      </c>
      <c r="CZ69" s="9"/>
      <c r="DA69" s="9"/>
      <c r="DB69" s="9"/>
    </row>
    <row r="70" spans="1:106" ht="16.5" x14ac:dyDescent="0.25">
      <c r="A70" s="7" t="s">
        <v>106</v>
      </c>
      <c r="B70" s="8" t="s">
        <v>107</v>
      </c>
      <c r="C70" s="9">
        <f t="shared" si="2"/>
        <v>2522282.31</v>
      </c>
      <c r="D70" s="9">
        <v>2219608.4300000002</v>
      </c>
      <c r="E70" s="9">
        <v>302673.88</v>
      </c>
      <c r="F70" s="9">
        <f t="shared" si="3"/>
        <v>0</v>
      </c>
      <c r="G70" s="9">
        <f t="shared" si="4"/>
        <v>0</v>
      </c>
      <c r="H70" s="9">
        <f t="shared" si="5"/>
        <v>0</v>
      </c>
      <c r="I70" s="9">
        <f t="shared" si="6"/>
        <v>0</v>
      </c>
      <c r="J70" s="9">
        <f t="shared" si="7"/>
        <v>0</v>
      </c>
      <c r="K70" s="9">
        <f t="shared" si="8"/>
        <v>0</v>
      </c>
      <c r="L70" s="42">
        <f t="shared" si="9"/>
        <v>0</v>
      </c>
      <c r="M70" s="42">
        <f t="shared" si="10"/>
        <v>0</v>
      </c>
      <c r="N70" s="42"/>
      <c r="O70" s="43" t="e">
        <f t="shared" si="11"/>
        <v>#DIV/0!</v>
      </c>
      <c r="P70" s="42"/>
      <c r="Q70" s="43" t="e">
        <f t="shared" si="12"/>
        <v>#DIV/0!</v>
      </c>
      <c r="R70" s="42"/>
      <c r="S70" s="43" t="e">
        <f t="shared" si="13"/>
        <v>#DIV/0!</v>
      </c>
      <c r="T70" s="43" t="e">
        <f t="shared" si="14"/>
        <v>#DIV/0!</v>
      </c>
      <c r="U70" s="42"/>
      <c r="V70" s="43" t="e">
        <f t="shared" si="15"/>
        <v>#DIV/0!</v>
      </c>
      <c r="W70" s="44"/>
      <c r="X70" s="9">
        <f t="shared" si="16"/>
        <v>0</v>
      </c>
      <c r="Y70" s="9">
        <f t="shared" si="17"/>
        <v>0</v>
      </c>
      <c r="Z70" s="9"/>
      <c r="AA70" s="29" t="e">
        <f t="shared" si="18"/>
        <v>#DIV/0!</v>
      </c>
      <c r="AB70" s="9"/>
      <c r="AC70" s="29" t="e">
        <f t="shared" si="19"/>
        <v>#DIV/0!</v>
      </c>
      <c r="AD70" s="9"/>
      <c r="AE70" s="29" t="e">
        <f t="shared" si="20"/>
        <v>#DIV/0!</v>
      </c>
      <c r="AF70" s="9"/>
      <c r="AG70" s="29" t="e">
        <f t="shared" si="21"/>
        <v>#DIV/0!</v>
      </c>
      <c r="AH70" s="29"/>
      <c r="AI70" s="9"/>
      <c r="AJ70" s="9">
        <f t="shared" si="22"/>
        <v>2522282.31</v>
      </c>
      <c r="AK70" s="9">
        <f t="shared" si="23"/>
        <v>2219608.4300000002</v>
      </c>
      <c r="AL70" s="9">
        <f t="shared" si="24"/>
        <v>302673.88</v>
      </c>
      <c r="AM70" s="9">
        <f t="shared" si="25"/>
        <v>0</v>
      </c>
      <c r="AN70" s="9"/>
      <c r="AO70" s="9"/>
      <c r="AP70" s="9"/>
      <c r="AQ70" s="9">
        <f t="shared" si="26"/>
        <v>0</v>
      </c>
      <c r="AR70" s="9"/>
      <c r="AS70" s="9"/>
      <c r="AT70" s="9"/>
      <c r="AU70" s="9">
        <f t="shared" si="27"/>
        <v>0</v>
      </c>
      <c r="AV70" s="9">
        <f t="shared" si="28"/>
        <v>0</v>
      </c>
      <c r="AW70" s="9"/>
      <c r="AX70" s="9"/>
      <c r="AY70" s="9"/>
      <c r="AZ70" s="9"/>
      <c r="BA70" s="9"/>
      <c r="BB70" s="9"/>
      <c r="BC70" s="9"/>
      <c r="BD70" s="9"/>
      <c r="BE70" s="9">
        <f t="shared" si="29"/>
        <v>0</v>
      </c>
      <c r="BF70" s="9">
        <f t="shared" si="30"/>
        <v>0</v>
      </c>
      <c r="BG70" s="9"/>
      <c r="BH70" s="9"/>
      <c r="BI70" s="9"/>
      <c r="BJ70" s="9"/>
      <c r="BK70" s="9"/>
      <c r="BL70" s="9"/>
      <c r="BM70" s="9"/>
      <c r="BN70" s="9"/>
      <c r="BO70" s="9">
        <f t="shared" si="31"/>
        <v>0</v>
      </c>
      <c r="BP70" s="9">
        <f t="shared" si="32"/>
        <v>0</v>
      </c>
      <c r="BQ70" s="9"/>
      <c r="BR70" s="29" t="e">
        <f t="shared" si="33"/>
        <v>#DIV/0!</v>
      </c>
      <c r="BS70" s="9"/>
      <c r="BT70" s="29" t="e">
        <f t="shared" si="34"/>
        <v>#DIV/0!</v>
      </c>
      <c r="BU70" s="9"/>
      <c r="BV70" s="29" t="e">
        <f t="shared" si="35"/>
        <v>#DIV/0!</v>
      </c>
      <c r="BW70" s="9"/>
      <c r="BX70" s="9" t="e">
        <f t="shared" si="36"/>
        <v>#DIV/0!</v>
      </c>
      <c r="BY70" s="9">
        <f t="shared" si="37"/>
        <v>2522282.31</v>
      </c>
      <c r="BZ70" s="9">
        <f t="shared" si="38"/>
        <v>2219608.4300000002</v>
      </c>
      <c r="CA70" s="9">
        <f t="shared" si="39"/>
        <v>302673.88</v>
      </c>
      <c r="CB70" s="9">
        <f t="shared" si="40"/>
        <v>0</v>
      </c>
      <c r="CC70" s="9"/>
      <c r="CD70" s="9"/>
      <c r="CE70" s="9">
        <f t="shared" si="41"/>
        <v>0</v>
      </c>
      <c r="CF70" s="9"/>
      <c r="CG70" s="9"/>
      <c r="CH70" s="9">
        <f t="shared" si="42"/>
        <v>0</v>
      </c>
      <c r="CI70" s="9">
        <f t="shared" si="43"/>
        <v>0</v>
      </c>
      <c r="CJ70" s="9">
        <f t="shared" si="44"/>
        <v>0</v>
      </c>
      <c r="CK70" s="9">
        <f t="shared" si="44"/>
        <v>0</v>
      </c>
      <c r="CL70" s="9">
        <f t="shared" si="44"/>
        <v>0</v>
      </c>
      <c r="CM70" s="9">
        <f t="shared" si="44"/>
        <v>0</v>
      </c>
      <c r="CN70" s="9">
        <f t="shared" si="45"/>
        <v>0</v>
      </c>
      <c r="CO70" s="9">
        <f t="shared" si="46"/>
        <v>0</v>
      </c>
      <c r="CP70" s="9">
        <f t="shared" si="47"/>
        <v>0</v>
      </c>
      <c r="CQ70" s="9">
        <f t="shared" si="48"/>
        <v>0</v>
      </c>
      <c r="CR70" s="9">
        <f t="shared" si="49"/>
        <v>0</v>
      </c>
      <c r="CS70" s="9">
        <f t="shared" si="50"/>
        <v>0</v>
      </c>
      <c r="CT70" s="9">
        <f t="shared" si="51"/>
        <v>0</v>
      </c>
      <c r="CU70" s="9">
        <f t="shared" si="52"/>
        <v>0</v>
      </c>
      <c r="CV70" s="9">
        <f t="shared" si="53"/>
        <v>0</v>
      </c>
      <c r="CW70" s="9">
        <f t="shared" si="54"/>
        <v>0</v>
      </c>
      <c r="CX70" s="9">
        <f t="shared" si="55"/>
        <v>0</v>
      </c>
      <c r="CY70" s="9">
        <f t="shared" si="56"/>
        <v>0</v>
      </c>
      <c r="CZ70" s="9"/>
      <c r="DA70" s="9"/>
      <c r="DB70" s="9"/>
    </row>
    <row r="71" spans="1:106" ht="16.5" x14ac:dyDescent="0.25">
      <c r="A71" s="13" t="s">
        <v>108</v>
      </c>
      <c r="B71" s="8" t="s">
        <v>109</v>
      </c>
      <c r="C71" s="9">
        <f t="shared" si="2"/>
        <v>1867638.4500000002</v>
      </c>
      <c r="D71" s="9">
        <v>1643521.83</v>
      </c>
      <c r="E71" s="9">
        <v>224116.62</v>
      </c>
      <c r="F71" s="9">
        <f t="shared" si="3"/>
        <v>0</v>
      </c>
      <c r="G71" s="9">
        <f t="shared" si="4"/>
        <v>0</v>
      </c>
      <c r="H71" s="9">
        <f t="shared" si="5"/>
        <v>0</v>
      </c>
      <c r="I71" s="9">
        <f t="shared" si="6"/>
        <v>0</v>
      </c>
      <c r="J71" s="9">
        <f t="shared" si="7"/>
        <v>0</v>
      </c>
      <c r="K71" s="9">
        <f t="shared" si="8"/>
        <v>0</v>
      </c>
      <c r="L71" s="42">
        <f t="shared" si="9"/>
        <v>0</v>
      </c>
      <c r="M71" s="42">
        <f t="shared" si="10"/>
        <v>0</v>
      </c>
      <c r="N71" s="42"/>
      <c r="O71" s="43" t="e">
        <f t="shared" si="11"/>
        <v>#DIV/0!</v>
      </c>
      <c r="P71" s="42"/>
      <c r="Q71" s="43" t="e">
        <f t="shared" si="12"/>
        <v>#DIV/0!</v>
      </c>
      <c r="R71" s="42"/>
      <c r="S71" s="43" t="e">
        <f t="shared" si="13"/>
        <v>#DIV/0!</v>
      </c>
      <c r="T71" s="43" t="e">
        <f t="shared" si="14"/>
        <v>#DIV/0!</v>
      </c>
      <c r="U71" s="42"/>
      <c r="V71" s="43" t="e">
        <f t="shared" si="15"/>
        <v>#DIV/0!</v>
      </c>
      <c r="W71" s="44"/>
      <c r="X71" s="9">
        <f t="shared" si="16"/>
        <v>0</v>
      </c>
      <c r="Y71" s="9">
        <f t="shared" si="17"/>
        <v>0</v>
      </c>
      <c r="Z71" s="9"/>
      <c r="AA71" s="29" t="e">
        <f t="shared" si="18"/>
        <v>#DIV/0!</v>
      </c>
      <c r="AB71" s="9"/>
      <c r="AC71" s="29" t="e">
        <f t="shared" si="19"/>
        <v>#DIV/0!</v>
      </c>
      <c r="AD71" s="9"/>
      <c r="AE71" s="29" t="e">
        <f t="shared" si="20"/>
        <v>#DIV/0!</v>
      </c>
      <c r="AF71" s="9"/>
      <c r="AG71" s="29" t="e">
        <f t="shared" si="21"/>
        <v>#DIV/0!</v>
      </c>
      <c r="AH71" s="29"/>
      <c r="AI71" s="9"/>
      <c r="AJ71" s="9">
        <f t="shared" si="22"/>
        <v>1867638.4500000002</v>
      </c>
      <c r="AK71" s="9">
        <f t="shared" si="23"/>
        <v>1643521.83</v>
      </c>
      <c r="AL71" s="9">
        <f t="shared" si="24"/>
        <v>224116.62</v>
      </c>
      <c r="AM71" s="9">
        <f t="shared" si="25"/>
        <v>0</v>
      </c>
      <c r="AN71" s="9"/>
      <c r="AO71" s="9"/>
      <c r="AP71" s="9"/>
      <c r="AQ71" s="9">
        <f t="shared" si="26"/>
        <v>0</v>
      </c>
      <c r="AR71" s="9"/>
      <c r="AS71" s="9"/>
      <c r="AT71" s="9"/>
      <c r="AU71" s="9">
        <f t="shared" si="27"/>
        <v>0</v>
      </c>
      <c r="AV71" s="9">
        <f t="shared" si="28"/>
        <v>0</v>
      </c>
      <c r="AW71" s="9"/>
      <c r="AX71" s="9"/>
      <c r="AY71" s="9"/>
      <c r="AZ71" s="9"/>
      <c r="BA71" s="9"/>
      <c r="BB71" s="9"/>
      <c r="BC71" s="9"/>
      <c r="BD71" s="9"/>
      <c r="BE71" s="9">
        <f t="shared" si="29"/>
        <v>0</v>
      </c>
      <c r="BF71" s="9">
        <f t="shared" si="30"/>
        <v>0</v>
      </c>
      <c r="BG71" s="9"/>
      <c r="BH71" s="9"/>
      <c r="BI71" s="9"/>
      <c r="BJ71" s="9"/>
      <c r="BK71" s="9"/>
      <c r="BL71" s="9"/>
      <c r="BM71" s="9"/>
      <c r="BN71" s="9"/>
      <c r="BO71" s="9">
        <f t="shared" si="31"/>
        <v>0</v>
      </c>
      <c r="BP71" s="9">
        <f t="shared" si="32"/>
        <v>0</v>
      </c>
      <c r="BQ71" s="9"/>
      <c r="BR71" s="29" t="e">
        <f t="shared" si="33"/>
        <v>#DIV/0!</v>
      </c>
      <c r="BS71" s="9"/>
      <c r="BT71" s="29" t="e">
        <f t="shared" si="34"/>
        <v>#DIV/0!</v>
      </c>
      <c r="BU71" s="9"/>
      <c r="BV71" s="29" t="e">
        <f t="shared" si="35"/>
        <v>#DIV/0!</v>
      </c>
      <c r="BW71" s="9"/>
      <c r="BX71" s="9" t="e">
        <f t="shared" si="36"/>
        <v>#DIV/0!</v>
      </c>
      <c r="BY71" s="9">
        <f t="shared" si="37"/>
        <v>1867638.4500000002</v>
      </c>
      <c r="BZ71" s="9">
        <f t="shared" si="38"/>
        <v>1643521.83</v>
      </c>
      <c r="CA71" s="9">
        <f t="shared" si="39"/>
        <v>224116.62</v>
      </c>
      <c r="CB71" s="9">
        <f t="shared" si="40"/>
        <v>0</v>
      </c>
      <c r="CC71" s="9"/>
      <c r="CD71" s="9"/>
      <c r="CE71" s="9">
        <f t="shared" si="41"/>
        <v>0</v>
      </c>
      <c r="CF71" s="9"/>
      <c r="CG71" s="9"/>
      <c r="CH71" s="9">
        <f t="shared" si="42"/>
        <v>0</v>
      </c>
      <c r="CI71" s="9">
        <f t="shared" si="43"/>
        <v>0</v>
      </c>
      <c r="CJ71" s="9">
        <f t="shared" si="44"/>
        <v>0</v>
      </c>
      <c r="CK71" s="9">
        <f t="shared" si="44"/>
        <v>0</v>
      </c>
      <c r="CL71" s="9">
        <f t="shared" si="44"/>
        <v>0</v>
      </c>
      <c r="CM71" s="9">
        <f t="shared" si="44"/>
        <v>0</v>
      </c>
      <c r="CN71" s="9">
        <f t="shared" si="45"/>
        <v>0</v>
      </c>
      <c r="CO71" s="9">
        <f t="shared" si="46"/>
        <v>0</v>
      </c>
      <c r="CP71" s="9">
        <f t="shared" si="47"/>
        <v>0</v>
      </c>
      <c r="CQ71" s="9">
        <f t="shared" si="48"/>
        <v>0</v>
      </c>
      <c r="CR71" s="9">
        <f t="shared" si="49"/>
        <v>0</v>
      </c>
      <c r="CS71" s="9">
        <f t="shared" si="50"/>
        <v>0</v>
      </c>
      <c r="CT71" s="9">
        <f t="shared" si="51"/>
        <v>0</v>
      </c>
      <c r="CU71" s="9">
        <f t="shared" si="52"/>
        <v>0</v>
      </c>
      <c r="CV71" s="9">
        <f t="shared" si="53"/>
        <v>0</v>
      </c>
      <c r="CW71" s="9">
        <f t="shared" si="54"/>
        <v>0</v>
      </c>
      <c r="CX71" s="9">
        <f t="shared" si="55"/>
        <v>0</v>
      </c>
      <c r="CY71" s="9">
        <f t="shared" si="56"/>
        <v>0</v>
      </c>
      <c r="CZ71" s="9"/>
      <c r="DA71" s="9"/>
      <c r="DB71" s="9"/>
    </row>
    <row r="72" spans="1:106" ht="16.5" x14ac:dyDescent="0.25">
      <c r="A72" s="7" t="s">
        <v>31</v>
      </c>
      <c r="B72" s="11" t="s">
        <v>110</v>
      </c>
      <c r="C72" s="9"/>
      <c r="D72" s="12" t="s">
        <v>31</v>
      </c>
      <c r="E72" s="12" t="s">
        <v>31</v>
      </c>
      <c r="F72" s="9">
        <f t="shared" si="3"/>
        <v>0</v>
      </c>
      <c r="G72" s="9">
        <f t="shared" si="4"/>
        <v>0</v>
      </c>
      <c r="H72" s="9">
        <f t="shared" si="5"/>
        <v>0</v>
      </c>
      <c r="I72" s="9">
        <f t="shared" si="6"/>
        <v>0</v>
      </c>
      <c r="J72" s="9">
        <f t="shared" si="7"/>
        <v>0</v>
      </c>
      <c r="K72" s="9">
        <f t="shared" si="8"/>
        <v>0</v>
      </c>
      <c r="L72" s="9">
        <f t="shared" si="9"/>
        <v>0</v>
      </c>
      <c r="M72" s="9">
        <f t="shared" si="10"/>
        <v>0</v>
      </c>
      <c r="N72" s="9"/>
      <c r="O72" s="29" t="e">
        <f t="shared" si="11"/>
        <v>#DIV/0!</v>
      </c>
      <c r="P72" s="9"/>
      <c r="Q72" s="29" t="e">
        <f t="shared" si="12"/>
        <v>#DIV/0!</v>
      </c>
      <c r="R72" s="9"/>
      <c r="S72" s="29" t="e">
        <f t="shared" si="13"/>
        <v>#DIV/0!</v>
      </c>
      <c r="T72" s="29" t="e">
        <f t="shared" si="14"/>
        <v>#DIV/0!</v>
      </c>
      <c r="U72" s="9"/>
      <c r="V72" s="29" t="e">
        <f t="shared" si="15"/>
        <v>#DIV/0!</v>
      </c>
      <c r="W72" s="38"/>
      <c r="X72" s="9">
        <f t="shared" si="16"/>
        <v>0</v>
      </c>
      <c r="Y72" s="9">
        <f t="shared" si="17"/>
        <v>0</v>
      </c>
      <c r="Z72" s="9"/>
      <c r="AA72" s="29" t="e">
        <f t="shared" si="18"/>
        <v>#DIV/0!</v>
      </c>
      <c r="AB72" s="9"/>
      <c r="AC72" s="29" t="e">
        <f t="shared" si="19"/>
        <v>#DIV/0!</v>
      </c>
      <c r="AD72" s="9"/>
      <c r="AE72" s="29" t="e">
        <f t="shared" si="20"/>
        <v>#DIV/0!</v>
      </c>
      <c r="AF72" s="9"/>
      <c r="AG72" s="29" t="e">
        <f t="shared" si="21"/>
        <v>#DIV/0!</v>
      </c>
      <c r="AH72" s="29"/>
      <c r="AI72" s="9"/>
      <c r="AJ72" s="9"/>
      <c r="AK72" s="9"/>
      <c r="AL72" s="9"/>
      <c r="AM72" s="9">
        <f t="shared" si="25"/>
        <v>0</v>
      </c>
      <c r="AN72" s="9"/>
      <c r="AO72" s="9"/>
      <c r="AP72" s="9"/>
      <c r="AQ72" s="9">
        <f t="shared" si="26"/>
        <v>0</v>
      </c>
      <c r="AR72" s="9"/>
      <c r="AS72" s="9"/>
      <c r="AT72" s="9"/>
      <c r="AU72" s="9">
        <f t="shared" si="27"/>
        <v>0</v>
      </c>
      <c r="AV72" s="9">
        <f t="shared" si="28"/>
        <v>0</v>
      </c>
      <c r="AW72" s="9"/>
      <c r="AX72" s="9"/>
      <c r="AY72" s="9"/>
      <c r="AZ72" s="9"/>
      <c r="BA72" s="9"/>
      <c r="BB72" s="9"/>
      <c r="BC72" s="9"/>
      <c r="BD72" s="9"/>
      <c r="BE72" s="9">
        <f t="shared" si="29"/>
        <v>0</v>
      </c>
      <c r="BF72" s="9">
        <f t="shared" si="30"/>
        <v>0</v>
      </c>
      <c r="BG72" s="9"/>
      <c r="BH72" s="9"/>
      <c r="BI72" s="9"/>
      <c r="BJ72" s="9"/>
      <c r="BK72" s="9"/>
      <c r="BL72" s="9"/>
      <c r="BM72" s="9"/>
      <c r="BN72" s="9"/>
      <c r="BO72" s="9">
        <f t="shared" si="31"/>
        <v>0</v>
      </c>
      <c r="BP72" s="9">
        <f t="shared" si="32"/>
        <v>0</v>
      </c>
      <c r="BQ72" s="9"/>
      <c r="BR72" s="29" t="e">
        <f t="shared" si="33"/>
        <v>#DIV/0!</v>
      </c>
      <c r="BS72" s="9"/>
      <c r="BT72" s="29" t="e">
        <f t="shared" si="34"/>
        <v>#DIV/0!</v>
      </c>
      <c r="BU72" s="9"/>
      <c r="BV72" s="29" t="e">
        <f t="shared" si="35"/>
        <v>#DIV/0!</v>
      </c>
      <c r="BW72" s="9"/>
      <c r="BX72" s="9" t="e">
        <f t="shared" si="36"/>
        <v>#DIV/0!</v>
      </c>
      <c r="BY72" s="9"/>
      <c r="BZ72" s="9"/>
      <c r="CA72" s="9"/>
      <c r="CB72" s="9">
        <f t="shared" si="40"/>
        <v>0</v>
      </c>
      <c r="CC72" s="9"/>
      <c r="CD72" s="9"/>
      <c r="CE72" s="9">
        <f t="shared" si="41"/>
        <v>0</v>
      </c>
      <c r="CF72" s="9"/>
      <c r="CG72" s="9"/>
      <c r="CH72" s="9">
        <f t="shared" si="42"/>
        <v>0</v>
      </c>
      <c r="CI72" s="9">
        <f t="shared" si="43"/>
        <v>0</v>
      </c>
      <c r="CJ72" s="9">
        <f t="shared" si="44"/>
        <v>0</v>
      </c>
      <c r="CK72" s="9">
        <f t="shared" si="44"/>
        <v>0</v>
      </c>
      <c r="CL72" s="9">
        <f t="shared" si="44"/>
        <v>0</v>
      </c>
      <c r="CM72" s="9">
        <f t="shared" si="44"/>
        <v>0</v>
      </c>
      <c r="CN72" s="9">
        <f t="shared" si="45"/>
        <v>0</v>
      </c>
      <c r="CO72" s="9">
        <f t="shared" si="46"/>
        <v>0</v>
      </c>
      <c r="CP72" s="9">
        <f t="shared" si="47"/>
        <v>0</v>
      </c>
      <c r="CQ72" s="9">
        <f t="shared" si="48"/>
        <v>0</v>
      </c>
      <c r="CR72" s="9">
        <f t="shared" si="49"/>
        <v>0</v>
      </c>
      <c r="CS72" s="9">
        <f t="shared" si="50"/>
        <v>0</v>
      </c>
      <c r="CT72" s="9">
        <f t="shared" si="51"/>
        <v>0</v>
      </c>
      <c r="CU72" s="9">
        <f t="shared" si="52"/>
        <v>0</v>
      </c>
      <c r="CV72" s="9">
        <f t="shared" si="53"/>
        <v>0</v>
      </c>
      <c r="CW72" s="9">
        <f t="shared" si="54"/>
        <v>0</v>
      </c>
      <c r="CX72" s="9">
        <f t="shared" si="55"/>
        <v>0</v>
      </c>
      <c r="CY72" s="9">
        <f t="shared" si="56"/>
        <v>0</v>
      </c>
      <c r="CZ72" s="9"/>
      <c r="DA72" s="9"/>
      <c r="DB72" s="9"/>
    </row>
    <row r="73" spans="1:106" ht="16.5" x14ac:dyDescent="0.25">
      <c r="A73" s="7" t="s">
        <v>111</v>
      </c>
      <c r="B73" s="8" t="s">
        <v>112</v>
      </c>
      <c r="C73" s="9">
        <f t="shared" si="2"/>
        <v>1535837.77</v>
      </c>
      <c r="D73" s="9">
        <v>1351537.23</v>
      </c>
      <c r="E73" s="9">
        <v>184300.54</v>
      </c>
      <c r="F73" s="9">
        <f t="shared" si="3"/>
        <v>0</v>
      </c>
      <c r="G73" s="9">
        <f t="shared" si="4"/>
        <v>0</v>
      </c>
      <c r="H73" s="9">
        <f t="shared" si="5"/>
        <v>0</v>
      </c>
      <c r="I73" s="9">
        <f t="shared" si="6"/>
        <v>0</v>
      </c>
      <c r="J73" s="9">
        <f t="shared" si="7"/>
        <v>0</v>
      </c>
      <c r="K73" s="9">
        <f t="shared" si="8"/>
        <v>0</v>
      </c>
      <c r="L73" s="42">
        <f t="shared" si="9"/>
        <v>0</v>
      </c>
      <c r="M73" s="42">
        <f t="shared" si="10"/>
        <v>0</v>
      </c>
      <c r="N73" s="42"/>
      <c r="O73" s="43" t="e">
        <f t="shared" si="11"/>
        <v>#DIV/0!</v>
      </c>
      <c r="P73" s="42"/>
      <c r="Q73" s="43" t="e">
        <f t="shared" si="12"/>
        <v>#DIV/0!</v>
      </c>
      <c r="R73" s="42"/>
      <c r="S73" s="43" t="e">
        <f t="shared" si="13"/>
        <v>#DIV/0!</v>
      </c>
      <c r="T73" s="43" t="e">
        <f t="shared" si="14"/>
        <v>#DIV/0!</v>
      </c>
      <c r="U73" s="42"/>
      <c r="V73" s="43" t="e">
        <f t="shared" si="15"/>
        <v>#DIV/0!</v>
      </c>
      <c r="W73" s="44"/>
      <c r="X73" s="9">
        <f t="shared" si="16"/>
        <v>0</v>
      </c>
      <c r="Y73" s="9">
        <f t="shared" si="17"/>
        <v>0</v>
      </c>
      <c r="Z73" s="9"/>
      <c r="AA73" s="29" t="e">
        <f t="shared" si="18"/>
        <v>#DIV/0!</v>
      </c>
      <c r="AB73" s="9"/>
      <c r="AC73" s="29" t="e">
        <f t="shared" si="19"/>
        <v>#DIV/0!</v>
      </c>
      <c r="AD73" s="9"/>
      <c r="AE73" s="29" t="e">
        <f t="shared" si="20"/>
        <v>#DIV/0!</v>
      </c>
      <c r="AF73" s="9"/>
      <c r="AG73" s="29" t="e">
        <f t="shared" si="21"/>
        <v>#DIV/0!</v>
      </c>
      <c r="AH73" s="29"/>
      <c r="AI73" s="9"/>
      <c r="AJ73" s="9">
        <f t="shared" si="22"/>
        <v>1535837.77</v>
      </c>
      <c r="AK73" s="9">
        <f t="shared" si="23"/>
        <v>1351537.23</v>
      </c>
      <c r="AL73" s="9">
        <f t="shared" si="24"/>
        <v>184300.54</v>
      </c>
      <c r="AM73" s="9">
        <f t="shared" si="25"/>
        <v>0</v>
      </c>
      <c r="AN73" s="9"/>
      <c r="AO73" s="9"/>
      <c r="AP73" s="9"/>
      <c r="AQ73" s="9">
        <f t="shared" si="26"/>
        <v>0</v>
      </c>
      <c r="AR73" s="9"/>
      <c r="AS73" s="9"/>
      <c r="AT73" s="9"/>
      <c r="AU73" s="9">
        <f t="shared" si="27"/>
        <v>0</v>
      </c>
      <c r="AV73" s="9">
        <f t="shared" si="28"/>
        <v>0</v>
      </c>
      <c r="AW73" s="9"/>
      <c r="AX73" s="9"/>
      <c r="AY73" s="9"/>
      <c r="AZ73" s="9"/>
      <c r="BA73" s="9"/>
      <c r="BB73" s="9"/>
      <c r="BC73" s="9"/>
      <c r="BD73" s="9"/>
      <c r="BE73" s="9">
        <f t="shared" si="29"/>
        <v>0</v>
      </c>
      <c r="BF73" s="9">
        <f t="shared" si="30"/>
        <v>0</v>
      </c>
      <c r="BG73" s="9"/>
      <c r="BH73" s="9"/>
      <c r="BI73" s="9"/>
      <c r="BJ73" s="9"/>
      <c r="BK73" s="9"/>
      <c r="BL73" s="9"/>
      <c r="BM73" s="9"/>
      <c r="BN73" s="9"/>
      <c r="BO73" s="9">
        <f t="shared" si="31"/>
        <v>0</v>
      </c>
      <c r="BP73" s="9">
        <f t="shared" si="32"/>
        <v>0</v>
      </c>
      <c r="BQ73" s="9"/>
      <c r="BR73" s="29" t="e">
        <f t="shared" si="33"/>
        <v>#DIV/0!</v>
      </c>
      <c r="BS73" s="9"/>
      <c r="BT73" s="29" t="e">
        <f t="shared" si="34"/>
        <v>#DIV/0!</v>
      </c>
      <c r="BU73" s="9"/>
      <c r="BV73" s="29" t="e">
        <f t="shared" si="35"/>
        <v>#DIV/0!</v>
      </c>
      <c r="BW73" s="9"/>
      <c r="BX73" s="9" t="e">
        <f t="shared" si="36"/>
        <v>#DIV/0!</v>
      </c>
      <c r="BY73" s="9">
        <f t="shared" si="37"/>
        <v>1535837.77</v>
      </c>
      <c r="BZ73" s="9">
        <f t="shared" si="38"/>
        <v>1351537.23</v>
      </c>
      <c r="CA73" s="9">
        <f t="shared" si="39"/>
        <v>184300.54</v>
      </c>
      <c r="CB73" s="9">
        <f t="shared" si="40"/>
        <v>0</v>
      </c>
      <c r="CC73" s="9"/>
      <c r="CD73" s="9"/>
      <c r="CE73" s="9">
        <f t="shared" si="41"/>
        <v>0</v>
      </c>
      <c r="CF73" s="9"/>
      <c r="CG73" s="9"/>
      <c r="CH73" s="9">
        <f t="shared" si="42"/>
        <v>0</v>
      </c>
      <c r="CI73" s="9">
        <f t="shared" si="43"/>
        <v>0</v>
      </c>
      <c r="CJ73" s="9">
        <f t="shared" si="44"/>
        <v>0</v>
      </c>
      <c r="CK73" s="9">
        <f t="shared" si="44"/>
        <v>0</v>
      </c>
      <c r="CL73" s="9">
        <f t="shared" si="44"/>
        <v>0</v>
      </c>
      <c r="CM73" s="9">
        <f t="shared" si="44"/>
        <v>0</v>
      </c>
      <c r="CN73" s="9">
        <f t="shared" si="45"/>
        <v>0</v>
      </c>
      <c r="CO73" s="9">
        <f t="shared" si="46"/>
        <v>0</v>
      </c>
      <c r="CP73" s="9">
        <f t="shared" si="47"/>
        <v>0</v>
      </c>
      <c r="CQ73" s="9">
        <f t="shared" si="48"/>
        <v>0</v>
      </c>
      <c r="CR73" s="9">
        <f t="shared" si="49"/>
        <v>0</v>
      </c>
      <c r="CS73" s="9">
        <f t="shared" si="50"/>
        <v>0</v>
      </c>
      <c r="CT73" s="9">
        <f t="shared" si="51"/>
        <v>0</v>
      </c>
      <c r="CU73" s="9">
        <f t="shared" si="52"/>
        <v>0</v>
      </c>
      <c r="CV73" s="9">
        <f t="shared" si="53"/>
        <v>0</v>
      </c>
      <c r="CW73" s="9">
        <f t="shared" si="54"/>
        <v>0</v>
      </c>
      <c r="CX73" s="9">
        <f t="shared" si="55"/>
        <v>0</v>
      </c>
      <c r="CY73" s="9">
        <f t="shared" si="56"/>
        <v>0</v>
      </c>
      <c r="CZ73" s="9"/>
      <c r="DA73" s="9"/>
      <c r="DB73" s="9"/>
    </row>
    <row r="74" spans="1:106" ht="16.899999999999999" x14ac:dyDescent="0.3">
      <c r="A74" s="15"/>
      <c r="B74" s="16"/>
      <c r="C74" s="16"/>
      <c r="D74" s="16"/>
      <c r="E74" s="16"/>
      <c r="F74" s="23"/>
      <c r="G74" s="23"/>
      <c r="H74" s="9">
        <f t="shared" si="5"/>
        <v>0</v>
      </c>
      <c r="I74" s="9">
        <f t="shared" si="6"/>
        <v>0</v>
      </c>
      <c r="J74" s="9">
        <f t="shared" si="7"/>
        <v>0</v>
      </c>
      <c r="K74" s="9">
        <f t="shared" si="8"/>
        <v>0</v>
      </c>
      <c r="L74" s="9">
        <f t="shared" si="9"/>
        <v>0</v>
      </c>
      <c r="M74" s="9">
        <f t="shared" si="10"/>
        <v>0</v>
      </c>
      <c r="N74" s="23"/>
      <c r="O74" s="23"/>
      <c r="P74" s="23"/>
      <c r="Q74" s="23"/>
      <c r="R74" s="23"/>
      <c r="S74" s="23"/>
      <c r="T74" s="23"/>
      <c r="U74" s="23"/>
      <c r="V74" s="29" t="e">
        <f t="shared" si="15"/>
        <v>#DIV/0!</v>
      </c>
      <c r="W74" s="23"/>
      <c r="X74" s="9">
        <f t="shared" si="16"/>
        <v>0</v>
      </c>
      <c r="Y74" s="9">
        <f t="shared" si="17"/>
        <v>0</v>
      </c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9">
        <f t="shared" si="22"/>
        <v>0</v>
      </c>
      <c r="AK74" s="9">
        <f t="shared" ref="AK74:AL75" si="57">AN74+AR74</f>
        <v>0</v>
      </c>
      <c r="AL74" s="9">
        <f t="shared" si="57"/>
        <v>0</v>
      </c>
      <c r="AM74" s="9">
        <f t="shared" si="25"/>
        <v>0</v>
      </c>
      <c r="AN74" s="23"/>
      <c r="AO74" s="23"/>
      <c r="AP74" s="23"/>
      <c r="AQ74" s="9">
        <f t="shared" si="26"/>
        <v>0</v>
      </c>
      <c r="AR74" s="23"/>
      <c r="AS74" s="23"/>
      <c r="AT74" s="23"/>
      <c r="AU74" s="9">
        <f t="shared" si="27"/>
        <v>0</v>
      </c>
      <c r="AV74" s="9">
        <f t="shared" si="28"/>
        <v>0</v>
      </c>
      <c r="AW74" s="23"/>
      <c r="AX74" s="23"/>
      <c r="AY74" s="23"/>
      <c r="AZ74" s="23"/>
      <c r="BA74" s="23"/>
      <c r="BB74" s="23"/>
      <c r="BC74" s="23"/>
      <c r="BD74" s="23"/>
      <c r="BE74" s="9">
        <f t="shared" si="29"/>
        <v>0</v>
      </c>
      <c r="BF74" s="23"/>
      <c r="BG74" s="23"/>
      <c r="BH74" s="23"/>
      <c r="BI74" s="23"/>
      <c r="BJ74" s="23"/>
      <c r="BK74" s="23"/>
      <c r="BL74" s="23"/>
      <c r="BM74" s="23"/>
      <c r="BN74" s="23"/>
      <c r="BO74" s="9">
        <f t="shared" si="31"/>
        <v>0</v>
      </c>
      <c r="BP74" s="9">
        <f t="shared" si="32"/>
        <v>0</v>
      </c>
      <c r="BQ74" s="23"/>
      <c r="BR74" s="23"/>
      <c r="BS74" s="23"/>
      <c r="BT74" s="23"/>
      <c r="BU74" s="23"/>
      <c r="BV74" s="23"/>
      <c r="BW74" s="23"/>
      <c r="BX74" s="23"/>
      <c r="BY74" s="9">
        <f t="shared" si="37"/>
        <v>0</v>
      </c>
      <c r="BZ74" s="9">
        <f t="shared" ref="BZ74:CA75" si="58">CC74+CF74</f>
        <v>0</v>
      </c>
      <c r="CA74" s="9">
        <f t="shared" si="58"/>
        <v>0</v>
      </c>
      <c r="CB74" s="9">
        <f t="shared" si="40"/>
        <v>0</v>
      </c>
      <c r="CC74" s="23"/>
      <c r="CD74" s="23"/>
      <c r="CE74" s="9">
        <f t="shared" si="41"/>
        <v>0</v>
      </c>
      <c r="CF74" s="23"/>
      <c r="CG74" s="23"/>
      <c r="CH74" s="9">
        <f t="shared" si="42"/>
        <v>0</v>
      </c>
      <c r="CI74" s="9">
        <f t="shared" si="43"/>
        <v>0</v>
      </c>
      <c r="CJ74" s="9">
        <f t="shared" si="44"/>
        <v>0</v>
      </c>
      <c r="CK74" s="9">
        <f t="shared" si="44"/>
        <v>0</v>
      </c>
      <c r="CL74" s="9">
        <f t="shared" si="44"/>
        <v>0</v>
      </c>
      <c r="CM74" s="9">
        <f t="shared" si="44"/>
        <v>0</v>
      </c>
      <c r="CN74" s="9">
        <f t="shared" si="45"/>
        <v>0</v>
      </c>
      <c r="CO74" s="9">
        <f t="shared" si="46"/>
        <v>0</v>
      </c>
      <c r="CP74" s="23"/>
      <c r="CQ74" s="23"/>
      <c r="CR74" s="23"/>
      <c r="CS74" s="23"/>
      <c r="CT74" s="9">
        <f t="shared" si="51"/>
        <v>0</v>
      </c>
      <c r="CU74" s="9">
        <f t="shared" si="52"/>
        <v>0</v>
      </c>
      <c r="CV74" s="23"/>
      <c r="CW74" s="23"/>
      <c r="CX74" s="23"/>
      <c r="CY74" s="23"/>
      <c r="CZ74" s="23"/>
      <c r="DA74" s="23"/>
      <c r="DB74" s="23"/>
    </row>
    <row r="75" spans="1:106" ht="16.899999999999999" x14ac:dyDescent="0.3">
      <c r="A75" s="15"/>
      <c r="B75" s="16"/>
      <c r="C75" s="17"/>
      <c r="D75" s="17"/>
      <c r="E75" s="17"/>
      <c r="F75" s="23"/>
      <c r="G75" s="23"/>
      <c r="H75" s="9">
        <f t="shared" si="5"/>
        <v>0</v>
      </c>
      <c r="I75" s="9">
        <f t="shared" si="6"/>
        <v>0</v>
      </c>
      <c r="J75" s="9">
        <f t="shared" si="7"/>
        <v>0</v>
      </c>
      <c r="K75" s="9">
        <f t="shared" si="8"/>
        <v>0</v>
      </c>
      <c r="L75" s="9">
        <f t="shared" si="9"/>
        <v>0</v>
      </c>
      <c r="M75" s="9">
        <f t="shared" si="10"/>
        <v>0</v>
      </c>
      <c r="N75" s="23"/>
      <c r="O75" s="23"/>
      <c r="P75" s="23"/>
      <c r="Q75" s="23"/>
      <c r="R75" s="23"/>
      <c r="S75" s="23"/>
      <c r="T75" s="23"/>
      <c r="U75" s="23"/>
      <c r="V75" s="29" t="e">
        <f t="shared" si="15"/>
        <v>#DIV/0!</v>
      </c>
      <c r="W75" s="23"/>
      <c r="X75" s="9">
        <f t="shared" si="16"/>
        <v>0</v>
      </c>
      <c r="Y75" s="9">
        <f t="shared" si="17"/>
        <v>0</v>
      </c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9">
        <f t="shared" si="22"/>
        <v>0</v>
      </c>
      <c r="AK75" s="9">
        <f t="shared" si="57"/>
        <v>0</v>
      </c>
      <c r="AL75" s="9">
        <f t="shared" si="57"/>
        <v>0</v>
      </c>
      <c r="AM75" s="9">
        <f t="shared" si="25"/>
        <v>0</v>
      </c>
      <c r="AN75" s="23"/>
      <c r="AO75" s="23"/>
      <c r="AP75" s="23"/>
      <c r="AQ75" s="9">
        <f t="shared" si="26"/>
        <v>0</v>
      </c>
      <c r="AR75" s="23"/>
      <c r="AS75" s="23"/>
      <c r="AT75" s="23"/>
      <c r="AU75" s="9">
        <f t="shared" si="27"/>
        <v>0</v>
      </c>
      <c r="AV75" s="9">
        <f t="shared" si="28"/>
        <v>0</v>
      </c>
      <c r="AW75" s="23"/>
      <c r="AX75" s="23"/>
      <c r="AY75" s="23"/>
      <c r="AZ75" s="23"/>
      <c r="BA75" s="23"/>
      <c r="BB75" s="23"/>
      <c r="BC75" s="23"/>
      <c r="BD75" s="23"/>
      <c r="BE75" s="9">
        <f t="shared" si="29"/>
        <v>0</v>
      </c>
      <c r="BF75" s="23"/>
      <c r="BG75" s="23"/>
      <c r="BH75" s="23"/>
      <c r="BI75" s="23"/>
      <c r="BJ75" s="23"/>
      <c r="BK75" s="23"/>
      <c r="BL75" s="23"/>
      <c r="BM75" s="23"/>
      <c r="BN75" s="23"/>
      <c r="BO75" s="9">
        <f t="shared" si="31"/>
        <v>0</v>
      </c>
      <c r="BP75" s="9">
        <f t="shared" si="32"/>
        <v>0</v>
      </c>
      <c r="BQ75" s="23"/>
      <c r="BR75" s="23"/>
      <c r="BS75" s="23"/>
      <c r="BT75" s="23"/>
      <c r="BU75" s="23"/>
      <c r="BV75" s="23"/>
      <c r="BW75" s="23"/>
      <c r="BX75" s="23"/>
      <c r="BY75" s="9">
        <f t="shared" si="37"/>
        <v>0</v>
      </c>
      <c r="BZ75" s="9">
        <f t="shared" si="58"/>
        <v>0</v>
      </c>
      <c r="CA75" s="9">
        <f t="shared" si="58"/>
        <v>0</v>
      </c>
      <c r="CB75" s="9">
        <f t="shared" si="40"/>
        <v>0</v>
      </c>
      <c r="CC75" s="23"/>
      <c r="CD75" s="23"/>
      <c r="CE75" s="9">
        <f t="shared" si="41"/>
        <v>0</v>
      </c>
      <c r="CF75" s="23"/>
      <c r="CG75" s="23"/>
      <c r="CH75" s="9">
        <f t="shared" si="42"/>
        <v>0</v>
      </c>
      <c r="CI75" s="9">
        <f t="shared" si="43"/>
        <v>0</v>
      </c>
      <c r="CJ75" s="9">
        <f t="shared" si="44"/>
        <v>0</v>
      </c>
      <c r="CK75" s="9">
        <f t="shared" si="44"/>
        <v>0</v>
      </c>
      <c r="CL75" s="9">
        <f t="shared" si="44"/>
        <v>0</v>
      </c>
      <c r="CM75" s="9">
        <f t="shared" si="44"/>
        <v>0</v>
      </c>
      <c r="CN75" s="9">
        <f t="shared" si="45"/>
        <v>0</v>
      </c>
      <c r="CO75" s="9">
        <f t="shared" si="46"/>
        <v>0</v>
      </c>
      <c r="CP75" s="23"/>
      <c r="CQ75" s="23"/>
      <c r="CR75" s="23"/>
      <c r="CS75" s="23"/>
      <c r="CT75" s="9">
        <f t="shared" si="51"/>
        <v>0</v>
      </c>
      <c r="CU75" s="9">
        <f t="shared" si="52"/>
        <v>0</v>
      </c>
      <c r="CV75" s="23"/>
      <c r="CW75" s="23"/>
      <c r="CX75" s="23"/>
      <c r="CY75" s="23"/>
      <c r="CZ75" s="23"/>
      <c r="DA75" s="23"/>
      <c r="DB75" s="23"/>
    </row>
    <row r="76" spans="1:106" ht="19.899999999999999" customHeight="1" x14ac:dyDescent="0.25">
      <c r="A76" s="13"/>
      <c r="B76" s="25" t="s">
        <v>114</v>
      </c>
      <c r="C76" s="26">
        <f>D76+E76</f>
        <v>71353554.650000006</v>
      </c>
      <c r="D76" s="26">
        <f>SUM(D77:D85)</f>
        <v>62791128.020000003</v>
      </c>
      <c r="E76" s="26">
        <f>SUM(E77:E85)</f>
        <v>8562426.629999999</v>
      </c>
      <c r="F76" s="26">
        <f t="shared" ref="F76:BU76" si="59">SUM(F77:F85)</f>
        <v>0</v>
      </c>
      <c r="G76" s="26">
        <f t="shared" si="59"/>
        <v>0</v>
      </c>
      <c r="H76" s="26">
        <f t="shared" si="59"/>
        <v>0</v>
      </c>
      <c r="I76" s="26">
        <f t="shared" si="59"/>
        <v>0</v>
      </c>
      <c r="J76" s="26">
        <f t="shared" si="59"/>
        <v>0</v>
      </c>
      <c r="K76" s="26">
        <f t="shared" si="59"/>
        <v>0</v>
      </c>
      <c r="L76" s="26">
        <f t="shared" si="59"/>
        <v>0</v>
      </c>
      <c r="M76" s="26">
        <f t="shared" si="59"/>
        <v>0</v>
      </c>
      <c r="N76" s="26">
        <f t="shared" si="59"/>
        <v>0</v>
      </c>
      <c r="O76" s="26" t="e">
        <f t="shared" si="59"/>
        <v>#DIV/0!</v>
      </c>
      <c r="P76" s="26">
        <f t="shared" si="59"/>
        <v>0</v>
      </c>
      <c r="Q76" s="26" t="e">
        <f t="shared" si="59"/>
        <v>#DIV/0!</v>
      </c>
      <c r="R76" s="26">
        <f t="shared" si="59"/>
        <v>0</v>
      </c>
      <c r="S76" s="26" t="e">
        <f t="shared" si="59"/>
        <v>#DIV/0!</v>
      </c>
      <c r="T76" s="26"/>
      <c r="U76" s="26">
        <f t="shared" si="59"/>
        <v>0</v>
      </c>
      <c r="V76" s="29" t="e">
        <f t="shared" si="15"/>
        <v>#DIV/0!</v>
      </c>
      <c r="W76" s="26">
        <f t="shared" si="59"/>
        <v>0</v>
      </c>
      <c r="X76" s="26">
        <f t="shared" si="59"/>
        <v>0</v>
      </c>
      <c r="Y76" s="26">
        <f t="shared" si="59"/>
        <v>0</v>
      </c>
      <c r="Z76" s="26">
        <f t="shared" si="59"/>
        <v>0</v>
      </c>
      <c r="AA76" s="26" t="e">
        <f t="shared" si="59"/>
        <v>#DIV/0!</v>
      </c>
      <c r="AB76" s="26">
        <f t="shared" si="59"/>
        <v>0</v>
      </c>
      <c r="AC76" s="26" t="e">
        <f t="shared" si="59"/>
        <v>#DIV/0!</v>
      </c>
      <c r="AD76" s="26">
        <f t="shared" si="59"/>
        <v>0</v>
      </c>
      <c r="AE76" s="26" t="e">
        <f t="shared" si="59"/>
        <v>#DIV/0!</v>
      </c>
      <c r="AF76" s="26">
        <f t="shared" si="59"/>
        <v>0</v>
      </c>
      <c r="AG76" s="26"/>
      <c r="AH76" s="26"/>
      <c r="AI76" s="26">
        <f t="shared" si="59"/>
        <v>0</v>
      </c>
      <c r="AJ76" s="26">
        <f t="shared" si="59"/>
        <v>71353554.649999991</v>
      </c>
      <c r="AK76" s="26">
        <f t="shared" si="59"/>
        <v>62791128.020000003</v>
      </c>
      <c r="AL76" s="26">
        <f t="shared" si="59"/>
        <v>8562426.629999999</v>
      </c>
      <c r="AM76" s="26">
        <f t="shared" si="59"/>
        <v>0</v>
      </c>
      <c r="AN76" s="26">
        <f t="shared" si="59"/>
        <v>0</v>
      </c>
      <c r="AO76" s="26">
        <f t="shared" si="59"/>
        <v>0</v>
      </c>
      <c r="AP76" s="26">
        <f t="shared" si="59"/>
        <v>0</v>
      </c>
      <c r="AQ76" s="26">
        <f t="shared" si="59"/>
        <v>0</v>
      </c>
      <c r="AR76" s="26">
        <f t="shared" si="59"/>
        <v>0</v>
      </c>
      <c r="AS76" s="26">
        <f t="shared" si="59"/>
        <v>0</v>
      </c>
      <c r="AT76" s="26">
        <f t="shared" si="59"/>
        <v>0</v>
      </c>
      <c r="AU76" s="26">
        <f t="shared" si="59"/>
        <v>0</v>
      </c>
      <c r="AV76" s="26">
        <f t="shared" si="59"/>
        <v>0</v>
      </c>
      <c r="AW76" s="26">
        <f t="shared" si="59"/>
        <v>0</v>
      </c>
      <c r="AX76" s="26">
        <f t="shared" si="59"/>
        <v>0</v>
      </c>
      <c r="AY76" s="26">
        <f t="shared" si="59"/>
        <v>0</v>
      </c>
      <c r="AZ76" s="26">
        <f t="shared" si="59"/>
        <v>0</v>
      </c>
      <c r="BA76" s="26">
        <f t="shared" si="59"/>
        <v>0</v>
      </c>
      <c r="BB76" s="26">
        <f t="shared" si="59"/>
        <v>0</v>
      </c>
      <c r="BC76" s="26">
        <f t="shared" si="59"/>
        <v>0</v>
      </c>
      <c r="BD76" s="26">
        <f t="shared" si="59"/>
        <v>0</v>
      </c>
      <c r="BE76" s="26">
        <f t="shared" si="59"/>
        <v>0</v>
      </c>
      <c r="BF76" s="26">
        <f t="shared" si="59"/>
        <v>0</v>
      </c>
      <c r="BG76" s="26">
        <f t="shared" si="59"/>
        <v>0</v>
      </c>
      <c r="BH76" s="26">
        <f t="shared" si="59"/>
        <v>0</v>
      </c>
      <c r="BI76" s="26">
        <f t="shared" si="59"/>
        <v>0</v>
      </c>
      <c r="BJ76" s="26">
        <f t="shared" si="59"/>
        <v>0</v>
      </c>
      <c r="BK76" s="26">
        <f t="shared" si="59"/>
        <v>0</v>
      </c>
      <c r="BL76" s="26">
        <f t="shared" si="59"/>
        <v>0</v>
      </c>
      <c r="BM76" s="26">
        <f t="shared" si="59"/>
        <v>0</v>
      </c>
      <c r="BN76" s="26">
        <f t="shared" si="59"/>
        <v>0</v>
      </c>
      <c r="BO76" s="26">
        <f t="shared" si="59"/>
        <v>0</v>
      </c>
      <c r="BP76" s="26">
        <f t="shared" si="59"/>
        <v>0</v>
      </c>
      <c r="BQ76" s="26">
        <f t="shared" si="59"/>
        <v>0</v>
      </c>
      <c r="BR76" s="26" t="e">
        <f t="shared" si="59"/>
        <v>#DIV/0!</v>
      </c>
      <c r="BS76" s="26">
        <f t="shared" si="59"/>
        <v>0</v>
      </c>
      <c r="BT76" s="26" t="e">
        <f t="shared" si="59"/>
        <v>#DIV/0!</v>
      </c>
      <c r="BU76" s="26">
        <f t="shared" si="59"/>
        <v>0</v>
      </c>
      <c r="BV76" s="26" t="e">
        <f t="shared" ref="BV76:DB76" si="60">SUM(BV77:BV85)</f>
        <v>#DIV/0!</v>
      </c>
      <c r="BW76" s="26">
        <f t="shared" si="60"/>
        <v>0</v>
      </c>
      <c r="BX76" s="26" t="e">
        <f t="shared" si="60"/>
        <v>#DIV/0!</v>
      </c>
      <c r="BY76" s="26">
        <f t="shared" si="60"/>
        <v>71353554.649999991</v>
      </c>
      <c r="BZ76" s="26">
        <f t="shared" si="60"/>
        <v>62791128.020000003</v>
      </c>
      <c r="CA76" s="26">
        <f t="shared" si="60"/>
        <v>8562426.629999999</v>
      </c>
      <c r="CB76" s="26">
        <f t="shared" si="60"/>
        <v>0</v>
      </c>
      <c r="CC76" s="26">
        <f t="shared" si="60"/>
        <v>0</v>
      </c>
      <c r="CD76" s="26">
        <f t="shared" si="60"/>
        <v>0</v>
      </c>
      <c r="CE76" s="26">
        <f t="shared" si="60"/>
        <v>0</v>
      </c>
      <c r="CF76" s="26">
        <f t="shared" si="60"/>
        <v>0</v>
      </c>
      <c r="CG76" s="26">
        <f t="shared" si="60"/>
        <v>0</v>
      </c>
      <c r="CH76" s="26">
        <f t="shared" si="60"/>
        <v>0</v>
      </c>
      <c r="CI76" s="26">
        <f t="shared" si="60"/>
        <v>0</v>
      </c>
      <c r="CJ76" s="26">
        <f t="shared" si="60"/>
        <v>0</v>
      </c>
      <c r="CK76" s="26">
        <f t="shared" si="60"/>
        <v>0</v>
      </c>
      <c r="CL76" s="26">
        <f t="shared" si="60"/>
        <v>0</v>
      </c>
      <c r="CM76" s="26">
        <f t="shared" si="60"/>
        <v>0</v>
      </c>
      <c r="CN76" s="26">
        <f t="shared" si="60"/>
        <v>0</v>
      </c>
      <c r="CO76" s="26">
        <f t="shared" si="60"/>
        <v>0</v>
      </c>
      <c r="CP76" s="26">
        <f t="shared" si="60"/>
        <v>0</v>
      </c>
      <c r="CQ76" s="26">
        <f t="shared" si="60"/>
        <v>0</v>
      </c>
      <c r="CR76" s="26">
        <f t="shared" si="60"/>
        <v>0</v>
      </c>
      <c r="CS76" s="26">
        <f t="shared" si="60"/>
        <v>0</v>
      </c>
      <c r="CT76" s="26">
        <f t="shared" si="60"/>
        <v>0</v>
      </c>
      <c r="CU76" s="26">
        <f t="shared" si="60"/>
        <v>0</v>
      </c>
      <c r="CV76" s="26">
        <f t="shared" si="60"/>
        <v>0</v>
      </c>
      <c r="CW76" s="26">
        <f t="shared" si="60"/>
        <v>0</v>
      </c>
      <c r="CX76" s="26">
        <f t="shared" si="60"/>
        <v>0</v>
      </c>
      <c r="CY76" s="26">
        <f t="shared" si="60"/>
        <v>0</v>
      </c>
      <c r="CZ76" s="26">
        <f t="shared" si="60"/>
        <v>0</v>
      </c>
      <c r="DA76" s="26">
        <f t="shared" si="60"/>
        <v>0</v>
      </c>
      <c r="DB76" s="26">
        <f t="shared" si="60"/>
        <v>0</v>
      </c>
    </row>
    <row r="77" spans="1:106" ht="16.5" x14ac:dyDescent="0.25">
      <c r="A77" s="7" t="s">
        <v>7</v>
      </c>
      <c r="B77" s="8" t="s">
        <v>8</v>
      </c>
      <c r="C77" s="9">
        <f>D77+E77</f>
        <v>21663598.300000001</v>
      </c>
      <c r="D77" s="9">
        <f>D12</f>
        <v>19063966.48</v>
      </c>
      <c r="E77" s="9">
        <f t="shared" ref="E77:BT77" si="61">E12</f>
        <v>2599631.8199999998</v>
      </c>
      <c r="F77" s="9">
        <f t="shared" si="61"/>
        <v>0</v>
      </c>
      <c r="G77" s="9">
        <f t="shared" si="61"/>
        <v>0</v>
      </c>
      <c r="H77" s="9">
        <f t="shared" si="61"/>
        <v>0</v>
      </c>
      <c r="I77" s="9">
        <f t="shared" si="61"/>
        <v>0</v>
      </c>
      <c r="J77" s="9">
        <f t="shared" si="61"/>
        <v>0</v>
      </c>
      <c r="K77" s="9">
        <f t="shared" si="61"/>
        <v>0</v>
      </c>
      <c r="L77" s="9">
        <f t="shared" si="61"/>
        <v>0</v>
      </c>
      <c r="M77" s="9">
        <f t="shared" si="61"/>
        <v>0</v>
      </c>
      <c r="N77" s="9">
        <f t="shared" si="61"/>
        <v>0</v>
      </c>
      <c r="O77" s="9" t="e">
        <f t="shared" si="61"/>
        <v>#DIV/0!</v>
      </c>
      <c r="P77" s="9">
        <f t="shared" si="61"/>
        <v>0</v>
      </c>
      <c r="Q77" s="9" t="e">
        <f t="shared" si="61"/>
        <v>#DIV/0!</v>
      </c>
      <c r="R77" s="9">
        <f t="shared" si="61"/>
        <v>0</v>
      </c>
      <c r="S77" s="9" t="e">
        <f t="shared" si="61"/>
        <v>#DIV/0!</v>
      </c>
      <c r="T77" s="9" t="e">
        <f t="shared" si="61"/>
        <v>#DIV/0!</v>
      </c>
      <c r="U77" s="9">
        <f t="shared" si="61"/>
        <v>0</v>
      </c>
      <c r="V77" s="29" t="e">
        <f t="shared" ref="V77:V85" si="62">U77/L77</f>
        <v>#DIV/0!</v>
      </c>
      <c r="W77" s="9">
        <f t="shared" si="61"/>
        <v>0</v>
      </c>
      <c r="X77" s="9">
        <f t="shared" si="61"/>
        <v>0</v>
      </c>
      <c r="Y77" s="9">
        <f t="shared" si="61"/>
        <v>0</v>
      </c>
      <c r="Z77" s="9">
        <f t="shared" si="61"/>
        <v>0</v>
      </c>
      <c r="AA77" s="9" t="e">
        <f t="shared" si="61"/>
        <v>#DIV/0!</v>
      </c>
      <c r="AB77" s="9">
        <f t="shared" si="61"/>
        <v>0</v>
      </c>
      <c r="AC77" s="9" t="e">
        <f t="shared" si="61"/>
        <v>#DIV/0!</v>
      </c>
      <c r="AD77" s="9">
        <f t="shared" si="61"/>
        <v>0</v>
      </c>
      <c r="AE77" s="9" t="e">
        <f t="shared" si="61"/>
        <v>#DIV/0!</v>
      </c>
      <c r="AF77" s="9">
        <f t="shared" si="61"/>
        <v>0</v>
      </c>
      <c r="AG77" s="9"/>
      <c r="AH77" s="9"/>
      <c r="AI77" s="9">
        <f t="shared" si="61"/>
        <v>0</v>
      </c>
      <c r="AJ77" s="9">
        <f t="shared" si="61"/>
        <v>21663598.300000001</v>
      </c>
      <c r="AK77" s="9">
        <f t="shared" si="61"/>
        <v>19063966.48</v>
      </c>
      <c r="AL77" s="9">
        <f t="shared" si="61"/>
        <v>2599631.8199999998</v>
      </c>
      <c r="AM77" s="9">
        <f t="shared" si="61"/>
        <v>0</v>
      </c>
      <c r="AN77" s="9">
        <f t="shared" si="61"/>
        <v>0</v>
      </c>
      <c r="AO77" s="9">
        <f t="shared" si="61"/>
        <v>0</v>
      </c>
      <c r="AP77" s="9">
        <f t="shared" si="61"/>
        <v>0</v>
      </c>
      <c r="AQ77" s="9">
        <f t="shared" si="61"/>
        <v>0</v>
      </c>
      <c r="AR77" s="9">
        <f t="shared" si="61"/>
        <v>0</v>
      </c>
      <c r="AS77" s="9">
        <f t="shared" si="61"/>
        <v>0</v>
      </c>
      <c r="AT77" s="9">
        <f t="shared" si="61"/>
        <v>0</v>
      </c>
      <c r="AU77" s="9">
        <f t="shared" si="61"/>
        <v>0</v>
      </c>
      <c r="AV77" s="9">
        <f t="shared" si="61"/>
        <v>0</v>
      </c>
      <c r="AW77" s="9">
        <f t="shared" si="61"/>
        <v>0</v>
      </c>
      <c r="AX77" s="9">
        <f t="shared" si="61"/>
        <v>0</v>
      </c>
      <c r="AY77" s="9">
        <f t="shared" si="61"/>
        <v>0</v>
      </c>
      <c r="AZ77" s="9">
        <f t="shared" si="61"/>
        <v>0</v>
      </c>
      <c r="BA77" s="9">
        <f t="shared" si="61"/>
        <v>0</v>
      </c>
      <c r="BB77" s="9">
        <f t="shared" si="61"/>
        <v>0</v>
      </c>
      <c r="BC77" s="9">
        <f t="shared" si="61"/>
        <v>0</v>
      </c>
      <c r="BD77" s="9">
        <f t="shared" si="61"/>
        <v>0</v>
      </c>
      <c r="BE77" s="9">
        <f t="shared" si="61"/>
        <v>0</v>
      </c>
      <c r="BF77" s="9">
        <f t="shared" si="61"/>
        <v>0</v>
      </c>
      <c r="BG77" s="9">
        <f t="shared" si="61"/>
        <v>0</v>
      </c>
      <c r="BH77" s="9">
        <f t="shared" si="61"/>
        <v>0</v>
      </c>
      <c r="BI77" s="9">
        <f t="shared" si="61"/>
        <v>0</v>
      </c>
      <c r="BJ77" s="9">
        <f t="shared" si="61"/>
        <v>0</v>
      </c>
      <c r="BK77" s="9">
        <f t="shared" si="61"/>
        <v>0</v>
      </c>
      <c r="BL77" s="9">
        <f t="shared" si="61"/>
        <v>0</v>
      </c>
      <c r="BM77" s="9">
        <f t="shared" si="61"/>
        <v>0</v>
      </c>
      <c r="BN77" s="9">
        <f t="shared" si="61"/>
        <v>0</v>
      </c>
      <c r="BO77" s="9">
        <f t="shared" si="61"/>
        <v>0</v>
      </c>
      <c r="BP77" s="9">
        <f t="shared" si="61"/>
        <v>0</v>
      </c>
      <c r="BQ77" s="9">
        <f t="shared" si="61"/>
        <v>0</v>
      </c>
      <c r="BR77" s="9" t="e">
        <f t="shared" si="61"/>
        <v>#DIV/0!</v>
      </c>
      <c r="BS77" s="9">
        <f t="shared" si="61"/>
        <v>0</v>
      </c>
      <c r="BT77" s="9" t="e">
        <f t="shared" si="61"/>
        <v>#DIV/0!</v>
      </c>
      <c r="BU77" s="9">
        <f t="shared" ref="BU77:DB77" si="63">BU12</f>
        <v>0</v>
      </c>
      <c r="BV77" s="9" t="e">
        <f t="shared" si="63"/>
        <v>#DIV/0!</v>
      </c>
      <c r="BW77" s="9">
        <f t="shared" si="63"/>
        <v>0</v>
      </c>
      <c r="BX77" s="9" t="e">
        <f t="shared" si="63"/>
        <v>#DIV/0!</v>
      </c>
      <c r="BY77" s="9">
        <f t="shared" si="63"/>
        <v>21663598.300000001</v>
      </c>
      <c r="BZ77" s="9">
        <f t="shared" si="63"/>
        <v>19063966.48</v>
      </c>
      <c r="CA77" s="9">
        <f t="shared" si="63"/>
        <v>2599631.8199999998</v>
      </c>
      <c r="CB77" s="9">
        <f t="shared" si="63"/>
        <v>0</v>
      </c>
      <c r="CC77" s="9">
        <f t="shared" si="63"/>
        <v>0</v>
      </c>
      <c r="CD77" s="9">
        <f t="shared" si="63"/>
        <v>0</v>
      </c>
      <c r="CE77" s="9">
        <f t="shared" si="63"/>
        <v>0</v>
      </c>
      <c r="CF77" s="9">
        <f t="shared" si="63"/>
        <v>0</v>
      </c>
      <c r="CG77" s="9">
        <f t="shared" si="63"/>
        <v>0</v>
      </c>
      <c r="CH77" s="9">
        <f t="shared" si="63"/>
        <v>0</v>
      </c>
      <c r="CI77" s="9">
        <f t="shared" si="63"/>
        <v>0</v>
      </c>
      <c r="CJ77" s="9">
        <f t="shared" si="63"/>
        <v>0</v>
      </c>
      <c r="CK77" s="9">
        <f t="shared" si="63"/>
        <v>0</v>
      </c>
      <c r="CL77" s="9">
        <f t="shared" si="63"/>
        <v>0</v>
      </c>
      <c r="CM77" s="9">
        <f t="shared" si="63"/>
        <v>0</v>
      </c>
      <c r="CN77" s="9">
        <f t="shared" si="63"/>
        <v>0</v>
      </c>
      <c r="CO77" s="9">
        <f t="shared" si="63"/>
        <v>0</v>
      </c>
      <c r="CP77" s="9">
        <f t="shared" si="63"/>
        <v>0</v>
      </c>
      <c r="CQ77" s="9">
        <f t="shared" si="63"/>
        <v>0</v>
      </c>
      <c r="CR77" s="9">
        <f t="shared" si="63"/>
        <v>0</v>
      </c>
      <c r="CS77" s="9">
        <f t="shared" si="63"/>
        <v>0</v>
      </c>
      <c r="CT77" s="9">
        <f t="shared" si="63"/>
        <v>0</v>
      </c>
      <c r="CU77" s="9">
        <f t="shared" si="63"/>
        <v>0</v>
      </c>
      <c r="CV77" s="9">
        <f t="shared" si="63"/>
        <v>0</v>
      </c>
      <c r="CW77" s="9">
        <f t="shared" si="63"/>
        <v>0</v>
      </c>
      <c r="CX77" s="9">
        <f t="shared" si="63"/>
        <v>0</v>
      </c>
      <c r="CY77" s="9">
        <f t="shared" si="63"/>
        <v>0</v>
      </c>
      <c r="CZ77" s="9">
        <f t="shared" si="63"/>
        <v>0</v>
      </c>
      <c r="DA77" s="9">
        <f t="shared" si="63"/>
        <v>0</v>
      </c>
      <c r="DB77" s="9">
        <f t="shared" si="63"/>
        <v>0</v>
      </c>
    </row>
    <row r="78" spans="1:106" ht="16.5" x14ac:dyDescent="0.25">
      <c r="A78" s="7">
        <v>2</v>
      </c>
      <c r="B78" s="8" t="s">
        <v>16</v>
      </c>
      <c r="C78" s="9">
        <f t="shared" ref="C78:C85" si="64">D78+E78</f>
        <v>17740363.219999999</v>
      </c>
      <c r="D78" s="9">
        <f>D16</f>
        <v>15611519.609999999</v>
      </c>
      <c r="E78" s="9">
        <f t="shared" ref="E78:BT78" si="65">E16</f>
        <v>2128843.61</v>
      </c>
      <c r="F78" s="9">
        <f t="shared" si="65"/>
        <v>0</v>
      </c>
      <c r="G78" s="9">
        <f t="shared" si="65"/>
        <v>0</v>
      </c>
      <c r="H78" s="9">
        <f t="shared" si="65"/>
        <v>0</v>
      </c>
      <c r="I78" s="9">
        <f t="shared" si="65"/>
        <v>0</v>
      </c>
      <c r="J78" s="9">
        <f t="shared" si="65"/>
        <v>0</v>
      </c>
      <c r="K78" s="9">
        <f t="shared" si="65"/>
        <v>0</v>
      </c>
      <c r="L78" s="9">
        <f t="shared" si="65"/>
        <v>0</v>
      </c>
      <c r="M78" s="9">
        <f t="shared" si="65"/>
        <v>0</v>
      </c>
      <c r="N78" s="9">
        <f t="shared" si="65"/>
        <v>0</v>
      </c>
      <c r="O78" s="9" t="e">
        <f t="shared" si="65"/>
        <v>#DIV/0!</v>
      </c>
      <c r="P78" s="9">
        <f t="shared" si="65"/>
        <v>0</v>
      </c>
      <c r="Q78" s="9" t="e">
        <f t="shared" si="65"/>
        <v>#DIV/0!</v>
      </c>
      <c r="R78" s="9">
        <f t="shared" si="65"/>
        <v>0</v>
      </c>
      <c r="S78" s="9" t="e">
        <f t="shared" si="65"/>
        <v>#DIV/0!</v>
      </c>
      <c r="T78" s="9" t="e">
        <f t="shared" si="65"/>
        <v>#DIV/0!</v>
      </c>
      <c r="U78" s="9">
        <f t="shared" si="65"/>
        <v>0</v>
      </c>
      <c r="V78" s="29" t="e">
        <f t="shared" si="62"/>
        <v>#DIV/0!</v>
      </c>
      <c r="W78" s="9">
        <f t="shared" si="65"/>
        <v>0</v>
      </c>
      <c r="X78" s="9">
        <f t="shared" si="65"/>
        <v>0</v>
      </c>
      <c r="Y78" s="9">
        <f t="shared" si="65"/>
        <v>0</v>
      </c>
      <c r="Z78" s="9">
        <f t="shared" si="65"/>
        <v>0</v>
      </c>
      <c r="AA78" s="9" t="e">
        <f t="shared" si="65"/>
        <v>#DIV/0!</v>
      </c>
      <c r="AB78" s="9">
        <f t="shared" si="65"/>
        <v>0</v>
      </c>
      <c r="AC78" s="9" t="e">
        <f t="shared" si="65"/>
        <v>#DIV/0!</v>
      </c>
      <c r="AD78" s="9">
        <f t="shared" si="65"/>
        <v>0</v>
      </c>
      <c r="AE78" s="9" t="e">
        <f t="shared" si="65"/>
        <v>#DIV/0!</v>
      </c>
      <c r="AF78" s="9">
        <f t="shared" si="65"/>
        <v>0</v>
      </c>
      <c r="AG78" s="9"/>
      <c r="AH78" s="9"/>
      <c r="AI78" s="9">
        <f t="shared" si="65"/>
        <v>0</v>
      </c>
      <c r="AJ78" s="9">
        <f t="shared" si="65"/>
        <v>17740363.219999999</v>
      </c>
      <c r="AK78" s="9">
        <f t="shared" si="65"/>
        <v>15611519.609999999</v>
      </c>
      <c r="AL78" s="9">
        <f t="shared" si="65"/>
        <v>2128843.61</v>
      </c>
      <c r="AM78" s="9">
        <f t="shared" si="65"/>
        <v>0</v>
      </c>
      <c r="AN78" s="9">
        <f t="shared" si="65"/>
        <v>0</v>
      </c>
      <c r="AO78" s="9">
        <f t="shared" si="65"/>
        <v>0</v>
      </c>
      <c r="AP78" s="9">
        <f t="shared" si="65"/>
        <v>0</v>
      </c>
      <c r="AQ78" s="9">
        <f t="shared" si="65"/>
        <v>0</v>
      </c>
      <c r="AR78" s="9">
        <f t="shared" si="65"/>
        <v>0</v>
      </c>
      <c r="AS78" s="9">
        <f t="shared" si="65"/>
        <v>0</v>
      </c>
      <c r="AT78" s="9">
        <f t="shared" si="65"/>
        <v>0</v>
      </c>
      <c r="AU78" s="9">
        <f t="shared" si="65"/>
        <v>0</v>
      </c>
      <c r="AV78" s="9">
        <f t="shared" si="65"/>
        <v>0</v>
      </c>
      <c r="AW78" s="9">
        <f t="shared" si="65"/>
        <v>0</v>
      </c>
      <c r="AX78" s="9">
        <f t="shared" si="65"/>
        <v>0</v>
      </c>
      <c r="AY78" s="9">
        <f t="shared" si="65"/>
        <v>0</v>
      </c>
      <c r="AZ78" s="9">
        <f t="shared" si="65"/>
        <v>0</v>
      </c>
      <c r="BA78" s="9">
        <f t="shared" si="65"/>
        <v>0</v>
      </c>
      <c r="BB78" s="9">
        <f t="shared" si="65"/>
        <v>0</v>
      </c>
      <c r="BC78" s="9">
        <f t="shared" si="65"/>
        <v>0</v>
      </c>
      <c r="BD78" s="9">
        <f t="shared" si="65"/>
        <v>0</v>
      </c>
      <c r="BE78" s="9">
        <f t="shared" si="65"/>
        <v>0</v>
      </c>
      <c r="BF78" s="9">
        <f t="shared" si="65"/>
        <v>0</v>
      </c>
      <c r="BG78" s="9">
        <f t="shared" si="65"/>
        <v>0</v>
      </c>
      <c r="BH78" s="9">
        <f t="shared" si="65"/>
        <v>0</v>
      </c>
      <c r="BI78" s="9">
        <f t="shared" si="65"/>
        <v>0</v>
      </c>
      <c r="BJ78" s="9">
        <f t="shared" si="65"/>
        <v>0</v>
      </c>
      <c r="BK78" s="9">
        <f t="shared" si="65"/>
        <v>0</v>
      </c>
      <c r="BL78" s="9">
        <f t="shared" si="65"/>
        <v>0</v>
      </c>
      <c r="BM78" s="9">
        <f t="shared" si="65"/>
        <v>0</v>
      </c>
      <c r="BN78" s="9">
        <f t="shared" si="65"/>
        <v>0</v>
      </c>
      <c r="BO78" s="9">
        <f t="shared" si="65"/>
        <v>0</v>
      </c>
      <c r="BP78" s="9">
        <f t="shared" si="65"/>
        <v>0</v>
      </c>
      <c r="BQ78" s="9">
        <f t="shared" si="65"/>
        <v>0</v>
      </c>
      <c r="BR78" s="9" t="e">
        <f t="shared" si="65"/>
        <v>#DIV/0!</v>
      </c>
      <c r="BS78" s="9">
        <f t="shared" si="65"/>
        <v>0</v>
      </c>
      <c r="BT78" s="9" t="e">
        <f t="shared" si="65"/>
        <v>#DIV/0!</v>
      </c>
      <c r="BU78" s="9">
        <f t="shared" ref="BU78:DB78" si="66">BU16</f>
        <v>0</v>
      </c>
      <c r="BV78" s="9" t="e">
        <f t="shared" si="66"/>
        <v>#DIV/0!</v>
      </c>
      <c r="BW78" s="9">
        <f t="shared" si="66"/>
        <v>0</v>
      </c>
      <c r="BX78" s="9" t="e">
        <f t="shared" si="66"/>
        <v>#DIV/0!</v>
      </c>
      <c r="BY78" s="9">
        <f t="shared" si="66"/>
        <v>17740363.219999999</v>
      </c>
      <c r="BZ78" s="9">
        <f t="shared" si="66"/>
        <v>15611519.609999999</v>
      </c>
      <c r="CA78" s="9">
        <f t="shared" si="66"/>
        <v>2128843.61</v>
      </c>
      <c r="CB78" s="9">
        <f t="shared" si="66"/>
        <v>0</v>
      </c>
      <c r="CC78" s="9">
        <f t="shared" si="66"/>
        <v>0</v>
      </c>
      <c r="CD78" s="9">
        <f t="shared" si="66"/>
        <v>0</v>
      </c>
      <c r="CE78" s="9">
        <f t="shared" si="66"/>
        <v>0</v>
      </c>
      <c r="CF78" s="9">
        <f t="shared" si="66"/>
        <v>0</v>
      </c>
      <c r="CG78" s="9">
        <f t="shared" si="66"/>
        <v>0</v>
      </c>
      <c r="CH78" s="9">
        <f t="shared" si="66"/>
        <v>0</v>
      </c>
      <c r="CI78" s="9">
        <f t="shared" si="66"/>
        <v>0</v>
      </c>
      <c r="CJ78" s="9">
        <f t="shared" si="66"/>
        <v>0</v>
      </c>
      <c r="CK78" s="9">
        <f t="shared" si="66"/>
        <v>0</v>
      </c>
      <c r="CL78" s="9">
        <f t="shared" si="66"/>
        <v>0</v>
      </c>
      <c r="CM78" s="9">
        <f t="shared" si="66"/>
        <v>0</v>
      </c>
      <c r="CN78" s="9">
        <f t="shared" si="66"/>
        <v>0</v>
      </c>
      <c r="CO78" s="9">
        <f t="shared" si="66"/>
        <v>0</v>
      </c>
      <c r="CP78" s="9">
        <f t="shared" si="66"/>
        <v>0</v>
      </c>
      <c r="CQ78" s="9">
        <f t="shared" si="66"/>
        <v>0</v>
      </c>
      <c r="CR78" s="9">
        <f t="shared" si="66"/>
        <v>0</v>
      </c>
      <c r="CS78" s="9">
        <f t="shared" si="66"/>
        <v>0</v>
      </c>
      <c r="CT78" s="9">
        <f t="shared" si="66"/>
        <v>0</v>
      </c>
      <c r="CU78" s="9">
        <f t="shared" si="66"/>
        <v>0</v>
      </c>
      <c r="CV78" s="9">
        <f t="shared" si="66"/>
        <v>0</v>
      </c>
      <c r="CW78" s="9">
        <f t="shared" si="66"/>
        <v>0</v>
      </c>
      <c r="CX78" s="9">
        <f t="shared" si="66"/>
        <v>0</v>
      </c>
      <c r="CY78" s="9">
        <f t="shared" si="66"/>
        <v>0</v>
      </c>
      <c r="CZ78" s="9">
        <f t="shared" si="66"/>
        <v>0</v>
      </c>
      <c r="DA78" s="9">
        <f t="shared" si="66"/>
        <v>0</v>
      </c>
      <c r="DB78" s="9">
        <f t="shared" si="66"/>
        <v>0</v>
      </c>
    </row>
    <row r="79" spans="1:106" ht="16.5" x14ac:dyDescent="0.25">
      <c r="A79" s="7">
        <v>3</v>
      </c>
      <c r="B79" s="8" t="s">
        <v>26</v>
      </c>
      <c r="C79" s="9">
        <f t="shared" si="64"/>
        <v>11929024</v>
      </c>
      <c r="D79" s="9">
        <f>D21</f>
        <v>10497541.109999999</v>
      </c>
      <c r="E79" s="9">
        <f t="shared" ref="E79:BT79" si="67">E21</f>
        <v>1431482.89</v>
      </c>
      <c r="F79" s="9">
        <f t="shared" si="67"/>
        <v>0</v>
      </c>
      <c r="G79" s="9">
        <f t="shared" si="67"/>
        <v>0</v>
      </c>
      <c r="H79" s="9">
        <f t="shared" si="67"/>
        <v>0</v>
      </c>
      <c r="I79" s="9">
        <f t="shared" si="67"/>
        <v>0</v>
      </c>
      <c r="J79" s="9">
        <f t="shared" si="67"/>
        <v>0</v>
      </c>
      <c r="K79" s="9">
        <f t="shared" si="67"/>
        <v>0</v>
      </c>
      <c r="L79" s="9">
        <f t="shared" si="67"/>
        <v>0</v>
      </c>
      <c r="M79" s="9">
        <f t="shared" si="67"/>
        <v>0</v>
      </c>
      <c r="N79" s="9">
        <f t="shared" si="67"/>
        <v>0</v>
      </c>
      <c r="O79" s="9" t="e">
        <f t="shared" si="67"/>
        <v>#DIV/0!</v>
      </c>
      <c r="P79" s="9">
        <f t="shared" si="67"/>
        <v>0</v>
      </c>
      <c r="Q79" s="9" t="e">
        <f t="shared" si="67"/>
        <v>#DIV/0!</v>
      </c>
      <c r="R79" s="9">
        <f t="shared" si="67"/>
        <v>0</v>
      </c>
      <c r="S79" s="9" t="e">
        <f t="shared" si="67"/>
        <v>#DIV/0!</v>
      </c>
      <c r="T79" s="9" t="e">
        <f t="shared" si="67"/>
        <v>#DIV/0!</v>
      </c>
      <c r="U79" s="9">
        <f t="shared" si="67"/>
        <v>0</v>
      </c>
      <c r="V79" s="29" t="e">
        <f t="shared" si="62"/>
        <v>#DIV/0!</v>
      </c>
      <c r="W79" s="9">
        <f t="shared" si="67"/>
        <v>0</v>
      </c>
      <c r="X79" s="9">
        <f t="shared" si="67"/>
        <v>0</v>
      </c>
      <c r="Y79" s="9">
        <f t="shared" si="67"/>
        <v>0</v>
      </c>
      <c r="Z79" s="9">
        <f t="shared" si="67"/>
        <v>0</v>
      </c>
      <c r="AA79" s="9" t="e">
        <f t="shared" si="67"/>
        <v>#DIV/0!</v>
      </c>
      <c r="AB79" s="9">
        <f t="shared" si="67"/>
        <v>0</v>
      </c>
      <c r="AC79" s="9" t="e">
        <f t="shared" si="67"/>
        <v>#DIV/0!</v>
      </c>
      <c r="AD79" s="9">
        <f t="shared" si="67"/>
        <v>0</v>
      </c>
      <c r="AE79" s="9" t="e">
        <f t="shared" si="67"/>
        <v>#DIV/0!</v>
      </c>
      <c r="AF79" s="9">
        <f t="shared" si="67"/>
        <v>0</v>
      </c>
      <c r="AG79" s="9"/>
      <c r="AH79" s="9"/>
      <c r="AI79" s="9">
        <f t="shared" si="67"/>
        <v>0</v>
      </c>
      <c r="AJ79" s="9">
        <f t="shared" si="67"/>
        <v>11929024</v>
      </c>
      <c r="AK79" s="9">
        <f t="shared" si="67"/>
        <v>10497541.109999999</v>
      </c>
      <c r="AL79" s="9">
        <f t="shared" si="67"/>
        <v>1431482.89</v>
      </c>
      <c r="AM79" s="9">
        <f t="shared" si="67"/>
        <v>0</v>
      </c>
      <c r="AN79" s="9">
        <f t="shared" si="67"/>
        <v>0</v>
      </c>
      <c r="AO79" s="9">
        <f t="shared" si="67"/>
        <v>0</v>
      </c>
      <c r="AP79" s="9">
        <f t="shared" si="67"/>
        <v>0</v>
      </c>
      <c r="AQ79" s="9">
        <f t="shared" si="67"/>
        <v>0</v>
      </c>
      <c r="AR79" s="9">
        <f t="shared" si="67"/>
        <v>0</v>
      </c>
      <c r="AS79" s="9">
        <f t="shared" si="67"/>
        <v>0</v>
      </c>
      <c r="AT79" s="9">
        <f t="shared" si="67"/>
        <v>0</v>
      </c>
      <c r="AU79" s="9">
        <f t="shared" si="67"/>
        <v>0</v>
      </c>
      <c r="AV79" s="9">
        <f t="shared" si="67"/>
        <v>0</v>
      </c>
      <c r="AW79" s="9">
        <f t="shared" si="67"/>
        <v>0</v>
      </c>
      <c r="AX79" s="9">
        <f t="shared" si="67"/>
        <v>0</v>
      </c>
      <c r="AY79" s="9">
        <f t="shared" si="67"/>
        <v>0</v>
      </c>
      <c r="AZ79" s="9">
        <f t="shared" si="67"/>
        <v>0</v>
      </c>
      <c r="BA79" s="9">
        <f t="shared" si="67"/>
        <v>0</v>
      </c>
      <c r="BB79" s="9">
        <f t="shared" si="67"/>
        <v>0</v>
      </c>
      <c r="BC79" s="9">
        <f t="shared" si="67"/>
        <v>0</v>
      </c>
      <c r="BD79" s="9">
        <f t="shared" si="67"/>
        <v>0</v>
      </c>
      <c r="BE79" s="9">
        <f t="shared" si="67"/>
        <v>0</v>
      </c>
      <c r="BF79" s="9">
        <f t="shared" si="67"/>
        <v>0</v>
      </c>
      <c r="BG79" s="9">
        <f t="shared" si="67"/>
        <v>0</v>
      </c>
      <c r="BH79" s="9">
        <f t="shared" si="67"/>
        <v>0</v>
      </c>
      <c r="BI79" s="9">
        <f t="shared" si="67"/>
        <v>0</v>
      </c>
      <c r="BJ79" s="9">
        <f t="shared" si="67"/>
        <v>0</v>
      </c>
      <c r="BK79" s="9">
        <f t="shared" si="67"/>
        <v>0</v>
      </c>
      <c r="BL79" s="9">
        <f t="shared" si="67"/>
        <v>0</v>
      </c>
      <c r="BM79" s="9">
        <f t="shared" si="67"/>
        <v>0</v>
      </c>
      <c r="BN79" s="9">
        <f t="shared" si="67"/>
        <v>0</v>
      </c>
      <c r="BO79" s="9">
        <f t="shared" si="67"/>
        <v>0</v>
      </c>
      <c r="BP79" s="9">
        <f t="shared" si="67"/>
        <v>0</v>
      </c>
      <c r="BQ79" s="9">
        <f t="shared" si="67"/>
        <v>0</v>
      </c>
      <c r="BR79" s="9" t="e">
        <f t="shared" si="67"/>
        <v>#DIV/0!</v>
      </c>
      <c r="BS79" s="9">
        <f t="shared" si="67"/>
        <v>0</v>
      </c>
      <c r="BT79" s="9" t="e">
        <f t="shared" si="67"/>
        <v>#DIV/0!</v>
      </c>
      <c r="BU79" s="9">
        <f t="shared" ref="BU79:DB79" si="68">BU21</f>
        <v>0</v>
      </c>
      <c r="BV79" s="9" t="e">
        <f t="shared" si="68"/>
        <v>#DIV/0!</v>
      </c>
      <c r="BW79" s="9">
        <f t="shared" si="68"/>
        <v>0</v>
      </c>
      <c r="BX79" s="9" t="e">
        <f t="shared" si="68"/>
        <v>#DIV/0!</v>
      </c>
      <c r="BY79" s="9">
        <f t="shared" si="68"/>
        <v>11929024</v>
      </c>
      <c r="BZ79" s="9">
        <f t="shared" si="68"/>
        <v>10497541.109999999</v>
      </c>
      <c r="CA79" s="9">
        <f t="shared" si="68"/>
        <v>1431482.89</v>
      </c>
      <c r="CB79" s="9">
        <f t="shared" si="68"/>
        <v>0</v>
      </c>
      <c r="CC79" s="9">
        <f t="shared" si="68"/>
        <v>0</v>
      </c>
      <c r="CD79" s="9">
        <f t="shared" si="68"/>
        <v>0</v>
      </c>
      <c r="CE79" s="9">
        <f t="shared" si="68"/>
        <v>0</v>
      </c>
      <c r="CF79" s="9">
        <f t="shared" si="68"/>
        <v>0</v>
      </c>
      <c r="CG79" s="9">
        <f t="shared" si="68"/>
        <v>0</v>
      </c>
      <c r="CH79" s="9">
        <f t="shared" si="68"/>
        <v>0</v>
      </c>
      <c r="CI79" s="9">
        <f t="shared" si="68"/>
        <v>0</v>
      </c>
      <c r="CJ79" s="9">
        <f t="shared" si="68"/>
        <v>0</v>
      </c>
      <c r="CK79" s="9">
        <f t="shared" si="68"/>
        <v>0</v>
      </c>
      <c r="CL79" s="9">
        <f t="shared" si="68"/>
        <v>0</v>
      </c>
      <c r="CM79" s="9">
        <f t="shared" si="68"/>
        <v>0</v>
      </c>
      <c r="CN79" s="9">
        <f t="shared" si="68"/>
        <v>0</v>
      </c>
      <c r="CO79" s="9">
        <f t="shared" si="68"/>
        <v>0</v>
      </c>
      <c r="CP79" s="9">
        <f t="shared" si="68"/>
        <v>0</v>
      </c>
      <c r="CQ79" s="9">
        <f t="shared" si="68"/>
        <v>0</v>
      </c>
      <c r="CR79" s="9">
        <f t="shared" si="68"/>
        <v>0</v>
      </c>
      <c r="CS79" s="9">
        <f t="shared" si="68"/>
        <v>0</v>
      </c>
      <c r="CT79" s="9">
        <f t="shared" si="68"/>
        <v>0</v>
      </c>
      <c r="CU79" s="9">
        <f t="shared" si="68"/>
        <v>0</v>
      </c>
      <c r="CV79" s="9">
        <f t="shared" si="68"/>
        <v>0</v>
      </c>
      <c r="CW79" s="9">
        <f t="shared" si="68"/>
        <v>0</v>
      </c>
      <c r="CX79" s="9">
        <f t="shared" si="68"/>
        <v>0</v>
      </c>
      <c r="CY79" s="9">
        <f t="shared" si="68"/>
        <v>0</v>
      </c>
      <c r="CZ79" s="9">
        <f t="shared" si="68"/>
        <v>0</v>
      </c>
      <c r="DA79" s="9">
        <f t="shared" si="68"/>
        <v>0</v>
      </c>
      <c r="DB79" s="9">
        <f t="shared" si="68"/>
        <v>0</v>
      </c>
    </row>
    <row r="80" spans="1:106" ht="16.5" x14ac:dyDescent="0.25">
      <c r="A80" s="7">
        <v>4</v>
      </c>
      <c r="B80" s="8" t="s">
        <v>37</v>
      </c>
      <c r="C80" s="9">
        <f t="shared" si="64"/>
        <v>1579804.16</v>
      </c>
      <c r="D80" s="9">
        <f>D27</f>
        <v>1390227.66</v>
      </c>
      <c r="E80" s="9">
        <f t="shared" ref="E80:BT80" si="69">E27</f>
        <v>189576.5</v>
      </c>
      <c r="F80" s="9">
        <f t="shared" si="69"/>
        <v>0</v>
      </c>
      <c r="G80" s="9">
        <f t="shared" si="69"/>
        <v>0</v>
      </c>
      <c r="H80" s="9">
        <f t="shared" si="69"/>
        <v>0</v>
      </c>
      <c r="I80" s="9">
        <f t="shared" si="69"/>
        <v>0</v>
      </c>
      <c r="J80" s="9">
        <f t="shared" si="69"/>
        <v>0</v>
      </c>
      <c r="K80" s="9">
        <f t="shared" si="69"/>
        <v>0</v>
      </c>
      <c r="L80" s="9">
        <f t="shared" si="69"/>
        <v>0</v>
      </c>
      <c r="M80" s="9">
        <f t="shared" si="69"/>
        <v>0</v>
      </c>
      <c r="N80" s="9">
        <f t="shared" si="69"/>
        <v>0</v>
      </c>
      <c r="O80" s="9" t="e">
        <f t="shared" si="69"/>
        <v>#DIV/0!</v>
      </c>
      <c r="P80" s="9">
        <f t="shared" si="69"/>
        <v>0</v>
      </c>
      <c r="Q80" s="9" t="e">
        <f t="shared" si="69"/>
        <v>#DIV/0!</v>
      </c>
      <c r="R80" s="9">
        <f t="shared" si="69"/>
        <v>0</v>
      </c>
      <c r="S80" s="9" t="e">
        <f t="shared" si="69"/>
        <v>#DIV/0!</v>
      </c>
      <c r="T80" s="9" t="e">
        <f t="shared" si="69"/>
        <v>#DIV/0!</v>
      </c>
      <c r="U80" s="9">
        <f t="shared" si="69"/>
        <v>0</v>
      </c>
      <c r="V80" s="29" t="e">
        <f t="shared" si="62"/>
        <v>#DIV/0!</v>
      </c>
      <c r="W80" s="9">
        <f t="shared" si="69"/>
        <v>0</v>
      </c>
      <c r="X80" s="9">
        <f t="shared" si="69"/>
        <v>0</v>
      </c>
      <c r="Y80" s="9">
        <f t="shared" si="69"/>
        <v>0</v>
      </c>
      <c r="Z80" s="9">
        <f t="shared" si="69"/>
        <v>0</v>
      </c>
      <c r="AA80" s="9" t="e">
        <f t="shared" si="69"/>
        <v>#DIV/0!</v>
      </c>
      <c r="AB80" s="9">
        <f t="shared" si="69"/>
        <v>0</v>
      </c>
      <c r="AC80" s="9" t="e">
        <f t="shared" si="69"/>
        <v>#DIV/0!</v>
      </c>
      <c r="AD80" s="9">
        <f t="shared" si="69"/>
        <v>0</v>
      </c>
      <c r="AE80" s="9" t="e">
        <f t="shared" si="69"/>
        <v>#DIV/0!</v>
      </c>
      <c r="AF80" s="9">
        <f t="shared" si="69"/>
        <v>0</v>
      </c>
      <c r="AG80" s="9"/>
      <c r="AH80" s="9"/>
      <c r="AI80" s="9">
        <f t="shared" si="69"/>
        <v>0</v>
      </c>
      <c r="AJ80" s="9">
        <f t="shared" si="69"/>
        <v>1579804.16</v>
      </c>
      <c r="AK80" s="9">
        <f t="shared" si="69"/>
        <v>1390227.66</v>
      </c>
      <c r="AL80" s="9">
        <f t="shared" si="69"/>
        <v>189576.5</v>
      </c>
      <c r="AM80" s="9">
        <f t="shared" si="69"/>
        <v>0</v>
      </c>
      <c r="AN80" s="9">
        <f t="shared" si="69"/>
        <v>0</v>
      </c>
      <c r="AO80" s="9">
        <f t="shared" si="69"/>
        <v>0</v>
      </c>
      <c r="AP80" s="9">
        <f t="shared" si="69"/>
        <v>0</v>
      </c>
      <c r="AQ80" s="9">
        <f t="shared" si="69"/>
        <v>0</v>
      </c>
      <c r="AR80" s="9">
        <f t="shared" si="69"/>
        <v>0</v>
      </c>
      <c r="AS80" s="9">
        <f t="shared" si="69"/>
        <v>0</v>
      </c>
      <c r="AT80" s="9">
        <f t="shared" si="69"/>
        <v>0</v>
      </c>
      <c r="AU80" s="9">
        <f t="shared" si="69"/>
        <v>0</v>
      </c>
      <c r="AV80" s="9">
        <f t="shared" si="69"/>
        <v>0</v>
      </c>
      <c r="AW80" s="9">
        <f t="shared" si="69"/>
        <v>0</v>
      </c>
      <c r="AX80" s="9">
        <f t="shared" si="69"/>
        <v>0</v>
      </c>
      <c r="AY80" s="9">
        <f t="shared" si="69"/>
        <v>0</v>
      </c>
      <c r="AZ80" s="9">
        <f t="shared" si="69"/>
        <v>0</v>
      </c>
      <c r="BA80" s="9">
        <f t="shared" si="69"/>
        <v>0</v>
      </c>
      <c r="BB80" s="9">
        <f t="shared" si="69"/>
        <v>0</v>
      </c>
      <c r="BC80" s="9">
        <f t="shared" si="69"/>
        <v>0</v>
      </c>
      <c r="BD80" s="9">
        <f t="shared" si="69"/>
        <v>0</v>
      </c>
      <c r="BE80" s="9">
        <f t="shared" si="69"/>
        <v>0</v>
      </c>
      <c r="BF80" s="9">
        <f t="shared" si="69"/>
        <v>0</v>
      </c>
      <c r="BG80" s="9">
        <f t="shared" si="69"/>
        <v>0</v>
      </c>
      <c r="BH80" s="9">
        <f t="shared" si="69"/>
        <v>0</v>
      </c>
      <c r="BI80" s="9">
        <f t="shared" si="69"/>
        <v>0</v>
      </c>
      <c r="BJ80" s="9">
        <f t="shared" si="69"/>
        <v>0</v>
      </c>
      <c r="BK80" s="9">
        <f t="shared" si="69"/>
        <v>0</v>
      </c>
      <c r="BL80" s="9">
        <f t="shared" si="69"/>
        <v>0</v>
      </c>
      <c r="BM80" s="9">
        <f t="shared" si="69"/>
        <v>0</v>
      </c>
      <c r="BN80" s="9">
        <f t="shared" si="69"/>
        <v>0</v>
      </c>
      <c r="BO80" s="9">
        <f t="shared" si="69"/>
        <v>0</v>
      </c>
      <c r="BP80" s="9">
        <f t="shared" si="69"/>
        <v>0</v>
      </c>
      <c r="BQ80" s="9">
        <f t="shared" si="69"/>
        <v>0</v>
      </c>
      <c r="BR80" s="9" t="e">
        <f t="shared" si="69"/>
        <v>#DIV/0!</v>
      </c>
      <c r="BS80" s="9">
        <f t="shared" si="69"/>
        <v>0</v>
      </c>
      <c r="BT80" s="9" t="e">
        <f t="shared" si="69"/>
        <v>#DIV/0!</v>
      </c>
      <c r="BU80" s="9">
        <f t="shared" ref="BU80:DB80" si="70">BU27</f>
        <v>0</v>
      </c>
      <c r="BV80" s="9" t="e">
        <f t="shared" si="70"/>
        <v>#DIV/0!</v>
      </c>
      <c r="BW80" s="9">
        <f t="shared" si="70"/>
        <v>0</v>
      </c>
      <c r="BX80" s="9" t="e">
        <f t="shared" si="70"/>
        <v>#DIV/0!</v>
      </c>
      <c r="BY80" s="9">
        <f t="shared" si="70"/>
        <v>1579804.16</v>
      </c>
      <c r="BZ80" s="9">
        <f t="shared" si="70"/>
        <v>1390227.66</v>
      </c>
      <c r="CA80" s="9">
        <f t="shared" si="70"/>
        <v>189576.5</v>
      </c>
      <c r="CB80" s="9">
        <f t="shared" si="70"/>
        <v>0</v>
      </c>
      <c r="CC80" s="9">
        <f t="shared" si="70"/>
        <v>0</v>
      </c>
      <c r="CD80" s="9">
        <f t="shared" si="70"/>
        <v>0</v>
      </c>
      <c r="CE80" s="9">
        <f t="shared" si="70"/>
        <v>0</v>
      </c>
      <c r="CF80" s="9">
        <f t="shared" si="70"/>
        <v>0</v>
      </c>
      <c r="CG80" s="9">
        <f t="shared" si="70"/>
        <v>0</v>
      </c>
      <c r="CH80" s="9">
        <f t="shared" si="70"/>
        <v>0</v>
      </c>
      <c r="CI80" s="9">
        <f t="shared" si="70"/>
        <v>0</v>
      </c>
      <c r="CJ80" s="9">
        <f t="shared" si="70"/>
        <v>0</v>
      </c>
      <c r="CK80" s="9">
        <f t="shared" si="70"/>
        <v>0</v>
      </c>
      <c r="CL80" s="9">
        <f t="shared" si="70"/>
        <v>0</v>
      </c>
      <c r="CM80" s="9">
        <f t="shared" si="70"/>
        <v>0</v>
      </c>
      <c r="CN80" s="9">
        <f t="shared" si="70"/>
        <v>0</v>
      </c>
      <c r="CO80" s="9">
        <f t="shared" si="70"/>
        <v>0</v>
      </c>
      <c r="CP80" s="9">
        <f t="shared" si="70"/>
        <v>0</v>
      </c>
      <c r="CQ80" s="9">
        <f t="shared" si="70"/>
        <v>0</v>
      </c>
      <c r="CR80" s="9">
        <f t="shared" si="70"/>
        <v>0</v>
      </c>
      <c r="CS80" s="9">
        <f t="shared" si="70"/>
        <v>0</v>
      </c>
      <c r="CT80" s="9">
        <f t="shared" si="70"/>
        <v>0</v>
      </c>
      <c r="CU80" s="9">
        <f t="shared" si="70"/>
        <v>0</v>
      </c>
      <c r="CV80" s="9">
        <f t="shared" si="70"/>
        <v>0</v>
      </c>
      <c r="CW80" s="9">
        <f t="shared" si="70"/>
        <v>0</v>
      </c>
      <c r="CX80" s="9">
        <f t="shared" si="70"/>
        <v>0</v>
      </c>
      <c r="CY80" s="9">
        <f t="shared" si="70"/>
        <v>0</v>
      </c>
      <c r="CZ80" s="9">
        <f t="shared" si="70"/>
        <v>0</v>
      </c>
      <c r="DA80" s="9">
        <f t="shared" si="70"/>
        <v>0</v>
      </c>
      <c r="DB80" s="9">
        <f t="shared" si="70"/>
        <v>0</v>
      </c>
    </row>
    <row r="81" spans="1:106" ht="16.5" x14ac:dyDescent="0.25">
      <c r="A81" s="7">
        <v>5</v>
      </c>
      <c r="B81" s="8" t="s">
        <v>40</v>
      </c>
      <c r="C81" s="9">
        <f t="shared" si="64"/>
        <v>3027000.02</v>
      </c>
      <c r="D81" s="9">
        <f>D29</f>
        <v>2663760.02</v>
      </c>
      <c r="E81" s="9">
        <f t="shared" ref="E81:BT81" si="71">E29</f>
        <v>363240</v>
      </c>
      <c r="F81" s="9">
        <f t="shared" si="71"/>
        <v>0</v>
      </c>
      <c r="G81" s="9">
        <f t="shared" si="71"/>
        <v>0</v>
      </c>
      <c r="H81" s="9">
        <f t="shared" si="71"/>
        <v>0</v>
      </c>
      <c r="I81" s="9">
        <f t="shared" si="71"/>
        <v>0</v>
      </c>
      <c r="J81" s="9">
        <f t="shared" si="71"/>
        <v>0</v>
      </c>
      <c r="K81" s="9">
        <f t="shared" si="71"/>
        <v>0</v>
      </c>
      <c r="L81" s="9">
        <f t="shared" si="71"/>
        <v>0</v>
      </c>
      <c r="M81" s="9">
        <f t="shared" si="71"/>
        <v>0</v>
      </c>
      <c r="N81" s="9">
        <f t="shared" si="71"/>
        <v>0</v>
      </c>
      <c r="O81" s="9" t="e">
        <f t="shared" si="71"/>
        <v>#DIV/0!</v>
      </c>
      <c r="P81" s="9">
        <f t="shared" si="71"/>
        <v>0</v>
      </c>
      <c r="Q81" s="9" t="e">
        <f t="shared" si="71"/>
        <v>#DIV/0!</v>
      </c>
      <c r="R81" s="9">
        <f t="shared" si="71"/>
        <v>0</v>
      </c>
      <c r="S81" s="9" t="e">
        <f t="shared" si="71"/>
        <v>#DIV/0!</v>
      </c>
      <c r="T81" s="9" t="e">
        <f t="shared" si="71"/>
        <v>#DIV/0!</v>
      </c>
      <c r="U81" s="9">
        <f t="shared" si="71"/>
        <v>0</v>
      </c>
      <c r="V81" s="29" t="e">
        <f t="shared" si="62"/>
        <v>#DIV/0!</v>
      </c>
      <c r="W81" s="9">
        <f t="shared" si="71"/>
        <v>0</v>
      </c>
      <c r="X81" s="9">
        <f t="shared" si="71"/>
        <v>0</v>
      </c>
      <c r="Y81" s="9">
        <f t="shared" si="71"/>
        <v>0</v>
      </c>
      <c r="Z81" s="9">
        <f t="shared" si="71"/>
        <v>0</v>
      </c>
      <c r="AA81" s="9" t="e">
        <f t="shared" si="71"/>
        <v>#DIV/0!</v>
      </c>
      <c r="AB81" s="9">
        <f t="shared" si="71"/>
        <v>0</v>
      </c>
      <c r="AC81" s="9" t="e">
        <f t="shared" si="71"/>
        <v>#DIV/0!</v>
      </c>
      <c r="AD81" s="9">
        <f t="shared" si="71"/>
        <v>0</v>
      </c>
      <c r="AE81" s="9" t="e">
        <f t="shared" si="71"/>
        <v>#DIV/0!</v>
      </c>
      <c r="AF81" s="9">
        <f t="shared" si="71"/>
        <v>0</v>
      </c>
      <c r="AG81" s="9"/>
      <c r="AH81" s="9"/>
      <c r="AI81" s="9">
        <f t="shared" si="71"/>
        <v>0</v>
      </c>
      <c r="AJ81" s="9">
        <f t="shared" si="71"/>
        <v>3027000.02</v>
      </c>
      <c r="AK81" s="9">
        <f t="shared" si="71"/>
        <v>2663760.02</v>
      </c>
      <c r="AL81" s="9">
        <f t="shared" si="71"/>
        <v>363240</v>
      </c>
      <c r="AM81" s="9">
        <f t="shared" si="71"/>
        <v>0</v>
      </c>
      <c r="AN81" s="9">
        <f t="shared" si="71"/>
        <v>0</v>
      </c>
      <c r="AO81" s="9">
        <f t="shared" si="71"/>
        <v>0</v>
      </c>
      <c r="AP81" s="9">
        <f t="shared" si="71"/>
        <v>0</v>
      </c>
      <c r="AQ81" s="9">
        <f t="shared" si="71"/>
        <v>0</v>
      </c>
      <c r="AR81" s="9">
        <f t="shared" si="71"/>
        <v>0</v>
      </c>
      <c r="AS81" s="9">
        <f t="shared" si="71"/>
        <v>0</v>
      </c>
      <c r="AT81" s="9">
        <f t="shared" si="71"/>
        <v>0</v>
      </c>
      <c r="AU81" s="9">
        <f t="shared" si="71"/>
        <v>0</v>
      </c>
      <c r="AV81" s="9">
        <f t="shared" si="71"/>
        <v>0</v>
      </c>
      <c r="AW81" s="9">
        <f t="shared" si="71"/>
        <v>0</v>
      </c>
      <c r="AX81" s="9">
        <f t="shared" si="71"/>
        <v>0</v>
      </c>
      <c r="AY81" s="9">
        <f t="shared" si="71"/>
        <v>0</v>
      </c>
      <c r="AZ81" s="9">
        <f t="shared" si="71"/>
        <v>0</v>
      </c>
      <c r="BA81" s="9">
        <f t="shared" si="71"/>
        <v>0</v>
      </c>
      <c r="BB81" s="9">
        <f t="shared" si="71"/>
        <v>0</v>
      </c>
      <c r="BC81" s="9">
        <f t="shared" si="71"/>
        <v>0</v>
      </c>
      <c r="BD81" s="9">
        <f t="shared" si="71"/>
        <v>0</v>
      </c>
      <c r="BE81" s="9">
        <f t="shared" si="71"/>
        <v>0</v>
      </c>
      <c r="BF81" s="9">
        <f t="shared" si="71"/>
        <v>0</v>
      </c>
      <c r="BG81" s="9">
        <f t="shared" si="71"/>
        <v>0</v>
      </c>
      <c r="BH81" s="9">
        <f t="shared" si="71"/>
        <v>0</v>
      </c>
      <c r="BI81" s="9">
        <f t="shared" si="71"/>
        <v>0</v>
      </c>
      <c r="BJ81" s="9">
        <f t="shared" si="71"/>
        <v>0</v>
      </c>
      <c r="BK81" s="9">
        <f t="shared" si="71"/>
        <v>0</v>
      </c>
      <c r="BL81" s="9">
        <f t="shared" si="71"/>
        <v>0</v>
      </c>
      <c r="BM81" s="9">
        <f t="shared" si="71"/>
        <v>0</v>
      </c>
      <c r="BN81" s="9">
        <f t="shared" si="71"/>
        <v>0</v>
      </c>
      <c r="BO81" s="9">
        <f t="shared" si="71"/>
        <v>0</v>
      </c>
      <c r="BP81" s="9">
        <f t="shared" si="71"/>
        <v>0</v>
      </c>
      <c r="BQ81" s="9">
        <f t="shared" si="71"/>
        <v>0</v>
      </c>
      <c r="BR81" s="9" t="e">
        <f t="shared" si="71"/>
        <v>#DIV/0!</v>
      </c>
      <c r="BS81" s="9">
        <f t="shared" si="71"/>
        <v>0</v>
      </c>
      <c r="BT81" s="9" t="e">
        <f t="shared" si="71"/>
        <v>#DIV/0!</v>
      </c>
      <c r="BU81" s="9">
        <f t="shared" ref="BU81:DB81" si="72">BU29</f>
        <v>0</v>
      </c>
      <c r="BV81" s="9" t="e">
        <f t="shared" si="72"/>
        <v>#DIV/0!</v>
      </c>
      <c r="BW81" s="9">
        <f t="shared" si="72"/>
        <v>0</v>
      </c>
      <c r="BX81" s="9" t="e">
        <f t="shared" si="72"/>
        <v>#DIV/0!</v>
      </c>
      <c r="BY81" s="9">
        <f t="shared" si="72"/>
        <v>3027000.02</v>
      </c>
      <c r="BZ81" s="9">
        <f t="shared" si="72"/>
        <v>2663760.02</v>
      </c>
      <c r="CA81" s="9">
        <f t="shared" si="72"/>
        <v>363240</v>
      </c>
      <c r="CB81" s="9">
        <f t="shared" si="72"/>
        <v>0</v>
      </c>
      <c r="CC81" s="9">
        <f t="shared" si="72"/>
        <v>0</v>
      </c>
      <c r="CD81" s="9">
        <f t="shared" si="72"/>
        <v>0</v>
      </c>
      <c r="CE81" s="9">
        <f t="shared" si="72"/>
        <v>0</v>
      </c>
      <c r="CF81" s="9">
        <f t="shared" si="72"/>
        <v>0</v>
      </c>
      <c r="CG81" s="9">
        <f t="shared" si="72"/>
        <v>0</v>
      </c>
      <c r="CH81" s="9">
        <f t="shared" si="72"/>
        <v>0</v>
      </c>
      <c r="CI81" s="9">
        <f t="shared" si="72"/>
        <v>0</v>
      </c>
      <c r="CJ81" s="9">
        <f t="shared" si="72"/>
        <v>0</v>
      </c>
      <c r="CK81" s="9">
        <f t="shared" si="72"/>
        <v>0</v>
      </c>
      <c r="CL81" s="9">
        <f t="shared" si="72"/>
        <v>0</v>
      </c>
      <c r="CM81" s="9">
        <f t="shared" si="72"/>
        <v>0</v>
      </c>
      <c r="CN81" s="9">
        <f t="shared" si="72"/>
        <v>0</v>
      </c>
      <c r="CO81" s="9">
        <f t="shared" si="72"/>
        <v>0</v>
      </c>
      <c r="CP81" s="9">
        <f t="shared" si="72"/>
        <v>0</v>
      </c>
      <c r="CQ81" s="9">
        <f t="shared" si="72"/>
        <v>0</v>
      </c>
      <c r="CR81" s="9">
        <f t="shared" si="72"/>
        <v>0</v>
      </c>
      <c r="CS81" s="9">
        <f t="shared" si="72"/>
        <v>0</v>
      </c>
      <c r="CT81" s="9">
        <f t="shared" si="72"/>
        <v>0</v>
      </c>
      <c r="CU81" s="9">
        <f t="shared" si="72"/>
        <v>0</v>
      </c>
      <c r="CV81" s="9">
        <f t="shared" si="72"/>
        <v>0</v>
      </c>
      <c r="CW81" s="9">
        <f t="shared" si="72"/>
        <v>0</v>
      </c>
      <c r="CX81" s="9">
        <f t="shared" si="72"/>
        <v>0</v>
      </c>
      <c r="CY81" s="9">
        <f t="shared" si="72"/>
        <v>0</v>
      </c>
      <c r="CZ81" s="9">
        <f t="shared" si="72"/>
        <v>0</v>
      </c>
      <c r="DA81" s="9">
        <f t="shared" si="72"/>
        <v>0</v>
      </c>
      <c r="DB81" s="9">
        <f t="shared" si="72"/>
        <v>0</v>
      </c>
    </row>
    <row r="82" spans="1:106" ht="16.5" x14ac:dyDescent="0.25">
      <c r="A82" s="7">
        <v>6</v>
      </c>
      <c r="B82" s="8" t="s">
        <v>50</v>
      </c>
      <c r="C82" s="9">
        <f t="shared" si="64"/>
        <v>2797090.9000000004</v>
      </c>
      <c r="D82" s="9">
        <f>D35</f>
        <v>2461439.9900000002</v>
      </c>
      <c r="E82" s="9">
        <f t="shared" ref="E82:BT82" si="73">E35</f>
        <v>335650.91</v>
      </c>
      <c r="F82" s="9">
        <f t="shared" si="73"/>
        <v>0</v>
      </c>
      <c r="G82" s="9">
        <f t="shared" si="73"/>
        <v>0</v>
      </c>
      <c r="H82" s="9">
        <f t="shared" si="73"/>
        <v>0</v>
      </c>
      <c r="I82" s="9">
        <f t="shared" si="73"/>
        <v>0</v>
      </c>
      <c r="J82" s="9">
        <f t="shared" si="73"/>
        <v>0</v>
      </c>
      <c r="K82" s="9">
        <f t="shared" si="73"/>
        <v>0</v>
      </c>
      <c r="L82" s="9">
        <f t="shared" si="73"/>
        <v>0</v>
      </c>
      <c r="M82" s="9">
        <f t="shared" si="73"/>
        <v>0</v>
      </c>
      <c r="N82" s="9">
        <f t="shared" si="73"/>
        <v>0</v>
      </c>
      <c r="O82" s="9" t="e">
        <f t="shared" si="73"/>
        <v>#DIV/0!</v>
      </c>
      <c r="P82" s="9">
        <f t="shared" si="73"/>
        <v>0</v>
      </c>
      <c r="Q82" s="9" t="e">
        <f t="shared" si="73"/>
        <v>#DIV/0!</v>
      </c>
      <c r="R82" s="9">
        <f t="shared" si="73"/>
        <v>0</v>
      </c>
      <c r="S82" s="9" t="e">
        <f t="shared" si="73"/>
        <v>#DIV/0!</v>
      </c>
      <c r="T82" s="9" t="e">
        <f t="shared" si="73"/>
        <v>#DIV/0!</v>
      </c>
      <c r="U82" s="9">
        <f t="shared" si="73"/>
        <v>0</v>
      </c>
      <c r="V82" s="29" t="e">
        <f t="shared" si="62"/>
        <v>#DIV/0!</v>
      </c>
      <c r="W82" s="9">
        <f t="shared" si="73"/>
        <v>0</v>
      </c>
      <c r="X82" s="9">
        <f t="shared" si="73"/>
        <v>0</v>
      </c>
      <c r="Y82" s="9">
        <f t="shared" si="73"/>
        <v>0</v>
      </c>
      <c r="Z82" s="9">
        <f t="shared" si="73"/>
        <v>0</v>
      </c>
      <c r="AA82" s="9" t="e">
        <f t="shared" si="73"/>
        <v>#DIV/0!</v>
      </c>
      <c r="AB82" s="9">
        <f t="shared" si="73"/>
        <v>0</v>
      </c>
      <c r="AC82" s="9" t="e">
        <f t="shared" si="73"/>
        <v>#DIV/0!</v>
      </c>
      <c r="AD82" s="9">
        <f t="shared" si="73"/>
        <v>0</v>
      </c>
      <c r="AE82" s="9" t="e">
        <f t="shared" si="73"/>
        <v>#DIV/0!</v>
      </c>
      <c r="AF82" s="9">
        <f t="shared" si="73"/>
        <v>0</v>
      </c>
      <c r="AG82" s="9"/>
      <c r="AH82" s="9"/>
      <c r="AI82" s="9">
        <f t="shared" si="73"/>
        <v>0</v>
      </c>
      <c r="AJ82" s="9">
        <f t="shared" si="73"/>
        <v>2797090.9000000004</v>
      </c>
      <c r="AK82" s="9">
        <f t="shared" si="73"/>
        <v>2461439.9900000002</v>
      </c>
      <c r="AL82" s="9">
        <f t="shared" si="73"/>
        <v>335650.91</v>
      </c>
      <c r="AM82" s="9">
        <f t="shared" si="73"/>
        <v>0</v>
      </c>
      <c r="AN82" s="9">
        <f t="shared" si="73"/>
        <v>0</v>
      </c>
      <c r="AO82" s="9">
        <f t="shared" si="73"/>
        <v>0</v>
      </c>
      <c r="AP82" s="9">
        <f t="shared" si="73"/>
        <v>0</v>
      </c>
      <c r="AQ82" s="9">
        <f t="shared" si="73"/>
        <v>0</v>
      </c>
      <c r="AR82" s="9">
        <f t="shared" si="73"/>
        <v>0</v>
      </c>
      <c r="AS82" s="9">
        <f t="shared" si="73"/>
        <v>0</v>
      </c>
      <c r="AT82" s="9">
        <f t="shared" si="73"/>
        <v>0</v>
      </c>
      <c r="AU82" s="9">
        <f t="shared" si="73"/>
        <v>0</v>
      </c>
      <c r="AV82" s="9">
        <f t="shared" si="73"/>
        <v>0</v>
      </c>
      <c r="AW82" s="9">
        <f t="shared" si="73"/>
        <v>0</v>
      </c>
      <c r="AX82" s="9">
        <f t="shared" si="73"/>
        <v>0</v>
      </c>
      <c r="AY82" s="9">
        <f t="shared" si="73"/>
        <v>0</v>
      </c>
      <c r="AZ82" s="9">
        <f t="shared" si="73"/>
        <v>0</v>
      </c>
      <c r="BA82" s="9">
        <f t="shared" si="73"/>
        <v>0</v>
      </c>
      <c r="BB82" s="9">
        <f t="shared" si="73"/>
        <v>0</v>
      </c>
      <c r="BC82" s="9">
        <f t="shared" si="73"/>
        <v>0</v>
      </c>
      <c r="BD82" s="9">
        <f t="shared" si="73"/>
        <v>0</v>
      </c>
      <c r="BE82" s="9">
        <f t="shared" si="73"/>
        <v>0</v>
      </c>
      <c r="BF82" s="9">
        <f t="shared" si="73"/>
        <v>0</v>
      </c>
      <c r="BG82" s="9">
        <f t="shared" si="73"/>
        <v>0</v>
      </c>
      <c r="BH82" s="9">
        <f t="shared" si="73"/>
        <v>0</v>
      </c>
      <c r="BI82" s="9">
        <f t="shared" si="73"/>
        <v>0</v>
      </c>
      <c r="BJ82" s="9">
        <f t="shared" si="73"/>
        <v>0</v>
      </c>
      <c r="BK82" s="9">
        <f t="shared" si="73"/>
        <v>0</v>
      </c>
      <c r="BL82" s="9">
        <f t="shared" si="73"/>
        <v>0</v>
      </c>
      <c r="BM82" s="9">
        <f t="shared" si="73"/>
        <v>0</v>
      </c>
      <c r="BN82" s="9">
        <f t="shared" si="73"/>
        <v>0</v>
      </c>
      <c r="BO82" s="9">
        <f t="shared" si="73"/>
        <v>0</v>
      </c>
      <c r="BP82" s="9">
        <f t="shared" si="73"/>
        <v>0</v>
      </c>
      <c r="BQ82" s="9">
        <f t="shared" si="73"/>
        <v>0</v>
      </c>
      <c r="BR82" s="9" t="e">
        <f t="shared" si="73"/>
        <v>#DIV/0!</v>
      </c>
      <c r="BS82" s="9">
        <f t="shared" si="73"/>
        <v>0</v>
      </c>
      <c r="BT82" s="9" t="e">
        <f t="shared" si="73"/>
        <v>#DIV/0!</v>
      </c>
      <c r="BU82" s="9">
        <f t="shared" ref="BU82:DB82" si="74">BU35</f>
        <v>0</v>
      </c>
      <c r="BV82" s="9" t="e">
        <f t="shared" si="74"/>
        <v>#DIV/0!</v>
      </c>
      <c r="BW82" s="9">
        <f t="shared" si="74"/>
        <v>0</v>
      </c>
      <c r="BX82" s="9" t="e">
        <f t="shared" si="74"/>
        <v>#DIV/0!</v>
      </c>
      <c r="BY82" s="9">
        <f t="shared" si="74"/>
        <v>2797090.9000000004</v>
      </c>
      <c r="BZ82" s="9">
        <f t="shared" si="74"/>
        <v>2461439.9900000002</v>
      </c>
      <c r="CA82" s="9">
        <f t="shared" si="74"/>
        <v>335650.91</v>
      </c>
      <c r="CB82" s="9">
        <f t="shared" si="74"/>
        <v>0</v>
      </c>
      <c r="CC82" s="9">
        <f t="shared" si="74"/>
        <v>0</v>
      </c>
      <c r="CD82" s="9">
        <f t="shared" si="74"/>
        <v>0</v>
      </c>
      <c r="CE82" s="9">
        <f t="shared" si="74"/>
        <v>0</v>
      </c>
      <c r="CF82" s="9">
        <f t="shared" si="74"/>
        <v>0</v>
      </c>
      <c r="CG82" s="9">
        <f t="shared" si="74"/>
        <v>0</v>
      </c>
      <c r="CH82" s="9">
        <f t="shared" si="74"/>
        <v>0</v>
      </c>
      <c r="CI82" s="9">
        <f t="shared" si="74"/>
        <v>0</v>
      </c>
      <c r="CJ82" s="9">
        <f t="shared" si="74"/>
        <v>0</v>
      </c>
      <c r="CK82" s="9">
        <f t="shared" si="74"/>
        <v>0</v>
      </c>
      <c r="CL82" s="9">
        <f t="shared" si="74"/>
        <v>0</v>
      </c>
      <c r="CM82" s="9">
        <f t="shared" si="74"/>
        <v>0</v>
      </c>
      <c r="CN82" s="9">
        <f t="shared" si="74"/>
        <v>0</v>
      </c>
      <c r="CO82" s="9">
        <f t="shared" si="74"/>
        <v>0</v>
      </c>
      <c r="CP82" s="9">
        <f t="shared" si="74"/>
        <v>0</v>
      </c>
      <c r="CQ82" s="9">
        <f t="shared" si="74"/>
        <v>0</v>
      </c>
      <c r="CR82" s="9">
        <f t="shared" si="74"/>
        <v>0</v>
      </c>
      <c r="CS82" s="9">
        <f t="shared" si="74"/>
        <v>0</v>
      </c>
      <c r="CT82" s="9">
        <f t="shared" si="74"/>
        <v>0</v>
      </c>
      <c r="CU82" s="9">
        <f t="shared" si="74"/>
        <v>0</v>
      </c>
      <c r="CV82" s="9">
        <f t="shared" si="74"/>
        <v>0</v>
      </c>
      <c r="CW82" s="9">
        <f t="shared" si="74"/>
        <v>0</v>
      </c>
      <c r="CX82" s="9">
        <f t="shared" si="74"/>
        <v>0</v>
      </c>
      <c r="CY82" s="9">
        <f t="shared" si="74"/>
        <v>0</v>
      </c>
      <c r="CZ82" s="9">
        <f t="shared" si="74"/>
        <v>0</v>
      </c>
      <c r="DA82" s="9">
        <f t="shared" si="74"/>
        <v>0</v>
      </c>
      <c r="DB82" s="9">
        <f t="shared" si="74"/>
        <v>0</v>
      </c>
    </row>
    <row r="83" spans="1:106" ht="16.5" x14ac:dyDescent="0.25">
      <c r="A83" s="7">
        <v>7</v>
      </c>
      <c r="B83" s="8" t="s">
        <v>70</v>
      </c>
      <c r="C83" s="9">
        <f t="shared" si="64"/>
        <v>7945002.6399999997</v>
      </c>
      <c r="D83" s="9">
        <f>D47</f>
        <v>6991602.3099999996</v>
      </c>
      <c r="E83" s="9">
        <f t="shared" ref="E83:BT83" si="75">E47</f>
        <v>953400.33</v>
      </c>
      <c r="F83" s="9">
        <f t="shared" si="75"/>
        <v>0</v>
      </c>
      <c r="G83" s="9">
        <f t="shared" si="75"/>
        <v>0</v>
      </c>
      <c r="H83" s="9">
        <f t="shared" si="75"/>
        <v>0</v>
      </c>
      <c r="I83" s="9">
        <f t="shared" si="75"/>
        <v>0</v>
      </c>
      <c r="J83" s="9">
        <f t="shared" si="75"/>
        <v>0</v>
      </c>
      <c r="K83" s="9">
        <f t="shared" si="75"/>
        <v>0</v>
      </c>
      <c r="L83" s="9">
        <f t="shared" si="75"/>
        <v>0</v>
      </c>
      <c r="M83" s="9">
        <f t="shared" si="75"/>
        <v>0</v>
      </c>
      <c r="N83" s="9">
        <f t="shared" si="75"/>
        <v>0</v>
      </c>
      <c r="O83" s="9" t="e">
        <f t="shared" si="75"/>
        <v>#DIV/0!</v>
      </c>
      <c r="P83" s="9">
        <f t="shared" si="75"/>
        <v>0</v>
      </c>
      <c r="Q83" s="9" t="e">
        <f t="shared" si="75"/>
        <v>#DIV/0!</v>
      </c>
      <c r="R83" s="9">
        <f t="shared" si="75"/>
        <v>0</v>
      </c>
      <c r="S83" s="9" t="e">
        <f t="shared" si="75"/>
        <v>#DIV/0!</v>
      </c>
      <c r="T83" s="9" t="e">
        <f t="shared" si="75"/>
        <v>#DIV/0!</v>
      </c>
      <c r="U83" s="9">
        <f t="shared" si="75"/>
        <v>0</v>
      </c>
      <c r="V83" s="29" t="e">
        <f t="shared" si="62"/>
        <v>#DIV/0!</v>
      </c>
      <c r="W83" s="9">
        <f t="shared" si="75"/>
        <v>0</v>
      </c>
      <c r="X83" s="9">
        <f t="shared" si="75"/>
        <v>0</v>
      </c>
      <c r="Y83" s="9">
        <f t="shared" si="75"/>
        <v>0</v>
      </c>
      <c r="Z83" s="9">
        <f t="shared" si="75"/>
        <v>0</v>
      </c>
      <c r="AA83" s="9" t="e">
        <f t="shared" si="75"/>
        <v>#DIV/0!</v>
      </c>
      <c r="AB83" s="9">
        <f t="shared" si="75"/>
        <v>0</v>
      </c>
      <c r="AC83" s="9" t="e">
        <f t="shared" si="75"/>
        <v>#DIV/0!</v>
      </c>
      <c r="AD83" s="9">
        <f t="shared" si="75"/>
        <v>0</v>
      </c>
      <c r="AE83" s="9" t="e">
        <f t="shared" si="75"/>
        <v>#DIV/0!</v>
      </c>
      <c r="AF83" s="9">
        <f t="shared" si="75"/>
        <v>0</v>
      </c>
      <c r="AG83" s="9"/>
      <c r="AH83" s="9"/>
      <c r="AI83" s="9">
        <f t="shared" si="75"/>
        <v>0</v>
      </c>
      <c r="AJ83" s="9">
        <f t="shared" si="75"/>
        <v>7945002.6399999997</v>
      </c>
      <c r="AK83" s="9">
        <f t="shared" si="75"/>
        <v>6991602.3099999996</v>
      </c>
      <c r="AL83" s="9">
        <f t="shared" si="75"/>
        <v>953400.33</v>
      </c>
      <c r="AM83" s="9">
        <f t="shared" si="75"/>
        <v>0</v>
      </c>
      <c r="AN83" s="9">
        <f t="shared" si="75"/>
        <v>0</v>
      </c>
      <c r="AO83" s="9">
        <f t="shared" si="75"/>
        <v>0</v>
      </c>
      <c r="AP83" s="9">
        <f t="shared" si="75"/>
        <v>0</v>
      </c>
      <c r="AQ83" s="9">
        <f t="shared" si="75"/>
        <v>0</v>
      </c>
      <c r="AR83" s="9">
        <f t="shared" si="75"/>
        <v>0</v>
      </c>
      <c r="AS83" s="9">
        <f t="shared" si="75"/>
        <v>0</v>
      </c>
      <c r="AT83" s="9">
        <f t="shared" si="75"/>
        <v>0</v>
      </c>
      <c r="AU83" s="9">
        <f t="shared" si="75"/>
        <v>0</v>
      </c>
      <c r="AV83" s="9">
        <f t="shared" si="75"/>
        <v>0</v>
      </c>
      <c r="AW83" s="9">
        <f t="shared" si="75"/>
        <v>0</v>
      </c>
      <c r="AX83" s="9">
        <f t="shared" si="75"/>
        <v>0</v>
      </c>
      <c r="AY83" s="9">
        <f t="shared" si="75"/>
        <v>0</v>
      </c>
      <c r="AZ83" s="9">
        <f t="shared" si="75"/>
        <v>0</v>
      </c>
      <c r="BA83" s="9">
        <f t="shared" si="75"/>
        <v>0</v>
      </c>
      <c r="BB83" s="9">
        <f t="shared" si="75"/>
        <v>0</v>
      </c>
      <c r="BC83" s="9">
        <f t="shared" si="75"/>
        <v>0</v>
      </c>
      <c r="BD83" s="9">
        <f t="shared" si="75"/>
        <v>0</v>
      </c>
      <c r="BE83" s="9">
        <f t="shared" si="75"/>
        <v>0</v>
      </c>
      <c r="BF83" s="9">
        <f t="shared" si="75"/>
        <v>0</v>
      </c>
      <c r="BG83" s="9">
        <f t="shared" si="75"/>
        <v>0</v>
      </c>
      <c r="BH83" s="9">
        <f t="shared" si="75"/>
        <v>0</v>
      </c>
      <c r="BI83" s="9">
        <f t="shared" si="75"/>
        <v>0</v>
      </c>
      <c r="BJ83" s="9">
        <f t="shared" si="75"/>
        <v>0</v>
      </c>
      <c r="BK83" s="9">
        <f t="shared" si="75"/>
        <v>0</v>
      </c>
      <c r="BL83" s="9">
        <f t="shared" si="75"/>
        <v>0</v>
      </c>
      <c r="BM83" s="9">
        <f t="shared" si="75"/>
        <v>0</v>
      </c>
      <c r="BN83" s="9">
        <f t="shared" si="75"/>
        <v>0</v>
      </c>
      <c r="BO83" s="9">
        <f t="shared" si="75"/>
        <v>0</v>
      </c>
      <c r="BP83" s="9">
        <f t="shared" si="75"/>
        <v>0</v>
      </c>
      <c r="BQ83" s="9">
        <f t="shared" si="75"/>
        <v>0</v>
      </c>
      <c r="BR83" s="9" t="e">
        <f t="shared" si="75"/>
        <v>#DIV/0!</v>
      </c>
      <c r="BS83" s="9">
        <f t="shared" si="75"/>
        <v>0</v>
      </c>
      <c r="BT83" s="9" t="e">
        <f t="shared" si="75"/>
        <v>#DIV/0!</v>
      </c>
      <c r="BU83" s="9">
        <f t="shared" ref="BU83:DB83" si="76">BU47</f>
        <v>0</v>
      </c>
      <c r="BV83" s="9" t="e">
        <f t="shared" si="76"/>
        <v>#DIV/0!</v>
      </c>
      <c r="BW83" s="9">
        <f t="shared" si="76"/>
        <v>0</v>
      </c>
      <c r="BX83" s="9" t="e">
        <f t="shared" si="76"/>
        <v>#DIV/0!</v>
      </c>
      <c r="BY83" s="9">
        <f t="shared" si="76"/>
        <v>7945002.6399999997</v>
      </c>
      <c r="BZ83" s="9">
        <f t="shared" si="76"/>
        <v>6991602.3099999996</v>
      </c>
      <c r="CA83" s="9">
        <f t="shared" si="76"/>
        <v>953400.33</v>
      </c>
      <c r="CB83" s="9">
        <f t="shared" si="76"/>
        <v>0</v>
      </c>
      <c r="CC83" s="9">
        <f t="shared" si="76"/>
        <v>0</v>
      </c>
      <c r="CD83" s="9">
        <f t="shared" si="76"/>
        <v>0</v>
      </c>
      <c r="CE83" s="9">
        <f t="shared" si="76"/>
        <v>0</v>
      </c>
      <c r="CF83" s="9">
        <f t="shared" si="76"/>
        <v>0</v>
      </c>
      <c r="CG83" s="9">
        <f t="shared" si="76"/>
        <v>0</v>
      </c>
      <c r="CH83" s="9">
        <f t="shared" si="76"/>
        <v>0</v>
      </c>
      <c r="CI83" s="9">
        <f t="shared" si="76"/>
        <v>0</v>
      </c>
      <c r="CJ83" s="9">
        <f t="shared" si="76"/>
        <v>0</v>
      </c>
      <c r="CK83" s="9">
        <f t="shared" si="76"/>
        <v>0</v>
      </c>
      <c r="CL83" s="9">
        <f t="shared" si="76"/>
        <v>0</v>
      </c>
      <c r="CM83" s="9">
        <f t="shared" si="76"/>
        <v>0</v>
      </c>
      <c r="CN83" s="9">
        <f t="shared" si="76"/>
        <v>0</v>
      </c>
      <c r="CO83" s="9">
        <f t="shared" si="76"/>
        <v>0</v>
      </c>
      <c r="CP83" s="9">
        <f t="shared" si="76"/>
        <v>0</v>
      </c>
      <c r="CQ83" s="9">
        <f t="shared" si="76"/>
        <v>0</v>
      </c>
      <c r="CR83" s="9">
        <f t="shared" si="76"/>
        <v>0</v>
      </c>
      <c r="CS83" s="9">
        <f t="shared" si="76"/>
        <v>0</v>
      </c>
      <c r="CT83" s="9">
        <f t="shared" si="76"/>
        <v>0</v>
      </c>
      <c r="CU83" s="9">
        <f t="shared" si="76"/>
        <v>0</v>
      </c>
      <c r="CV83" s="9">
        <f t="shared" si="76"/>
        <v>0</v>
      </c>
      <c r="CW83" s="9">
        <f t="shared" si="76"/>
        <v>0</v>
      </c>
      <c r="CX83" s="9">
        <f t="shared" si="76"/>
        <v>0</v>
      </c>
      <c r="CY83" s="9">
        <f t="shared" si="76"/>
        <v>0</v>
      </c>
      <c r="CZ83" s="9">
        <f t="shared" si="76"/>
        <v>0</v>
      </c>
      <c r="DA83" s="9">
        <f t="shared" si="76"/>
        <v>0</v>
      </c>
      <c r="DB83" s="9">
        <f t="shared" si="76"/>
        <v>0</v>
      </c>
    </row>
    <row r="84" spans="1:106" ht="16.5" x14ac:dyDescent="0.25">
      <c r="A84" s="7">
        <v>8</v>
      </c>
      <c r="B84" s="8" t="s">
        <v>74</v>
      </c>
      <c r="C84" s="9">
        <f t="shared" si="64"/>
        <v>500873.47000000003</v>
      </c>
      <c r="D84" s="9">
        <f>D49</f>
        <v>440768.65</v>
      </c>
      <c r="E84" s="9">
        <f t="shared" ref="E84:BT84" si="77">E49</f>
        <v>60104.82</v>
      </c>
      <c r="F84" s="9">
        <f t="shared" si="77"/>
        <v>0</v>
      </c>
      <c r="G84" s="9">
        <f t="shared" si="77"/>
        <v>0</v>
      </c>
      <c r="H84" s="9">
        <f t="shared" si="77"/>
        <v>0</v>
      </c>
      <c r="I84" s="9">
        <f t="shared" si="77"/>
        <v>0</v>
      </c>
      <c r="J84" s="9">
        <f t="shared" si="77"/>
        <v>0</v>
      </c>
      <c r="K84" s="9">
        <f t="shared" si="77"/>
        <v>0</v>
      </c>
      <c r="L84" s="9">
        <f t="shared" si="77"/>
        <v>0</v>
      </c>
      <c r="M84" s="9">
        <f t="shared" si="77"/>
        <v>0</v>
      </c>
      <c r="N84" s="9">
        <f t="shared" si="77"/>
        <v>0</v>
      </c>
      <c r="O84" s="9" t="e">
        <f t="shared" si="77"/>
        <v>#DIV/0!</v>
      </c>
      <c r="P84" s="9">
        <f t="shared" si="77"/>
        <v>0</v>
      </c>
      <c r="Q84" s="9" t="e">
        <f t="shared" si="77"/>
        <v>#DIV/0!</v>
      </c>
      <c r="R84" s="9">
        <f t="shared" si="77"/>
        <v>0</v>
      </c>
      <c r="S84" s="9" t="e">
        <f t="shared" si="77"/>
        <v>#DIV/0!</v>
      </c>
      <c r="T84" s="9" t="e">
        <f t="shared" si="77"/>
        <v>#DIV/0!</v>
      </c>
      <c r="U84" s="9">
        <f t="shared" si="77"/>
        <v>0</v>
      </c>
      <c r="V84" s="29" t="e">
        <f t="shared" si="62"/>
        <v>#DIV/0!</v>
      </c>
      <c r="W84" s="9">
        <f t="shared" si="77"/>
        <v>0</v>
      </c>
      <c r="X84" s="9">
        <f t="shared" si="77"/>
        <v>0</v>
      </c>
      <c r="Y84" s="9">
        <f t="shared" si="77"/>
        <v>0</v>
      </c>
      <c r="Z84" s="9">
        <f t="shared" si="77"/>
        <v>0</v>
      </c>
      <c r="AA84" s="9" t="e">
        <f t="shared" si="77"/>
        <v>#DIV/0!</v>
      </c>
      <c r="AB84" s="9">
        <f t="shared" si="77"/>
        <v>0</v>
      </c>
      <c r="AC84" s="9" t="e">
        <f t="shared" si="77"/>
        <v>#DIV/0!</v>
      </c>
      <c r="AD84" s="9">
        <f t="shared" si="77"/>
        <v>0</v>
      </c>
      <c r="AE84" s="9" t="e">
        <f t="shared" si="77"/>
        <v>#DIV/0!</v>
      </c>
      <c r="AF84" s="9">
        <f t="shared" si="77"/>
        <v>0</v>
      </c>
      <c r="AG84" s="9"/>
      <c r="AH84" s="9"/>
      <c r="AI84" s="9">
        <f t="shared" si="77"/>
        <v>0</v>
      </c>
      <c r="AJ84" s="9">
        <f t="shared" si="77"/>
        <v>500873.47000000003</v>
      </c>
      <c r="AK84" s="9">
        <f t="shared" si="77"/>
        <v>440768.65</v>
      </c>
      <c r="AL84" s="9">
        <f t="shared" si="77"/>
        <v>60104.82</v>
      </c>
      <c r="AM84" s="9">
        <f t="shared" si="77"/>
        <v>0</v>
      </c>
      <c r="AN84" s="9">
        <f t="shared" si="77"/>
        <v>0</v>
      </c>
      <c r="AO84" s="9">
        <f t="shared" si="77"/>
        <v>0</v>
      </c>
      <c r="AP84" s="9">
        <f t="shared" si="77"/>
        <v>0</v>
      </c>
      <c r="AQ84" s="9">
        <f t="shared" si="77"/>
        <v>0</v>
      </c>
      <c r="AR84" s="9">
        <f t="shared" si="77"/>
        <v>0</v>
      </c>
      <c r="AS84" s="9">
        <f t="shared" si="77"/>
        <v>0</v>
      </c>
      <c r="AT84" s="9">
        <f t="shared" si="77"/>
        <v>0</v>
      </c>
      <c r="AU84" s="9">
        <f t="shared" si="77"/>
        <v>0</v>
      </c>
      <c r="AV84" s="9">
        <f t="shared" si="77"/>
        <v>0</v>
      </c>
      <c r="AW84" s="9">
        <f t="shared" si="77"/>
        <v>0</v>
      </c>
      <c r="AX84" s="9">
        <f t="shared" si="77"/>
        <v>0</v>
      </c>
      <c r="AY84" s="9">
        <f t="shared" si="77"/>
        <v>0</v>
      </c>
      <c r="AZ84" s="9">
        <f t="shared" si="77"/>
        <v>0</v>
      </c>
      <c r="BA84" s="9">
        <f t="shared" si="77"/>
        <v>0</v>
      </c>
      <c r="BB84" s="9">
        <f t="shared" si="77"/>
        <v>0</v>
      </c>
      <c r="BC84" s="9">
        <f t="shared" si="77"/>
        <v>0</v>
      </c>
      <c r="BD84" s="9">
        <f t="shared" si="77"/>
        <v>0</v>
      </c>
      <c r="BE84" s="9">
        <f t="shared" si="77"/>
        <v>0</v>
      </c>
      <c r="BF84" s="9">
        <f t="shared" si="77"/>
        <v>0</v>
      </c>
      <c r="BG84" s="9">
        <f t="shared" si="77"/>
        <v>0</v>
      </c>
      <c r="BH84" s="9">
        <f t="shared" si="77"/>
        <v>0</v>
      </c>
      <c r="BI84" s="9">
        <f t="shared" si="77"/>
        <v>0</v>
      </c>
      <c r="BJ84" s="9">
        <f t="shared" si="77"/>
        <v>0</v>
      </c>
      <c r="BK84" s="9">
        <f t="shared" si="77"/>
        <v>0</v>
      </c>
      <c r="BL84" s="9">
        <f t="shared" si="77"/>
        <v>0</v>
      </c>
      <c r="BM84" s="9">
        <f t="shared" si="77"/>
        <v>0</v>
      </c>
      <c r="BN84" s="9">
        <f t="shared" si="77"/>
        <v>0</v>
      </c>
      <c r="BO84" s="9">
        <f t="shared" si="77"/>
        <v>0</v>
      </c>
      <c r="BP84" s="9">
        <f t="shared" si="77"/>
        <v>0</v>
      </c>
      <c r="BQ84" s="9">
        <f t="shared" si="77"/>
        <v>0</v>
      </c>
      <c r="BR84" s="9" t="e">
        <f t="shared" si="77"/>
        <v>#DIV/0!</v>
      </c>
      <c r="BS84" s="9">
        <f t="shared" si="77"/>
        <v>0</v>
      </c>
      <c r="BT84" s="9" t="e">
        <f t="shared" si="77"/>
        <v>#DIV/0!</v>
      </c>
      <c r="BU84" s="9">
        <f t="shared" ref="BU84:DB84" si="78">BU49</f>
        <v>0</v>
      </c>
      <c r="BV84" s="9" t="e">
        <f t="shared" si="78"/>
        <v>#DIV/0!</v>
      </c>
      <c r="BW84" s="9">
        <f t="shared" si="78"/>
        <v>0</v>
      </c>
      <c r="BX84" s="9" t="e">
        <f t="shared" si="78"/>
        <v>#DIV/0!</v>
      </c>
      <c r="BY84" s="9">
        <f t="shared" si="78"/>
        <v>500873.47000000003</v>
      </c>
      <c r="BZ84" s="9">
        <f t="shared" si="78"/>
        <v>440768.65</v>
      </c>
      <c r="CA84" s="9">
        <f t="shared" si="78"/>
        <v>60104.82</v>
      </c>
      <c r="CB84" s="9">
        <f t="shared" si="78"/>
        <v>0</v>
      </c>
      <c r="CC84" s="9">
        <f t="shared" si="78"/>
        <v>0</v>
      </c>
      <c r="CD84" s="9">
        <f t="shared" si="78"/>
        <v>0</v>
      </c>
      <c r="CE84" s="9">
        <f t="shared" si="78"/>
        <v>0</v>
      </c>
      <c r="CF84" s="9">
        <f t="shared" si="78"/>
        <v>0</v>
      </c>
      <c r="CG84" s="9">
        <f t="shared" si="78"/>
        <v>0</v>
      </c>
      <c r="CH84" s="9">
        <f t="shared" si="78"/>
        <v>0</v>
      </c>
      <c r="CI84" s="9">
        <f t="shared" si="78"/>
        <v>0</v>
      </c>
      <c r="CJ84" s="9">
        <f t="shared" si="78"/>
        <v>0</v>
      </c>
      <c r="CK84" s="9">
        <f t="shared" si="78"/>
        <v>0</v>
      </c>
      <c r="CL84" s="9">
        <f t="shared" si="78"/>
        <v>0</v>
      </c>
      <c r="CM84" s="9">
        <f t="shared" si="78"/>
        <v>0</v>
      </c>
      <c r="CN84" s="9">
        <f t="shared" si="78"/>
        <v>0</v>
      </c>
      <c r="CO84" s="9">
        <f t="shared" si="78"/>
        <v>0</v>
      </c>
      <c r="CP84" s="9">
        <f t="shared" si="78"/>
        <v>0</v>
      </c>
      <c r="CQ84" s="9">
        <f t="shared" si="78"/>
        <v>0</v>
      </c>
      <c r="CR84" s="9">
        <f t="shared" si="78"/>
        <v>0</v>
      </c>
      <c r="CS84" s="9">
        <f t="shared" si="78"/>
        <v>0</v>
      </c>
      <c r="CT84" s="9">
        <f t="shared" si="78"/>
        <v>0</v>
      </c>
      <c r="CU84" s="9">
        <f t="shared" si="78"/>
        <v>0</v>
      </c>
      <c r="CV84" s="9">
        <f t="shared" si="78"/>
        <v>0</v>
      </c>
      <c r="CW84" s="9">
        <f t="shared" si="78"/>
        <v>0</v>
      </c>
      <c r="CX84" s="9">
        <f t="shared" si="78"/>
        <v>0</v>
      </c>
      <c r="CY84" s="9">
        <f t="shared" si="78"/>
        <v>0</v>
      </c>
      <c r="CZ84" s="9">
        <f t="shared" si="78"/>
        <v>0</v>
      </c>
      <c r="DA84" s="9">
        <f t="shared" si="78"/>
        <v>0</v>
      </c>
      <c r="DB84" s="9">
        <f t="shared" si="78"/>
        <v>0</v>
      </c>
    </row>
    <row r="85" spans="1:106" ht="16.5" x14ac:dyDescent="0.25">
      <c r="A85" s="7">
        <v>9</v>
      </c>
      <c r="B85" s="8" t="s">
        <v>96</v>
      </c>
      <c r="C85" s="9">
        <f t="shared" si="64"/>
        <v>4170797.94</v>
      </c>
      <c r="D85" s="9">
        <f>D63</f>
        <v>3670302.19</v>
      </c>
      <c r="E85" s="9">
        <f t="shared" ref="E85:BT85" si="79">E63</f>
        <v>500495.75</v>
      </c>
      <c r="F85" s="9">
        <f t="shared" si="79"/>
        <v>0</v>
      </c>
      <c r="G85" s="9">
        <f t="shared" si="79"/>
        <v>0</v>
      </c>
      <c r="H85" s="9">
        <f t="shared" si="79"/>
        <v>0</v>
      </c>
      <c r="I85" s="9">
        <f t="shared" si="79"/>
        <v>0</v>
      </c>
      <c r="J85" s="9">
        <f t="shared" si="79"/>
        <v>0</v>
      </c>
      <c r="K85" s="9">
        <f t="shared" si="79"/>
        <v>0</v>
      </c>
      <c r="L85" s="9">
        <f t="shared" si="79"/>
        <v>0</v>
      </c>
      <c r="M85" s="9">
        <f t="shared" si="79"/>
        <v>0</v>
      </c>
      <c r="N85" s="9">
        <f t="shared" si="79"/>
        <v>0</v>
      </c>
      <c r="O85" s="9" t="e">
        <f t="shared" si="79"/>
        <v>#DIV/0!</v>
      </c>
      <c r="P85" s="9">
        <f t="shared" si="79"/>
        <v>0</v>
      </c>
      <c r="Q85" s="9" t="e">
        <f t="shared" si="79"/>
        <v>#DIV/0!</v>
      </c>
      <c r="R85" s="9">
        <f t="shared" si="79"/>
        <v>0</v>
      </c>
      <c r="S85" s="9" t="e">
        <f t="shared" si="79"/>
        <v>#DIV/0!</v>
      </c>
      <c r="T85" s="9" t="e">
        <f t="shared" si="79"/>
        <v>#DIV/0!</v>
      </c>
      <c r="U85" s="9">
        <f t="shared" si="79"/>
        <v>0</v>
      </c>
      <c r="V85" s="29" t="e">
        <f t="shared" si="62"/>
        <v>#DIV/0!</v>
      </c>
      <c r="W85" s="9">
        <f t="shared" si="79"/>
        <v>0</v>
      </c>
      <c r="X85" s="9">
        <f t="shared" si="79"/>
        <v>0</v>
      </c>
      <c r="Y85" s="9">
        <f t="shared" si="79"/>
        <v>0</v>
      </c>
      <c r="Z85" s="9">
        <f t="shared" si="79"/>
        <v>0</v>
      </c>
      <c r="AA85" s="9" t="e">
        <f t="shared" si="79"/>
        <v>#DIV/0!</v>
      </c>
      <c r="AB85" s="9">
        <f t="shared" si="79"/>
        <v>0</v>
      </c>
      <c r="AC85" s="9" t="e">
        <f t="shared" si="79"/>
        <v>#DIV/0!</v>
      </c>
      <c r="AD85" s="9">
        <f t="shared" si="79"/>
        <v>0</v>
      </c>
      <c r="AE85" s="9" t="e">
        <f t="shared" si="79"/>
        <v>#DIV/0!</v>
      </c>
      <c r="AF85" s="9">
        <f t="shared" si="79"/>
        <v>0</v>
      </c>
      <c r="AG85" s="9"/>
      <c r="AH85" s="9"/>
      <c r="AI85" s="9">
        <f t="shared" si="79"/>
        <v>0</v>
      </c>
      <c r="AJ85" s="9">
        <f t="shared" si="79"/>
        <v>4170797.94</v>
      </c>
      <c r="AK85" s="9">
        <f t="shared" si="79"/>
        <v>3670302.19</v>
      </c>
      <c r="AL85" s="9">
        <f t="shared" si="79"/>
        <v>500495.75</v>
      </c>
      <c r="AM85" s="9">
        <f t="shared" si="79"/>
        <v>0</v>
      </c>
      <c r="AN85" s="9">
        <f t="shared" si="79"/>
        <v>0</v>
      </c>
      <c r="AO85" s="9">
        <f t="shared" si="79"/>
        <v>0</v>
      </c>
      <c r="AP85" s="9">
        <f t="shared" si="79"/>
        <v>0</v>
      </c>
      <c r="AQ85" s="9">
        <f t="shared" si="79"/>
        <v>0</v>
      </c>
      <c r="AR85" s="9">
        <f t="shared" si="79"/>
        <v>0</v>
      </c>
      <c r="AS85" s="9">
        <f t="shared" si="79"/>
        <v>0</v>
      </c>
      <c r="AT85" s="9">
        <f t="shared" si="79"/>
        <v>0</v>
      </c>
      <c r="AU85" s="9">
        <f t="shared" si="79"/>
        <v>0</v>
      </c>
      <c r="AV85" s="9">
        <f t="shared" si="79"/>
        <v>0</v>
      </c>
      <c r="AW85" s="9">
        <f t="shared" si="79"/>
        <v>0</v>
      </c>
      <c r="AX85" s="9">
        <f t="shared" si="79"/>
        <v>0</v>
      </c>
      <c r="AY85" s="9">
        <f t="shared" si="79"/>
        <v>0</v>
      </c>
      <c r="AZ85" s="9">
        <f t="shared" si="79"/>
        <v>0</v>
      </c>
      <c r="BA85" s="9">
        <f t="shared" si="79"/>
        <v>0</v>
      </c>
      <c r="BB85" s="9">
        <f t="shared" si="79"/>
        <v>0</v>
      </c>
      <c r="BC85" s="9">
        <f t="shared" si="79"/>
        <v>0</v>
      </c>
      <c r="BD85" s="9">
        <f t="shared" si="79"/>
        <v>0</v>
      </c>
      <c r="BE85" s="9">
        <f t="shared" si="79"/>
        <v>0</v>
      </c>
      <c r="BF85" s="9">
        <f t="shared" si="79"/>
        <v>0</v>
      </c>
      <c r="BG85" s="9">
        <f t="shared" si="79"/>
        <v>0</v>
      </c>
      <c r="BH85" s="9">
        <f t="shared" si="79"/>
        <v>0</v>
      </c>
      <c r="BI85" s="9">
        <f t="shared" si="79"/>
        <v>0</v>
      </c>
      <c r="BJ85" s="9">
        <f t="shared" si="79"/>
        <v>0</v>
      </c>
      <c r="BK85" s="9">
        <f t="shared" si="79"/>
        <v>0</v>
      </c>
      <c r="BL85" s="9">
        <f t="shared" si="79"/>
        <v>0</v>
      </c>
      <c r="BM85" s="9">
        <f t="shared" si="79"/>
        <v>0</v>
      </c>
      <c r="BN85" s="9">
        <f t="shared" si="79"/>
        <v>0</v>
      </c>
      <c r="BO85" s="9">
        <f t="shared" si="79"/>
        <v>0</v>
      </c>
      <c r="BP85" s="9">
        <f t="shared" si="79"/>
        <v>0</v>
      </c>
      <c r="BQ85" s="9">
        <f t="shared" si="79"/>
        <v>0</v>
      </c>
      <c r="BR85" s="9" t="e">
        <f t="shared" si="79"/>
        <v>#DIV/0!</v>
      </c>
      <c r="BS85" s="9">
        <f t="shared" si="79"/>
        <v>0</v>
      </c>
      <c r="BT85" s="9" t="e">
        <f t="shared" si="79"/>
        <v>#DIV/0!</v>
      </c>
      <c r="BU85" s="9">
        <f t="shared" ref="BU85:DB85" si="80">BU63</f>
        <v>0</v>
      </c>
      <c r="BV85" s="9" t="e">
        <f t="shared" si="80"/>
        <v>#DIV/0!</v>
      </c>
      <c r="BW85" s="9">
        <f t="shared" si="80"/>
        <v>0</v>
      </c>
      <c r="BX85" s="9" t="e">
        <f t="shared" si="80"/>
        <v>#DIV/0!</v>
      </c>
      <c r="BY85" s="9">
        <f t="shared" si="80"/>
        <v>4170797.94</v>
      </c>
      <c r="BZ85" s="9">
        <f t="shared" si="80"/>
        <v>3670302.19</v>
      </c>
      <c r="CA85" s="9">
        <f t="shared" si="80"/>
        <v>500495.75</v>
      </c>
      <c r="CB85" s="9">
        <f t="shared" si="80"/>
        <v>0</v>
      </c>
      <c r="CC85" s="9">
        <f t="shared" si="80"/>
        <v>0</v>
      </c>
      <c r="CD85" s="9">
        <f t="shared" si="80"/>
        <v>0</v>
      </c>
      <c r="CE85" s="9">
        <f t="shared" si="80"/>
        <v>0</v>
      </c>
      <c r="CF85" s="9">
        <f t="shared" si="80"/>
        <v>0</v>
      </c>
      <c r="CG85" s="9">
        <f t="shared" si="80"/>
        <v>0</v>
      </c>
      <c r="CH85" s="9">
        <f t="shared" si="80"/>
        <v>0</v>
      </c>
      <c r="CI85" s="9">
        <f t="shared" si="80"/>
        <v>0</v>
      </c>
      <c r="CJ85" s="9">
        <f t="shared" si="80"/>
        <v>0</v>
      </c>
      <c r="CK85" s="9">
        <f t="shared" si="80"/>
        <v>0</v>
      </c>
      <c r="CL85" s="9">
        <f t="shared" si="80"/>
        <v>0</v>
      </c>
      <c r="CM85" s="9">
        <f t="shared" si="80"/>
        <v>0</v>
      </c>
      <c r="CN85" s="9">
        <f t="shared" si="80"/>
        <v>0</v>
      </c>
      <c r="CO85" s="9">
        <f t="shared" si="80"/>
        <v>0</v>
      </c>
      <c r="CP85" s="9">
        <f t="shared" si="80"/>
        <v>0</v>
      </c>
      <c r="CQ85" s="9">
        <f t="shared" si="80"/>
        <v>0</v>
      </c>
      <c r="CR85" s="9">
        <f t="shared" si="80"/>
        <v>0</v>
      </c>
      <c r="CS85" s="9">
        <f t="shared" si="80"/>
        <v>0</v>
      </c>
      <c r="CT85" s="9">
        <f t="shared" si="80"/>
        <v>0</v>
      </c>
      <c r="CU85" s="9">
        <f t="shared" si="80"/>
        <v>0</v>
      </c>
      <c r="CV85" s="9">
        <f t="shared" si="80"/>
        <v>0</v>
      </c>
      <c r="CW85" s="9">
        <f t="shared" si="80"/>
        <v>0</v>
      </c>
      <c r="CX85" s="9">
        <f t="shared" si="80"/>
        <v>0</v>
      </c>
      <c r="CY85" s="9">
        <f t="shared" si="80"/>
        <v>0</v>
      </c>
      <c r="CZ85" s="9">
        <f t="shared" si="80"/>
        <v>0</v>
      </c>
      <c r="DA85" s="9">
        <f t="shared" si="80"/>
        <v>0</v>
      </c>
      <c r="DB85" s="9">
        <f t="shared" si="80"/>
        <v>0</v>
      </c>
    </row>
    <row r="86" spans="1:106" ht="16.5" x14ac:dyDescent="0.25">
      <c r="A86" s="15"/>
      <c r="B86" s="16"/>
      <c r="C86" s="16"/>
      <c r="D86" s="16"/>
      <c r="E86" s="16"/>
    </row>
  </sheetData>
  <mergeCells count="100">
    <mergeCell ref="A1:DB1"/>
    <mergeCell ref="A3:B3"/>
    <mergeCell ref="A4:A7"/>
    <mergeCell ref="B4:B7"/>
    <mergeCell ref="C4:E4"/>
    <mergeCell ref="F4:AI4"/>
    <mergeCell ref="AJ4:AT4"/>
    <mergeCell ref="AU4:BX4"/>
    <mergeCell ref="BY4:CG4"/>
    <mergeCell ref="CH4:CY4"/>
    <mergeCell ref="CZ4:DB5"/>
    <mergeCell ref="C5:C7"/>
    <mergeCell ref="D5:E5"/>
    <mergeCell ref="F5:F7"/>
    <mergeCell ref="G5:G7"/>
    <mergeCell ref="H5:I6"/>
    <mergeCell ref="J5:J7"/>
    <mergeCell ref="K5:K7"/>
    <mergeCell ref="L5:W5"/>
    <mergeCell ref="X5:AI5"/>
    <mergeCell ref="AQ5:AT5"/>
    <mergeCell ref="R6:R7"/>
    <mergeCell ref="AD6:AD7"/>
    <mergeCell ref="AE6:AE7"/>
    <mergeCell ref="AF6:AF7"/>
    <mergeCell ref="AI6:AI7"/>
    <mergeCell ref="AM6:AM7"/>
    <mergeCell ref="V6:V7"/>
    <mergeCell ref="AG6:AG7"/>
    <mergeCell ref="T6:T7"/>
    <mergeCell ref="AU5:AU7"/>
    <mergeCell ref="AV5:AV7"/>
    <mergeCell ref="AP6:AP7"/>
    <mergeCell ref="AQ6:AQ7"/>
    <mergeCell ref="AR6:AS6"/>
    <mergeCell ref="AT6:AT7"/>
    <mergeCell ref="BA5:BA7"/>
    <mergeCell ref="BB5:BB7"/>
    <mergeCell ref="BC5:BC7"/>
    <mergeCell ref="BD5:BD7"/>
    <mergeCell ref="BE5:BN5"/>
    <mergeCell ref="BE6:BE7"/>
    <mergeCell ref="BF6:BF7"/>
    <mergeCell ref="BG6:BJ6"/>
    <mergeCell ref="BK6:BK7"/>
    <mergeCell ref="BL6:BL7"/>
    <mergeCell ref="BM6:BM7"/>
    <mergeCell ref="BN6:BN7"/>
    <mergeCell ref="CN5:CS5"/>
    <mergeCell ref="CT5:CY5"/>
    <mergeCell ref="CP6:CQ6"/>
    <mergeCell ref="CR6:CR7"/>
    <mergeCell ref="CS6:CS7"/>
    <mergeCell ref="CT6:CT7"/>
    <mergeCell ref="CO6:CO7"/>
    <mergeCell ref="CN6:CN7"/>
    <mergeCell ref="CI5:CI7"/>
    <mergeCell ref="CJ5:CK6"/>
    <mergeCell ref="CL5:CL7"/>
    <mergeCell ref="CM5:CM7"/>
    <mergeCell ref="BO5:BX5"/>
    <mergeCell ref="BY5:BY7"/>
    <mergeCell ref="BZ5:CA6"/>
    <mergeCell ref="CB5:CD5"/>
    <mergeCell ref="CE5:CG5"/>
    <mergeCell ref="CH5:CH7"/>
    <mergeCell ref="BU6:BU7"/>
    <mergeCell ref="BV6:BV7"/>
    <mergeCell ref="BW6:BW7"/>
    <mergeCell ref="BX6:BX7"/>
    <mergeCell ref="BO6:BO7"/>
    <mergeCell ref="BP6:BP7"/>
    <mergeCell ref="AW5:AZ6"/>
    <mergeCell ref="D6:D7"/>
    <mergeCell ref="E6:E7"/>
    <mergeCell ref="L6:L7"/>
    <mergeCell ref="M6:M7"/>
    <mergeCell ref="N6:Q6"/>
    <mergeCell ref="AN6:AO6"/>
    <mergeCell ref="S6:S7"/>
    <mergeCell ref="U6:U7"/>
    <mergeCell ref="W6:W7"/>
    <mergeCell ref="X6:X7"/>
    <mergeCell ref="Y6:Y7"/>
    <mergeCell ref="Z6:AC6"/>
    <mergeCell ref="AJ5:AJ7"/>
    <mergeCell ref="AK5:AL6"/>
    <mergeCell ref="AM5:AP5"/>
    <mergeCell ref="BQ6:BT6"/>
    <mergeCell ref="CB6:CB7"/>
    <mergeCell ref="CC6:CD6"/>
    <mergeCell ref="CE6:CE7"/>
    <mergeCell ref="CF6:CG6"/>
    <mergeCell ref="DB6:DB7"/>
    <mergeCell ref="CU6:CU7"/>
    <mergeCell ref="CV6:CW6"/>
    <mergeCell ref="CX6:CX7"/>
    <mergeCell ref="CY6:CY7"/>
    <mergeCell ref="CZ6:CZ7"/>
    <mergeCell ref="DA6:DA7"/>
  </mergeCells>
  <printOptions horizontalCentered="1"/>
  <pageMargins left="0.39370078740157483" right="0.39370078740157483" top="0.74803149606299213" bottom="0.39370078740157483" header="0.31496062992125984" footer="0.31496062992125984"/>
  <pageSetup paperSize="9" scale="68" fitToWidth="3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C87"/>
  <sheetViews>
    <sheetView topLeftCell="A3" zoomScale="70" zoomScaleNormal="70" workbookViewId="0">
      <pane xSplit="2" ySplit="8" topLeftCell="AY38" activePane="bottomRight" state="frozen"/>
      <selection activeCell="A3" sqref="A3"/>
      <selection pane="topRight" activeCell="C3" sqref="C3"/>
      <selection pane="bottomLeft" activeCell="A11" sqref="A11"/>
      <selection pane="bottomRight" activeCell="AK64" sqref="AK64"/>
    </sheetView>
  </sheetViews>
  <sheetFormatPr defaultColWidth="8.85546875" defaultRowHeight="15" x14ac:dyDescent="0.25"/>
  <cols>
    <col min="1" max="1" width="5" style="3" customWidth="1"/>
    <col min="2" max="2" width="43.5703125" style="1" customWidth="1"/>
    <col min="3" max="3" width="18" style="1" customWidth="1"/>
    <col min="4" max="4" width="19.140625" style="1" customWidth="1"/>
    <col min="5" max="5" width="15" style="1" customWidth="1"/>
    <col min="6" max="6" width="18.140625" style="1" customWidth="1"/>
    <col min="7" max="7" width="16" style="1" customWidth="1"/>
    <col min="8" max="8" width="17.7109375" style="1" customWidth="1"/>
    <col min="9" max="9" width="17.5703125" style="1" customWidth="1"/>
    <col min="10" max="10" width="18.28515625" style="1" customWidth="1"/>
    <col min="11" max="11" width="18.140625" style="1" customWidth="1"/>
    <col min="12" max="12" width="17.28515625" style="1" customWidth="1"/>
    <col min="13" max="13" width="14.7109375" style="1" customWidth="1"/>
    <col min="14" max="14" width="16.28515625" style="1" customWidth="1"/>
    <col min="15" max="15" width="17.7109375" style="1" customWidth="1"/>
    <col min="16" max="16" width="16.85546875" style="1" customWidth="1"/>
    <col min="17" max="17" width="12.85546875" style="1" customWidth="1"/>
    <col min="18" max="18" width="14.7109375" style="1" customWidth="1"/>
    <col min="19" max="19" width="12.85546875" style="1" customWidth="1"/>
    <col min="20" max="20" width="14.7109375" style="1" customWidth="1"/>
    <col min="21" max="22" width="15.28515625" style="1" customWidth="1"/>
    <col min="23" max="23" width="17.7109375" style="1" customWidth="1"/>
    <col min="24" max="24" width="15" style="1" customWidth="1"/>
    <col min="25" max="25" width="14.7109375" style="1" customWidth="1"/>
    <col min="26" max="26" width="18.5703125" style="1" customWidth="1"/>
    <col min="27" max="28" width="18" style="1" customWidth="1"/>
    <col min="29" max="29" width="14.5703125" style="1" customWidth="1"/>
    <col min="30" max="30" width="17.28515625" style="1" customWidth="1"/>
    <col min="31" max="31" width="13.5703125" style="1" customWidth="1"/>
    <col min="32" max="32" width="17" style="1" customWidth="1"/>
    <col min="33" max="33" width="15.28515625" style="1" customWidth="1"/>
    <col min="34" max="34" width="17" style="1" customWidth="1"/>
    <col min="35" max="35" width="21.140625" style="1" customWidth="1"/>
    <col min="36" max="36" width="14.7109375" style="1" customWidth="1"/>
    <col min="37" max="37" width="18.42578125" style="1" customWidth="1"/>
    <col min="38" max="38" width="18.140625" style="1" customWidth="1"/>
    <col min="39" max="39" width="16.85546875" style="1" customWidth="1"/>
    <col min="40" max="47" width="14.7109375" style="1" hidden="1" customWidth="1"/>
    <col min="48" max="50" width="14.7109375" style="1" customWidth="1"/>
    <col min="51" max="51" width="11.42578125" style="1" customWidth="1"/>
    <col min="52" max="52" width="14.7109375" style="1" customWidth="1"/>
    <col min="53" max="53" width="11.140625" style="1" customWidth="1"/>
    <col min="54" max="54" width="14.7109375" style="1" customWidth="1"/>
    <col min="55" max="55" width="9.28515625" style="1" customWidth="1"/>
    <col min="56" max="56" width="12.42578125" style="1" customWidth="1"/>
    <col min="57" max="57" width="12.140625" style="1" customWidth="1"/>
    <col min="58" max="60" width="14.7109375" style="1" customWidth="1"/>
    <col min="61" max="61" width="11" style="1" customWidth="1"/>
    <col min="62" max="62" width="14.7109375" style="1" customWidth="1"/>
    <col min="63" max="63" width="9.85546875" style="1" customWidth="1"/>
    <col min="64" max="64" width="14.7109375" style="1" customWidth="1"/>
    <col min="65" max="65" width="9.28515625" style="1" customWidth="1"/>
    <col min="66" max="66" width="14.7109375" style="1" customWidth="1"/>
    <col min="67" max="67" width="11.140625" style="1" customWidth="1"/>
    <col min="68" max="68" width="16.28515625" style="1" customWidth="1"/>
    <col min="69" max="70" width="14.7109375" style="1" customWidth="1"/>
    <col min="71" max="71" width="11.28515625" style="1" customWidth="1"/>
    <col min="72" max="72" width="14.7109375" style="1" customWidth="1"/>
    <col min="73" max="73" width="10.28515625" style="1" customWidth="1"/>
    <col min="74" max="74" width="13.5703125" style="1" customWidth="1"/>
    <col min="75" max="75" width="10.140625" style="1" customWidth="1"/>
    <col min="76" max="76" width="14.7109375" style="1" customWidth="1"/>
    <col min="77" max="77" width="11.5703125" style="1" customWidth="1"/>
    <col min="78" max="78" width="19.140625" style="1" customWidth="1"/>
    <col min="79" max="79" width="18.85546875" style="1" customWidth="1"/>
    <col min="80" max="80" width="18.5703125" style="1" customWidth="1"/>
    <col min="81" max="107" width="14.7109375" style="1" customWidth="1"/>
    <col min="108" max="16384" width="8.85546875" style="1"/>
  </cols>
  <sheetData>
    <row r="1" spans="1:107" ht="33.6" customHeight="1" x14ac:dyDescent="0.45">
      <c r="A1" s="125" t="s">
        <v>139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  <c r="DC1" s="125"/>
    </row>
    <row r="2" spans="1:107" ht="22.9" customHeight="1" x14ac:dyDescent="0.25"/>
    <row r="3" spans="1:107" ht="33.6" customHeight="1" x14ac:dyDescent="0.3">
      <c r="A3" s="126" t="s">
        <v>201</v>
      </c>
      <c r="B3" s="126"/>
    </row>
    <row r="4" spans="1:107" ht="57" customHeight="1" x14ac:dyDescent="0.25">
      <c r="A4" s="127" t="s">
        <v>2</v>
      </c>
      <c r="B4" s="127" t="s">
        <v>3</v>
      </c>
      <c r="C4" s="163" t="s">
        <v>0</v>
      </c>
      <c r="D4" s="164"/>
      <c r="E4" s="164"/>
      <c r="F4" s="164"/>
      <c r="G4" s="165"/>
      <c r="H4" s="151" t="s">
        <v>196</v>
      </c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3"/>
      <c r="AK4" s="187" t="s">
        <v>207</v>
      </c>
      <c r="AL4" s="188"/>
      <c r="AM4" s="188"/>
      <c r="AN4" s="188"/>
      <c r="AO4" s="188"/>
      <c r="AP4" s="188"/>
      <c r="AQ4" s="188"/>
      <c r="AR4" s="188"/>
      <c r="AS4" s="188"/>
      <c r="AT4" s="188"/>
      <c r="AU4" s="189"/>
      <c r="AV4" s="157" t="s">
        <v>197</v>
      </c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8"/>
      <c r="BY4" s="159"/>
      <c r="BZ4" s="160" t="s">
        <v>198</v>
      </c>
      <c r="CA4" s="161"/>
      <c r="CB4" s="161"/>
      <c r="CC4" s="161"/>
      <c r="CD4" s="161"/>
      <c r="CE4" s="161"/>
      <c r="CF4" s="161"/>
      <c r="CG4" s="161"/>
      <c r="CH4" s="162"/>
      <c r="CI4" s="116" t="s">
        <v>205</v>
      </c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44" t="s">
        <v>148</v>
      </c>
      <c r="DB4" s="144"/>
      <c r="DC4" s="144"/>
    </row>
    <row r="5" spans="1:107" ht="39" customHeight="1" x14ac:dyDescent="0.25">
      <c r="A5" s="150"/>
      <c r="B5" s="150"/>
      <c r="C5" s="129" t="s">
        <v>4</v>
      </c>
      <c r="D5" s="132" t="s">
        <v>1</v>
      </c>
      <c r="E5" s="186"/>
      <c r="F5" s="186"/>
      <c r="G5" s="133"/>
      <c r="H5" s="124" t="s">
        <v>4</v>
      </c>
      <c r="I5" s="123" t="s">
        <v>141</v>
      </c>
      <c r="J5" s="122" t="s">
        <v>1</v>
      </c>
      <c r="K5" s="122"/>
      <c r="L5" s="123" t="s">
        <v>116</v>
      </c>
      <c r="M5" s="113" t="s">
        <v>142</v>
      </c>
      <c r="N5" s="173" t="s">
        <v>117</v>
      </c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5"/>
      <c r="Z5" s="176" t="s">
        <v>118</v>
      </c>
      <c r="AA5" s="177"/>
      <c r="AB5" s="177"/>
      <c r="AC5" s="177"/>
      <c r="AD5" s="177"/>
      <c r="AE5" s="177"/>
      <c r="AF5" s="177"/>
      <c r="AG5" s="177"/>
      <c r="AH5" s="177"/>
      <c r="AI5" s="177"/>
      <c r="AJ5" s="178"/>
      <c r="AK5" s="137" t="s">
        <v>4</v>
      </c>
      <c r="AL5" s="140" t="s">
        <v>1</v>
      </c>
      <c r="AM5" s="141"/>
      <c r="AN5" s="119" t="s">
        <v>117</v>
      </c>
      <c r="AO5" s="120"/>
      <c r="AP5" s="120"/>
      <c r="AQ5" s="121"/>
      <c r="AR5" s="119" t="s">
        <v>118</v>
      </c>
      <c r="AS5" s="120"/>
      <c r="AT5" s="120"/>
      <c r="AU5" s="121"/>
      <c r="AV5" s="124" t="s">
        <v>4</v>
      </c>
      <c r="AW5" s="123" t="s">
        <v>141</v>
      </c>
      <c r="AX5" s="140" t="s">
        <v>1</v>
      </c>
      <c r="AY5" s="148"/>
      <c r="AZ5" s="148"/>
      <c r="BA5" s="141"/>
      <c r="BB5" s="123" t="s">
        <v>116</v>
      </c>
      <c r="BC5" s="113" t="s">
        <v>119</v>
      </c>
      <c r="BD5" s="113" t="s">
        <v>142</v>
      </c>
      <c r="BE5" s="113" t="s">
        <v>119</v>
      </c>
      <c r="BF5" s="173" t="s">
        <v>117</v>
      </c>
      <c r="BG5" s="174"/>
      <c r="BH5" s="174"/>
      <c r="BI5" s="174"/>
      <c r="BJ5" s="174"/>
      <c r="BK5" s="174"/>
      <c r="BL5" s="174"/>
      <c r="BM5" s="174"/>
      <c r="BN5" s="174"/>
      <c r="BO5" s="175"/>
      <c r="BP5" s="169" t="s">
        <v>118</v>
      </c>
      <c r="BQ5" s="169"/>
      <c r="BR5" s="169"/>
      <c r="BS5" s="169"/>
      <c r="BT5" s="169"/>
      <c r="BU5" s="169"/>
      <c r="BV5" s="169"/>
      <c r="BW5" s="169"/>
      <c r="BX5" s="169"/>
      <c r="BY5" s="169"/>
      <c r="BZ5" s="137" t="s">
        <v>146</v>
      </c>
      <c r="CA5" s="140" t="s">
        <v>1</v>
      </c>
      <c r="CB5" s="141"/>
      <c r="CC5" s="170" t="s">
        <v>117</v>
      </c>
      <c r="CD5" s="171"/>
      <c r="CE5" s="172"/>
      <c r="CF5" s="170" t="s">
        <v>118</v>
      </c>
      <c r="CG5" s="171"/>
      <c r="CH5" s="172"/>
      <c r="CI5" s="124" t="s">
        <v>4</v>
      </c>
      <c r="CJ5" s="123" t="s">
        <v>113</v>
      </c>
      <c r="CK5" s="122" t="s">
        <v>1</v>
      </c>
      <c r="CL5" s="122"/>
      <c r="CM5" s="123" t="s">
        <v>116</v>
      </c>
      <c r="CN5" s="113" t="s">
        <v>142</v>
      </c>
      <c r="CO5" s="173" t="s">
        <v>117</v>
      </c>
      <c r="CP5" s="174"/>
      <c r="CQ5" s="174"/>
      <c r="CR5" s="174"/>
      <c r="CS5" s="174"/>
      <c r="CT5" s="175"/>
      <c r="CU5" s="173" t="s">
        <v>118</v>
      </c>
      <c r="CV5" s="174"/>
      <c r="CW5" s="174"/>
      <c r="CX5" s="174"/>
      <c r="CY5" s="174"/>
      <c r="CZ5" s="175"/>
      <c r="DA5" s="144"/>
      <c r="DB5" s="144"/>
      <c r="DC5" s="144"/>
    </row>
    <row r="6" spans="1:107" ht="27.6" customHeight="1" x14ac:dyDescent="0.25">
      <c r="A6" s="150"/>
      <c r="B6" s="150"/>
      <c r="C6" s="130"/>
      <c r="D6" s="127" t="s">
        <v>5</v>
      </c>
      <c r="E6" s="127" t="s">
        <v>119</v>
      </c>
      <c r="F6" s="127" t="s">
        <v>6</v>
      </c>
      <c r="G6" s="127" t="s">
        <v>119</v>
      </c>
      <c r="H6" s="124"/>
      <c r="I6" s="123"/>
      <c r="J6" s="122"/>
      <c r="K6" s="122"/>
      <c r="L6" s="123"/>
      <c r="M6" s="114"/>
      <c r="N6" s="124" t="s">
        <v>4</v>
      </c>
      <c r="O6" s="123" t="s">
        <v>113</v>
      </c>
      <c r="P6" s="134" t="s">
        <v>1</v>
      </c>
      <c r="Q6" s="136"/>
      <c r="R6" s="136"/>
      <c r="S6" s="135"/>
      <c r="T6" s="123" t="s">
        <v>116</v>
      </c>
      <c r="U6" s="113" t="s">
        <v>202</v>
      </c>
      <c r="V6" s="113" t="s">
        <v>209</v>
      </c>
      <c r="W6" s="113" t="s">
        <v>142</v>
      </c>
      <c r="X6" s="113" t="s">
        <v>119</v>
      </c>
      <c r="Y6" s="113" t="s">
        <v>120</v>
      </c>
      <c r="Z6" s="124" t="s">
        <v>4</v>
      </c>
      <c r="AA6" s="123" t="s">
        <v>141</v>
      </c>
      <c r="AB6" s="134" t="s">
        <v>1</v>
      </c>
      <c r="AC6" s="136"/>
      <c r="AD6" s="136"/>
      <c r="AE6" s="135"/>
      <c r="AF6" s="123" t="s">
        <v>116</v>
      </c>
      <c r="AG6" s="113" t="s">
        <v>119</v>
      </c>
      <c r="AH6" s="113" t="s">
        <v>142</v>
      </c>
      <c r="AI6" s="113" t="s">
        <v>208</v>
      </c>
      <c r="AJ6" s="113" t="s">
        <v>120</v>
      </c>
      <c r="AK6" s="138"/>
      <c r="AL6" s="142"/>
      <c r="AM6" s="143"/>
      <c r="AN6" s="123" t="s">
        <v>113</v>
      </c>
      <c r="AO6" s="134" t="s">
        <v>1</v>
      </c>
      <c r="AP6" s="135"/>
      <c r="AQ6" s="113" t="s">
        <v>121</v>
      </c>
      <c r="AR6" s="123" t="s">
        <v>113</v>
      </c>
      <c r="AS6" s="134" t="s">
        <v>1</v>
      </c>
      <c r="AT6" s="135"/>
      <c r="AU6" s="113" t="s">
        <v>121</v>
      </c>
      <c r="AV6" s="124"/>
      <c r="AW6" s="123"/>
      <c r="AX6" s="142"/>
      <c r="AY6" s="149"/>
      <c r="AZ6" s="149"/>
      <c r="BA6" s="143"/>
      <c r="BB6" s="123"/>
      <c r="BC6" s="114"/>
      <c r="BD6" s="114"/>
      <c r="BE6" s="114"/>
      <c r="BF6" s="124" t="s">
        <v>4</v>
      </c>
      <c r="BG6" s="123" t="s">
        <v>141</v>
      </c>
      <c r="BH6" s="134" t="s">
        <v>1</v>
      </c>
      <c r="BI6" s="136"/>
      <c r="BJ6" s="136"/>
      <c r="BK6" s="135"/>
      <c r="BL6" s="123" t="s">
        <v>116</v>
      </c>
      <c r="BM6" s="113" t="s">
        <v>119</v>
      </c>
      <c r="BN6" s="113" t="s">
        <v>142</v>
      </c>
      <c r="BO6" s="113" t="s">
        <v>119</v>
      </c>
      <c r="BP6" s="139" t="s">
        <v>4</v>
      </c>
      <c r="BQ6" s="115" t="s">
        <v>141</v>
      </c>
      <c r="BR6" s="142" t="s">
        <v>1</v>
      </c>
      <c r="BS6" s="149"/>
      <c r="BT6" s="149"/>
      <c r="BU6" s="143"/>
      <c r="BV6" s="115" t="s">
        <v>116</v>
      </c>
      <c r="BW6" s="114" t="s">
        <v>119</v>
      </c>
      <c r="BX6" s="113" t="s">
        <v>142</v>
      </c>
      <c r="BY6" s="113" t="s">
        <v>119</v>
      </c>
      <c r="BZ6" s="138"/>
      <c r="CA6" s="142"/>
      <c r="CB6" s="143"/>
      <c r="CC6" s="166" t="s">
        <v>113</v>
      </c>
      <c r="CD6" s="167" t="s">
        <v>1</v>
      </c>
      <c r="CE6" s="168"/>
      <c r="CF6" s="166" t="s">
        <v>113</v>
      </c>
      <c r="CG6" s="167" t="s">
        <v>1</v>
      </c>
      <c r="CH6" s="168"/>
      <c r="CI6" s="124"/>
      <c r="CJ6" s="123"/>
      <c r="CK6" s="122"/>
      <c r="CL6" s="122"/>
      <c r="CM6" s="123"/>
      <c r="CN6" s="114"/>
      <c r="CO6" s="124" t="s">
        <v>4</v>
      </c>
      <c r="CP6" s="123" t="s">
        <v>141</v>
      </c>
      <c r="CQ6" s="122" t="s">
        <v>1</v>
      </c>
      <c r="CR6" s="122"/>
      <c r="CS6" s="123" t="s">
        <v>116</v>
      </c>
      <c r="CT6" s="113" t="s">
        <v>142</v>
      </c>
      <c r="CU6" s="124" t="s">
        <v>4</v>
      </c>
      <c r="CV6" s="123" t="s">
        <v>141</v>
      </c>
      <c r="CW6" s="122" t="s">
        <v>1</v>
      </c>
      <c r="CX6" s="122"/>
      <c r="CY6" s="123" t="s">
        <v>116</v>
      </c>
      <c r="CZ6" s="113" t="s">
        <v>142</v>
      </c>
      <c r="DA6" s="123" t="s">
        <v>122</v>
      </c>
      <c r="DB6" s="123" t="s">
        <v>123</v>
      </c>
      <c r="DC6" s="113" t="s">
        <v>115</v>
      </c>
    </row>
    <row r="7" spans="1:107" ht="79.900000000000006" customHeight="1" x14ac:dyDescent="0.25">
      <c r="A7" s="128"/>
      <c r="B7" s="128"/>
      <c r="C7" s="131"/>
      <c r="D7" s="128"/>
      <c r="E7" s="128"/>
      <c r="F7" s="128"/>
      <c r="G7" s="128"/>
      <c r="H7" s="124"/>
      <c r="I7" s="123"/>
      <c r="J7" s="18" t="s">
        <v>5</v>
      </c>
      <c r="K7" s="18" t="s">
        <v>6</v>
      </c>
      <c r="L7" s="123"/>
      <c r="M7" s="115"/>
      <c r="N7" s="124"/>
      <c r="O7" s="123"/>
      <c r="P7" s="18" t="s">
        <v>5</v>
      </c>
      <c r="Q7" s="18" t="s">
        <v>119</v>
      </c>
      <c r="R7" s="18" t="s">
        <v>6</v>
      </c>
      <c r="S7" s="18" t="s">
        <v>119</v>
      </c>
      <c r="T7" s="123"/>
      <c r="U7" s="115"/>
      <c r="V7" s="115"/>
      <c r="W7" s="115"/>
      <c r="X7" s="115"/>
      <c r="Y7" s="115"/>
      <c r="Z7" s="124"/>
      <c r="AA7" s="123"/>
      <c r="AB7" s="18" t="s">
        <v>5</v>
      </c>
      <c r="AC7" s="18" t="s">
        <v>119</v>
      </c>
      <c r="AD7" s="18" t="s">
        <v>6</v>
      </c>
      <c r="AE7" s="18" t="s">
        <v>119</v>
      </c>
      <c r="AF7" s="123"/>
      <c r="AG7" s="115"/>
      <c r="AH7" s="115"/>
      <c r="AI7" s="115"/>
      <c r="AJ7" s="115"/>
      <c r="AK7" s="139"/>
      <c r="AL7" s="18" t="s">
        <v>5</v>
      </c>
      <c r="AM7" s="18" t="s">
        <v>6</v>
      </c>
      <c r="AN7" s="123"/>
      <c r="AO7" s="18" t="s">
        <v>5</v>
      </c>
      <c r="AP7" s="18" t="s">
        <v>6</v>
      </c>
      <c r="AQ7" s="115"/>
      <c r="AR7" s="123"/>
      <c r="AS7" s="18" t="s">
        <v>5</v>
      </c>
      <c r="AT7" s="18" t="s">
        <v>6</v>
      </c>
      <c r="AU7" s="115"/>
      <c r="AV7" s="124"/>
      <c r="AW7" s="123"/>
      <c r="AX7" s="18" t="s">
        <v>5</v>
      </c>
      <c r="AY7" s="18" t="s">
        <v>119</v>
      </c>
      <c r="AZ7" s="18" t="s">
        <v>6</v>
      </c>
      <c r="BA7" s="18" t="s">
        <v>119</v>
      </c>
      <c r="BB7" s="123"/>
      <c r="BC7" s="115"/>
      <c r="BD7" s="115"/>
      <c r="BE7" s="115"/>
      <c r="BF7" s="124"/>
      <c r="BG7" s="123"/>
      <c r="BH7" s="18" t="s">
        <v>5</v>
      </c>
      <c r="BI7" s="18" t="s">
        <v>119</v>
      </c>
      <c r="BJ7" s="18" t="s">
        <v>6</v>
      </c>
      <c r="BK7" s="18" t="s">
        <v>119</v>
      </c>
      <c r="BL7" s="123"/>
      <c r="BM7" s="115"/>
      <c r="BN7" s="115"/>
      <c r="BO7" s="115"/>
      <c r="BP7" s="124"/>
      <c r="BQ7" s="123"/>
      <c r="BR7" s="18" t="s">
        <v>5</v>
      </c>
      <c r="BS7" s="18" t="s">
        <v>119</v>
      </c>
      <c r="BT7" s="18" t="s">
        <v>6</v>
      </c>
      <c r="BU7" s="18" t="s">
        <v>119</v>
      </c>
      <c r="BV7" s="123"/>
      <c r="BW7" s="115"/>
      <c r="BX7" s="115"/>
      <c r="BY7" s="115"/>
      <c r="BZ7" s="139"/>
      <c r="CA7" s="18" t="s">
        <v>5</v>
      </c>
      <c r="CB7" s="18" t="s">
        <v>6</v>
      </c>
      <c r="CC7" s="166"/>
      <c r="CD7" s="34" t="s">
        <v>5</v>
      </c>
      <c r="CE7" s="34" t="s">
        <v>6</v>
      </c>
      <c r="CF7" s="166"/>
      <c r="CG7" s="34" t="s">
        <v>5</v>
      </c>
      <c r="CH7" s="34" t="s">
        <v>6</v>
      </c>
      <c r="CI7" s="124"/>
      <c r="CJ7" s="123"/>
      <c r="CK7" s="18" t="s">
        <v>5</v>
      </c>
      <c r="CL7" s="18" t="s">
        <v>6</v>
      </c>
      <c r="CM7" s="123"/>
      <c r="CN7" s="115"/>
      <c r="CO7" s="124"/>
      <c r="CP7" s="123"/>
      <c r="CQ7" s="18" t="s">
        <v>5</v>
      </c>
      <c r="CR7" s="18" t="s">
        <v>6</v>
      </c>
      <c r="CS7" s="123"/>
      <c r="CT7" s="115"/>
      <c r="CU7" s="124"/>
      <c r="CV7" s="123"/>
      <c r="CW7" s="18" t="s">
        <v>5</v>
      </c>
      <c r="CX7" s="18" t="s">
        <v>6</v>
      </c>
      <c r="CY7" s="123"/>
      <c r="CZ7" s="115"/>
      <c r="DA7" s="123"/>
      <c r="DB7" s="123"/>
      <c r="DC7" s="115"/>
    </row>
    <row r="8" spans="1:107" ht="18.600000000000001" customHeight="1" x14ac:dyDescent="0.25">
      <c r="A8" s="5">
        <v>1</v>
      </c>
      <c r="B8" s="5">
        <v>2</v>
      </c>
      <c r="C8" s="5">
        <v>3</v>
      </c>
      <c r="D8" s="5">
        <v>4</v>
      </c>
      <c r="E8" s="51"/>
      <c r="F8" s="5">
        <v>5</v>
      </c>
      <c r="G8" s="51"/>
      <c r="H8" s="4" t="s">
        <v>150</v>
      </c>
      <c r="I8" s="19" t="s">
        <v>149</v>
      </c>
      <c r="J8" s="19">
        <v>8</v>
      </c>
      <c r="K8" s="19">
        <v>9</v>
      </c>
      <c r="L8" s="19">
        <v>10</v>
      </c>
      <c r="M8" s="19">
        <v>11</v>
      </c>
      <c r="N8" s="4" t="s">
        <v>151</v>
      </c>
      <c r="O8" s="19" t="s">
        <v>124</v>
      </c>
      <c r="P8" s="19">
        <v>14</v>
      </c>
      <c r="Q8" s="19"/>
      <c r="R8" s="19">
        <v>15</v>
      </c>
      <c r="S8" s="19"/>
      <c r="T8" s="19">
        <v>16</v>
      </c>
      <c r="U8" s="20"/>
      <c r="V8" s="20"/>
      <c r="W8" s="19">
        <v>17</v>
      </c>
      <c r="X8" s="19"/>
      <c r="Y8" s="19"/>
      <c r="Z8" s="4" t="s">
        <v>153</v>
      </c>
      <c r="AA8" s="19" t="s">
        <v>152</v>
      </c>
      <c r="AB8" s="19">
        <v>20</v>
      </c>
      <c r="AC8" s="19"/>
      <c r="AD8" s="19">
        <v>21</v>
      </c>
      <c r="AE8" s="19"/>
      <c r="AF8" s="19">
        <v>22</v>
      </c>
      <c r="AG8" s="19"/>
      <c r="AH8" s="19">
        <v>23</v>
      </c>
      <c r="AI8" s="19"/>
      <c r="AJ8" s="19"/>
      <c r="AK8" s="19" t="s">
        <v>155</v>
      </c>
      <c r="AL8" s="19">
        <v>25</v>
      </c>
      <c r="AM8" s="19">
        <v>26</v>
      </c>
      <c r="AN8" s="19" t="s">
        <v>156</v>
      </c>
      <c r="AO8" s="24" t="s">
        <v>157</v>
      </c>
      <c r="AP8" s="24" t="s">
        <v>158</v>
      </c>
      <c r="AQ8" s="19"/>
      <c r="AR8" s="19" t="s">
        <v>125</v>
      </c>
      <c r="AS8" s="24" t="s">
        <v>159</v>
      </c>
      <c r="AT8" s="24" t="s">
        <v>160</v>
      </c>
      <c r="AU8" s="19"/>
      <c r="AV8" s="19" t="s">
        <v>161</v>
      </c>
      <c r="AW8" s="19" t="s">
        <v>162</v>
      </c>
      <c r="AX8" s="19" t="s">
        <v>163</v>
      </c>
      <c r="AY8" s="21"/>
      <c r="AZ8" s="19" t="s">
        <v>164</v>
      </c>
      <c r="BA8" s="19"/>
      <c r="BB8" s="19" t="s">
        <v>165</v>
      </c>
      <c r="BC8" s="19"/>
      <c r="BD8" s="19" t="s">
        <v>183</v>
      </c>
      <c r="BE8" s="19"/>
      <c r="BF8" s="19" t="s">
        <v>167</v>
      </c>
      <c r="BG8" s="19" t="s">
        <v>166</v>
      </c>
      <c r="BH8" s="19">
        <v>41</v>
      </c>
      <c r="BI8" s="19"/>
      <c r="BJ8" s="19">
        <v>42</v>
      </c>
      <c r="BK8" s="19"/>
      <c r="BL8" s="19">
        <v>43</v>
      </c>
      <c r="BM8" s="19"/>
      <c r="BN8" s="19">
        <v>44</v>
      </c>
      <c r="BO8" s="19"/>
      <c r="BP8" s="4" t="s">
        <v>169</v>
      </c>
      <c r="BQ8" s="19" t="s">
        <v>168</v>
      </c>
      <c r="BR8" s="19">
        <v>47</v>
      </c>
      <c r="BS8" s="19"/>
      <c r="BT8" s="19">
        <v>48</v>
      </c>
      <c r="BU8" s="19"/>
      <c r="BV8" s="19">
        <v>49</v>
      </c>
      <c r="BW8" s="19"/>
      <c r="BX8" s="19">
        <v>50</v>
      </c>
      <c r="BY8" s="19"/>
      <c r="BZ8" s="19" t="s">
        <v>126</v>
      </c>
      <c r="CA8" s="24" t="s">
        <v>127</v>
      </c>
      <c r="CB8" s="24" t="s">
        <v>128</v>
      </c>
      <c r="CC8" s="19" t="s">
        <v>129</v>
      </c>
      <c r="CD8" s="24" t="s">
        <v>187</v>
      </c>
      <c r="CE8" s="24" t="s">
        <v>131</v>
      </c>
      <c r="CF8" s="19" t="s">
        <v>132</v>
      </c>
      <c r="CG8" s="24" t="s">
        <v>133</v>
      </c>
      <c r="CH8" s="24" t="s">
        <v>134</v>
      </c>
      <c r="CI8" s="19" t="s">
        <v>170</v>
      </c>
      <c r="CJ8" s="19" t="s">
        <v>135</v>
      </c>
      <c r="CK8" s="19" t="s">
        <v>136</v>
      </c>
      <c r="CL8" s="19" t="s">
        <v>137</v>
      </c>
      <c r="CM8" s="19" t="s">
        <v>138</v>
      </c>
      <c r="CN8" s="19">
        <v>65</v>
      </c>
      <c r="CO8" s="19" t="s">
        <v>171</v>
      </c>
      <c r="CP8" s="19" t="s">
        <v>172</v>
      </c>
      <c r="CQ8" s="33" t="s">
        <v>192</v>
      </c>
      <c r="CR8" s="33" t="s">
        <v>193</v>
      </c>
      <c r="CS8" s="33" t="s">
        <v>194</v>
      </c>
      <c r="CT8" s="19" t="s">
        <v>195</v>
      </c>
      <c r="CU8" s="19" t="s">
        <v>182</v>
      </c>
      <c r="CV8" s="19" t="s">
        <v>181</v>
      </c>
      <c r="CW8" s="19" t="s">
        <v>188</v>
      </c>
      <c r="CX8" s="33" t="s">
        <v>189</v>
      </c>
      <c r="CY8" s="33" t="s">
        <v>190</v>
      </c>
      <c r="CZ8" s="19" t="s">
        <v>191</v>
      </c>
      <c r="DA8" s="4">
        <v>78</v>
      </c>
      <c r="DB8" s="4">
        <v>79</v>
      </c>
      <c r="DC8" s="22" t="s">
        <v>180</v>
      </c>
    </row>
    <row r="9" spans="1:107" ht="16.899999999999999" x14ac:dyDescent="0.3">
      <c r="A9" s="5"/>
      <c r="B9" s="5"/>
      <c r="C9" s="6">
        <f>D9+F9</f>
        <v>450361741.94</v>
      </c>
      <c r="D9" s="6">
        <f>398388500-D38</f>
        <v>396318332.50999999</v>
      </c>
      <c r="E9" s="6"/>
      <c r="F9" s="6">
        <f>54325705-F38</f>
        <v>54043409.43</v>
      </c>
      <c r="G9" s="6"/>
      <c r="H9" s="2"/>
      <c r="I9" s="2"/>
      <c r="J9" s="46">
        <f>J11/D9</f>
        <v>0.49258353115692471</v>
      </c>
      <c r="K9" s="46">
        <f>K11/F9</f>
        <v>0.49258385895658319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46">
        <f>AL10/D9</f>
        <v>1.2207869843815314E-2</v>
      </c>
      <c r="AM9" s="46">
        <f>AM10/F9</f>
        <v>1.2207541285020659E-2</v>
      </c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</row>
    <row r="10" spans="1:107" ht="16.899999999999999" x14ac:dyDescent="0.3">
      <c r="A10" s="5"/>
      <c r="B10" s="5"/>
      <c r="C10" s="6"/>
      <c r="D10" s="6"/>
      <c r="E10" s="6"/>
      <c r="F10" s="6"/>
      <c r="G10" s="6"/>
      <c r="H10" s="2"/>
      <c r="I10" s="2"/>
      <c r="J10" s="2"/>
      <c r="K10" s="70">
        <f>K9-J9</f>
        <v>3.2779965847273829E-7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50">
        <f>AL23+AL25+AL27+AL29+AL32+AL36+AL38+AL39+AL41+AL44+AL55+AL57+AL63+AL64+AL68+AL71</f>
        <v>4838202.6199999992</v>
      </c>
      <c r="AM10" s="50">
        <f>AM23+AM25+AM27+AM29+AM32+AM36+AM38+AM39+AM41+AM44+AM55+AM57+AM63+AM64+AM68+AM71</f>
        <v>659737.15179999976</v>
      </c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</row>
    <row r="11" spans="1:107" ht="26.45" customHeight="1" x14ac:dyDescent="0.25">
      <c r="A11" s="27"/>
      <c r="B11" s="28" t="s">
        <v>4</v>
      </c>
      <c r="C11" s="26">
        <f>D11+F11</f>
        <v>452714204.99999988</v>
      </c>
      <c r="D11" s="26">
        <f>SUM(D12:D73)</f>
        <v>398388499.99999988</v>
      </c>
      <c r="E11" s="26"/>
      <c r="F11" s="26">
        <f>SUM(F12:F73)</f>
        <v>54325705</v>
      </c>
      <c r="G11" s="26"/>
      <c r="H11" s="26">
        <f t="shared" ref="H11:BV11" si="0">SUM(H12:H73)</f>
        <v>259015752.69819999</v>
      </c>
      <c r="I11" s="26">
        <f t="shared" si="0"/>
        <v>221840794.85820007</v>
      </c>
      <c r="J11" s="26">
        <f t="shared" si="0"/>
        <v>195219883.69000003</v>
      </c>
      <c r="K11" s="26">
        <f t="shared" si="0"/>
        <v>26620911.168199997</v>
      </c>
      <c r="L11" s="26">
        <f t="shared" si="0"/>
        <v>34410649.56000001</v>
      </c>
      <c r="M11" s="26">
        <f t="shared" si="0"/>
        <v>2764308.28</v>
      </c>
      <c r="N11" s="26">
        <f t="shared" si="0"/>
        <v>55296856.288200006</v>
      </c>
      <c r="O11" s="26">
        <f t="shared" si="0"/>
        <v>50596741.668200001</v>
      </c>
      <c r="P11" s="26">
        <f t="shared" si="0"/>
        <v>44525997.270000003</v>
      </c>
      <c r="Q11" s="26" t="e">
        <f t="shared" si="0"/>
        <v>#DIV/0!</v>
      </c>
      <c r="R11" s="26">
        <f t="shared" si="0"/>
        <v>6070744.3982000006</v>
      </c>
      <c r="S11" s="26" t="e">
        <f t="shared" si="0"/>
        <v>#DIV/0!</v>
      </c>
      <c r="T11" s="26">
        <f t="shared" si="0"/>
        <v>1935806.3399999999</v>
      </c>
      <c r="U11" s="26" t="e">
        <f t="shared" si="0"/>
        <v>#DIV/0!</v>
      </c>
      <c r="V11" s="26"/>
      <c r="W11" s="26">
        <f t="shared" si="0"/>
        <v>2764308.28</v>
      </c>
      <c r="X11" s="26"/>
      <c r="Y11" s="26">
        <f t="shared" si="0"/>
        <v>0</v>
      </c>
      <c r="Z11" s="26">
        <f t="shared" si="0"/>
        <v>204196707.25999999</v>
      </c>
      <c r="AA11" s="26">
        <f t="shared" si="0"/>
        <v>171708007.52999997</v>
      </c>
      <c r="AB11" s="26">
        <f t="shared" si="0"/>
        <v>150693886.42000002</v>
      </c>
      <c r="AC11" s="52">
        <f>AB11/AA11</f>
        <v>0.87761711633437667</v>
      </c>
      <c r="AD11" s="26">
        <f t="shared" si="0"/>
        <v>20550166.770000007</v>
      </c>
      <c r="AE11" s="30">
        <f>AD11/AA11</f>
        <v>0.11968088772103179</v>
      </c>
      <c r="AF11" s="26">
        <f t="shared" si="0"/>
        <v>32474843.220000003</v>
      </c>
      <c r="AG11" s="67">
        <f>AF11/Z11</f>
        <v>0.15903705625698641</v>
      </c>
      <c r="AH11" s="26">
        <f t="shared" si="0"/>
        <v>0</v>
      </c>
      <c r="AI11" s="26" t="e">
        <f t="shared" si="0"/>
        <v>#DIV/0!</v>
      </c>
      <c r="AJ11" s="26">
        <f t="shared" si="0"/>
        <v>0</v>
      </c>
      <c r="AK11" s="26">
        <f t="shared" si="0"/>
        <v>230873410.14180005</v>
      </c>
      <c r="AL11" s="26">
        <f t="shared" si="0"/>
        <v>203168616.31</v>
      </c>
      <c r="AM11" s="26">
        <f t="shared" si="0"/>
        <v>27704793.831799991</v>
      </c>
      <c r="AN11" s="26">
        <f t="shared" si="0"/>
        <v>0</v>
      </c>
      <c r="AO11" s="26">
        <f t="shared" si="0"/>
        <v>0</v>
      </c>
      <c r="AP11" s="26">
        <f t="shared" si="0"/>
        <v>0</v>
      </c>
      <c r="AQ11" s="26">
        <f t="shared" si="0"/>
        <v>0</v>
      </c>
      <c r="AR11" s="26">
        <f t="shared" si="0"/>
        <v>0</v>
      </c>
      <c r="AS11" s="26">
        <f t="shared" si="0"/>
        <v>0</v>
      </c>
      <c r="AT11" s="26">
        <f t="shared" si="0"/>
        <v>0</v>
      </c>
      <c r="AU11" s="26">
        <f t="shared" si="0"/>
        <v>0</v>
      </c>
      <c r="AV11" s="26">
        <f t="shared" si="0"/>
        <v>0</v>
      </c>
      <c r="AW11" s="26">
        <f t="shared" si="0"/>
        <v>0</v>
      </c>
      <c r="AX11" s="26">
        <f t="shared" si="0"/>
        <v>0</v>
      </c>
      <c r="AY11" s="26">
        <f t="shared" si="0"/>
        <v>0</v>
      </c>
      <c r="AZ11" s="26">
        <f t="shared" si="0"/>
        <v>0</v>
      </c>
      <c r="BA11" s="26">
        <f t="shared" si="0"/>
        <v>0</v>
      </c>
      <c r="BB11" s="26">
        <f t="shared" si="0"/>
        <v>0</v>
      </c>
      <c r="BC11" s="26">
        <f t="shared" si="0"/>
        <v>0</v>
      </c>
      <c r="BD11" s="26">
        <f t="shared" si="0"/>
        <v>0</v>
      </c>
      <c r="BE11" s="26">
        <f t="shared" si="0"/>
        <v>0</v>
      </c>
      <c r="BF11" s="26">
        <f t="shared" si="0"/>
        <v>0</v>
      </c>
      <c r="BG11" s="26">
        <f t="shared" si="0"/>
        <v>0</v>
      </c>
      <c r="BH11" s="26">
        <f t="shared" si="0"/>
        <v>0</v>
      </c>
      <c r="BI11" s="26">
        <f t="shared" si="0"/>
        <v>0</v>
      </c>
      <c r="BJ11" s="26">
        <f t="shared" si="0"/>
        <v>0</v>
      </c>
      <c r="BK11" s="26">
        <f t="shared" si="0"/>
        <v>0</v>
      </c>
      <c r="BL11" s="26">
        <f t="shared" si="0"/>
        <v>0</v>
      </c>
      <c r="BM11" s="26">
        <f t="shared" si="0"/>
        <v>0</v>
      </c>
      <c r="BN11" s="26">
        <f t="shared" si="0"/>
        <v>0</v>
      </c>
      <c r="BO11" s="26">
        <f t="shared" si="0"/>
        <v>0</v>
      </c>
      <c r="BP11" s="26">
        <f t="shared" si="0"/>
        <v>683217</v>
      </c>
      <c r="BQ11" s="26">
        <f t="shared" si="0"/>
        <v>663403.71</v>
      </c>
      <c r="BR11" s="26">
        <f t="shared" si="0"/>
        <v>583795.26</v>
      </c>
      <c r="BS11" s="30">
        <f>BR11/BQ11</f>
        <v>0.87999999276458685</v>
      </c>
      <c r="BT11" s="26">
        <f t="shared" si="0"/>
        <v>79608.45</v>
      </c>
      <c r="BU11" s="30">
        <f>BT11/BQ11</f>
        <v>0.12000000723541326</v>
      </c>
      <c r="BV11" s="26">
        <f t="shared" si="0"/>
        <v>19813.29</v>
      </c>
      <c r="BW11" s="30">
        <f>BV11/BP11</f>
        <v>2.8999995609008559E-2</v>
      </c>
      <c r="BX11" s="26">
        <f t="shared" ref="BX11:DC11" si="1">SUM(BX12:BX73)</f>
        <v>0</v>
      </c>
      <c r="BY11" s="26">
        <f t="shared" si="1"/>
        <v>0</v>
      </c>
      <c r="BZ11" s="26">
        <f t="shared" si="1"/>
        <v>230873410.14180005</v>
      </c>
      <c r="CA11" s="26">
        <f t="shared" si="1"/>
        <v>203168616.31</v>
      </c>
      <c r="CB11" s="26">
        <f t="shared" si="1"/>
        <v>27704793.831799991</v>
      </c>
      <c r="CC11" s="26">
        <f t="shared" si="1"/>
        <v>0</v>
      </c>
      <c r="CD11" s="26">
        <f t="shared" si="1"/>
        <v>0</v>
      </c>
      <c r="CE11" s="26">
        <f t="shared" si="1"/>
        <v>0</v>
      </c>
      <c r="CF11" s="26">
        <f t="shared" si="1"/>
        <v>0</v>
      </c>
      <c r="CG11" s="26">
        <f t="shared" si="1"/>
        <v>0</v>
      </c>
      <c r="CH11" s="26">
        <f t="shared" si="1"/>
        <v>0</v>
      </c>
      <c r="CI11" s="26">
        <f t="shared" si="1"/>
        <v>258332535.69819999</v>
      </c>
      <c r="CJ11" s="26">
        <f t="shared" si="1"/>
        <v>221177391.14820009</v>
      </c>
      <c r="CK11" s="26">
        <f t="shared" si="1"/>
        <v>194636088.43000001</v>
      </c>
      <c r="CL11" s="26">
        <f t="shared" si="1"/>
        <v>26541302.718199998</v>
      </c>
      <c r="CM11" s="26">
        <f t="shared" si="1"/>
        <v>34390836.270000003</v>
      </c>
      <c r="CN11" s="26">
        <f t="shared" si="1"/>
        <v>2764308.28</v>
      </c>
      <c r="CO11" s="26">
        <f t="shared" si="1"/>
        <v>55296856.288200006</v>
      </c>
      <c r="CP11" s="26">
        <f t="shared" si="1"/>
        <v>50596741.668200001</v>
      </c>
      <c r="CQ11" s="26">
        <f t="shared" si="1"/>
        <v>44525997.270000003</v>
      </c>
      <c r="CR11" s="26">
        <f t="shared" si="1"/>
        <v>6070744.3982000006</v>
      </c>
      <c r="CS11" s="26">
        <f t="shared" si="1"/>
        <v>1935806.3399999999</v>
      </c>
      <c r="CT11" s="26">
        <f t="shared" si="1"/>
        <v>2764308.28</v>
      </c>
      <c r="CU11" s="26">
        <f t="shared" si="1"/>
        <v>203035679.40999997</v>
      </c>
      <c r="CV11" s="26">
        <f t="shared" si="1"/>
        <v>170580649.47999996</v>
      </c>
      <c r="CW11" s="26">
        <f t="shared" si="1"/>
        <v>150110091.16</v>
      </c>
      <c r="CX11" s="26">
        <f t="shared" si="1"/>
        <v>20470558.320000004</v>
      </c>
      <c r="CY11" s="26">
        <f t="shared" si="1"/>
        <v>32455029.93</v>
      </c>
      <c r="CZ11" s="26">
        <f t="shared" si="1"/>
        <v>0</v>
      </c>
      <c r="DA11" s="26">
        <f t="shared" si="1"/>
        <v>0</v>
      </c>
      <c r="DB11" s="26">
        <f t="shared" si="1"/>
        <v>0</v>
      </c>
      <c r="DC11" s="26">
        <f t="shared" si="1"/>
        <v>0</v>
      </c>
    </row>
    <row r="12" spans="1:107" ht="15" customHeight="1" x14ac:dyDescent="0.25">
      <c r="A12" s="7" t="s">
        <v>7</v>
      </c>
      <c r="B12" s="8" t="s">
        <v>8</v>
      </c>
      <c r="C12" s="9">
        <f>D12+F12</f>
        <v>21663598.300000001</v>
      </c>
      <c r="D12" s="9">
        <v>19063966.48</v>
      </c>
      <c r="E12" s="65">
        <f>D12/C12</f>
        <v>0.87999999889215075</v>
      </c>
      <c r="F12" s="10">
        <v>2599631.8199999998</v>
      </c>
      <c r="G12" s="66">
        <f>F12/C12</f>
        <v>0.12000000110784918</v>
      </c>
      <c r="H12" s="9">
        <f>I12+L12+M12</f>
        <v>0</v>
      </c>
      <c r="I12" s="9">
        <f>J12+K12</f>
        <v>0</v>
      </c>
      <c r="J12" s="9">
        <f t="shared" ref="J12:J43" si="2">P12+AB12</f>
        <v>0</v>
      </c>
      <c r="K12" s="9">
        <f t="shared" ref="K12:K43" si="3">R12+AD12</f>
        <v>0</v>
      </c>
      <c r="L12" s="9">
        <f t="shared" ref="L12:L43" si="4">T12+AF12</f>
        <v>0</v>
      </c>
      <c r="M12" s="9">
        <f t="shared" ref="M12:M43" si="5">W12+AH12</f>
        <v>0</v>
      </c>
      <c r="N12" s="9">
        <f>O12+T12+W12</f>
        <v>0</v>
      </c>
      <c r="O12" s="9">
        <f>P12+R12</f>
        <v>0</v>
      </c>
      <c r="P12" s="9"/>
      <c r="Q12" s="29" t="e">
        <f>P12/(P12+R12)</f>
        <v>#DIV/0!</v>
      </c>
      <c r="R12" s="9"/>
      <c r="S12" s="29" t="e">
        <f>R12/(R12+P12)</f>
        <v>#DIV/0!</v>
      </c>
      <c r="T12" s="9"/>
      <c r="U12" s="60" t="e">
        <f>T12/N12</f>
        <v>#DIV/0!</v>
      </c>
      <c r="V12" s="60" t="e">
        <f>T12/(T12+R12)</f>
        <v>#DIV/0!</v>
      </c>
      <c r="W12" s="9"/>
      <c r="X12" s="71" t="e">
        <f>W12/N12</f>
        <v>#DIV/0!</v>
      </c>
      <c r="Y12" s="38"/>
      <c r="Z12" s="9">
        <f>AA12+AF12+AH12</f>
        <v>0</v>
      </c>
      <c r="AA12" s="9">
        <f>AB12+AD12</f>
        <v>0</v>
      </c>
      <c r="AB12" s="9"/>
      <c r="AC12" s="53" t="e">
        <f>AB12/AA12</f>
        <v>#DIV/0!</v>
      </c>
      <c r="AD12" s="9"/>
      <c r="AE12" s="53" t="e">
        <f>AD12/AA12</f>
        <v>#DIV/0!</v>
      </c>
      <c r="AF12" s="9"/>
      <c r="AG12" s="62" t="e">
        <f>AF12/Z12</f>
        <v>#DIV/0!</v>
      </c>
      <c r="AH12" s="9"/>
      <c r="AI12" s="62" t="e">
        <f>AF12/(AF12+AD12)</f>
        <v>#DIV/0!</v>
      </c>
      <c r="AJ12" s="9"/>
      <c r="AK12" s="9">
        <f>AL12+AM12</f>
        <v>21663598.300000001</v>
      </c>
      <c r="AL12" s="9">
        <f t="shared" ref="AL12:AL23" si="6">D12-J12</f>
        <v>19063966.48</v>
      </c>
      <c r="AM12" s="9">
        <f t="shared" ref="AM12:AM23" si="7">F12-K12</f>
        <v>2599631.8199999998</v>
      </c>
      <c r="AN12" s="9">
        <f>AO12+AP12</f>
        <v>0</v>
      </c>
      <c r="AO12" s="9"/>
      <c r="AP12" s="9"/>
      <c r="AQ12" s="9"/>
      <c r="AR12" s="9">
        <f>AS12+AT12</f>
        <v>0</v>
      </c>
      <c r="AS12" s="9"/>
      <c r="AT12" s="9"/>
      <c r="AU12" s="9"/>
      <c r="AV12" s="9">
        <f>AW12+BB12+BD12</f>
        <v>0</v>
      </c>
      <c r="AW12" s="9">
        <f>AX12+AZ12</f>
        <v>0</v>
      </c>
      <c r="AX12" s="9"/>
      <c r="AY12" s="9"/>
      <c r="AZ12" s="9"/>
      <c r="BA12" s="9"/>
      <c r="BB12" s="9"/>
      <c r="BC12" s="9"/>
      <c r="BD12" s="9"/>
      <c r="BE12" s="9"/>
      <c r="BF12" s="9">
        <f>BG12+BL12+BN12</f>
        <v>0</v>
      </c>
      <c r="BG12" s="9">
        <f>BH12+BJ12</f>
        <v>0</v>
      </c>
      <c r="BH12" s="9"/>
      <c r="BI12" s="9"/>
      <c r="BJ12" s="9"/>
      <c r="BK12" s="9"/>
      <c r="BL12" s="9"/>
      <c r="BM12" s="9"/>
      <c r="BN12" s="9"/>
      <c r="BO12" s="9"/>
      <c r="BP12" s="9">
        <f>BQ12+BV12+BX12</f>
        <v>0</v>
      </c>
      <c r="BQ12" s="9">
        <f>BR12+BT12</f>
        <v>0</v>
      </c>
      <c r="BR12" s="9"/>
      <c r="BS12" s="29" t="e">
        <f>BR12/BQ12</f>
        <v>#DIV/0!</v>
      </c>
      <c r="BT12" s="9"/>
      <c r="BU12" s="29" t="e">
        <f>BT12/BQ12</f>
        <v>#DIV/0!</v>
      </c>
      <c r="BV12" s="9"/>
      <c r="BW12" s="29" t="e">
        <f>BV12/BP12</f>
        <v>#DIV/0!</v>
      </c>
      <c r="BX12" s="9"/>
      <c r="BY12" s="9"/>
      <c r="BZ12" s="9">
        <f>CA12+CB12</f>
        <v>21663598.300000001</v>
      </c>
      <c r="CA12" s="9">
        <f t="shared" ref="CA12:CA23" si="8">D12-J12</f>
        <v>19063966.48</v>
      </c>
      <c r="CB12" s="9">
        <f t="shared" ref="CB12:CB23" si="9">F12-K12</f>
        <v>2599631.8199999998</v>
      </c>
      <c r="CC12" s="9">
        <f>CD12+CE12</f>
        <v>0</v>
      </c>
      <c r="CD12" s="9"/>
      <c r="CE12" s="9"/>
      <c r="CF12" s="9">
        <f>CG12+CH12</f>
        <v>0</v>
      </c>
      <c r="CG12" s="9"/>
      <c r="CH12" s="9"/>
      <c r="CI12" s="9">
        <f>CJ12+CM12+CN12</f>
        <v>0</v>
      </c>
      <c r="CJ12" s="9">
        <f>CK12+CL12</f>
        <v>0</v>
      </c>
      <c r="CK12" s="9">
        <f>CQ12+CW12</f>
        <v>0</v>
      </c>
      <c r="CL12" s="9">
        <f>CR12+CX12</f>
        <v>0</v>
      </c>
      <c r="CM12" s="9">
        <f>CS12+CY12</f>
        <v>0</v>
      </c>
      <c r="CN12" s="9">
        <f>CT12+CZ12</f>
        <v>0</v>
      </c>
      <c r="CO12" s="9">
        <f>CP12+CS12+CT12</f>
        <v>0</v>
      </c>
      <c r="CP12" s="9">
        <f>CQ12+CR12</f>
        <v>0</v>
      </c>
      <c r="CQ12" s="9">
        <f t="shared" ref="CQ12:CQ43" si="10">P12-BH12</f>
        <v>0</v>
      </c>
      <c r="CR12" s="9">
        <f t="shared" ref="CR12:CR43" si="11">R12-BJ12</f>
        <v>0</v>
      </c>
      <c r="CS12" s="9">
        <f t="shared" ref="CS12:CS43" si="12">T12-BL12</f>
        <v>0</v>
      </c>
      <c r="CT12" s="9">
        <f t="shared" ref="CT12:CT43" si="13">W12-BN12</f>
        <v>0</v>
      </c>
      <c r="CU12" s="9">
        <f>CV12+CY12+CZ12</f>
        <v>0</v>
      </c>
      <c r="CV12" s="9">
        <f>CW12+CX12</f>
        <v>0</v>
      </c>
      <c r="CW12" s="9">
        <f>AB12-BR12</f>
        <v>0</v>
      </c>
      <c r="CX12" s="9">
        <f>AD12-BT12</f>
        <v>0</v>
      </c>
      <c r="CY12" s="9">
        <f>AF12-BV12</f>
        <v>0</v>
      </c>
      <c r="CZ12" s="9">
        <f>AH12-BX12</f>
        <v>0</v>
      </c>
      <c r="DA12" s="9"/>
      <c r="DB12" s="9"/>
      <c r="DC12" s="9"/>
    </row>
    <row r="13" spans="1:107" ht="16.5" x14ac:dyDescent="0.25">
      <c r="A13" s="7" t="s">
        <v>9</v>
      </c>
      <c r="B13" s="8" t="s">
        <v>10</v>
      </c>
      <c r="C13" s="9">
        <f t="shared" ref="C13:C73" si="14">D13+F13</f>
        <v>33385056.489999998</v>
      </c>
      <c r="D13" s="9">
        <v>29378849.68</v>
      </c>
      <c r="E13" s="65">
        <f t="shared" ref="E13:E73" si="15">D13/C13</f>
        <v>0.87999999906545012</v>
      </c>
      <c r="F13" s="9">
        <v>4006206.81</v>
      </c>
      <c r="G13" s="66">
        <f t="shared" ref="G13:G73" si="16">F13/C13</f>
        <v>0.12000000093454988</v>
      </c>
      <c r="H13" s="9">
        <f t="shared" ref="H13:H73" si="17">I13+L13+M13</f>
        <v>12131052.539999999</v>
      </c>
      <c r="I13" s="9">
        <f t="shared" ref="I13:I73" si="18">J13+K13</f>
        <v>11779252.02</v>
      </c>
      <c r="J13" s="9">
        <f t="shared" si="2"/>
        <v>10365741.779999999</v>
      </c>
      <c r="K13" s="9">
        <f t="shared" si="3"/>
        <v>1413510.24</v>
      </c>
      <c r="L13" s="9">
        <f t="shared" si="4"/>
        <v>351800.52</v>
      </c>
      <c r="M13" s="9">
        <f t="shared" si="5"/>
        <v>0</v>
      </c>
      <c r="N13" s="9">
        <f t="shared" ref="N13:N73" si="19">O13+T13+W13</f>
        <v>0</v>
      </c>
      <c r="O13" s="9">
        <f t="shared" ref="O13:O73" si="20">P13+R13</f>
        <v>0</v>
      </c>
      <c r="P13" s="9"/>
      <c r="Q13" s="29" t="e">
        <f t="shared" ref="Q13:Q73" si="21">P13/(P13+R13)</f>
        <v>#DIV/0!</v>
      </c>
      <c r="R13" s="9"/>
      <c r="S13" s="29" t="e">
        <f t="shared" ref="S13:S73" si="22">R13/(R13+P13)</f>
        <v>#DIV/0!</v>
      </c>
      <c r="T13" s="9"/>
      <c r="U13" s="60" t="e">
        <f t="shared" ref="U13:U73" si="23">T13/N13</f>
        <v>#DIV/0!</v>
      </c>
      <c r="V13" s="60" t="e">
        <f t="shared" ref="V13:V73" si="24">T13/(T13+R13)</f>
        <v>#DIV/0!</v>
      </c>
      <c r="W13" s="9"/>
      <c r="X13" s="71" t="e">
        <f t="shared" ref="X13:X73" si="25">W13/N13</f>
        <v>#DIV/0!</v>
      </c>
      <c r="Y13" s="38"/>
      <c r="Z13" s="9">
        <f t="shared" ref="Z13:Z73" si="26">AA13+AF13+AH13</f>
        <v>12131052.539999999</v>
      </c>
      <c r="AA13" s="9">
        <f t="shared" ref="AA13:AA73" si="27">AB13+AD13</f>
        <v>11779252.02</v>
      </c>
      <c r="AB13" s="9">
        <v>10365741.779999999</v>
      </c>
      <c r="AC13" s="53">
        <f t="shared" ref="AC13:AC73" si="28">AB13/AA13</f>
        <v>0.88000000020374802</v>
      </c>
      <c r="AD13" s="9">
        <v>1413510.24</v>
      </c>
      <c r="AE13" s="53">
        <f t="shared" ref="AE13:AE73" si="29">AD13/AA13</f>
        <v>0.11999999979625192</v>
      </c>
      <c r="AF13" s="9">
        <v>351800.52</v>
      </c>
      <c r="AG13" s="62">
        <f t="shared" ref="AG13:AG73" si="30">AF13/Z13</f>
        <v>2.8999999698294938E-2</v>
      </c>
      <c r="AH13" s="9"/>
      <c r="AI13" s="63">
        <f t="shared" ref="AI13:AI73" si="31">AF13/(AF13+AD13)</f>
        <v>0.19928532016651845</v>
      </c>
      <c r="AJ13" s="9"/>
      <c r="AK13" s="47">
        <f t="shared" ref="AK13:AK73" si="32">AL13+AM13</f>
        <v>21605804.469999999</v>
      </c>
      <c r="AL13" s="47">
        <f t="shared" si="6"/>
        <v>19013107.899999999</v>
      </c>
      <c r="AM13" s="47">
        <f t="shared" si="7"/>
        <v>2592696.5700000003</v>
      </c>
      <c r="AN13" s="9">
        <f t="shared" ref="AN13:AN73" si="33">AO13+AP13</f>
        <v>0</v>
      </c>
      <c r="AO13" s="9"/>
      <c r="AP13" s="9"/>
      <c r="AQ13" s="9"/>
      <c r="AR13" s="9">
        <f t="shared" ref="AR13:AR73" si="34">AS13+AT13</f>
        <v>0</v>
      </c>
      <c r="AS13" s="9"/>
      <c r="AT13" s="9"/>
      <c r="AU13" s="9"/>
      <c r="AV13" s="9">
        <f t="shared" ref="AV13:AV73" si="35">AW13+BB13+BD13</f>
        <v>0</v>
      </c>
      <c r="AW13" s="9">
        <f t="shared" ref="AW13:AW73" si="36">AX13+AZ13</f>
        <v>0</v>
      </c>
      <c r="AX13" s="9"/>
      <c r="AY13" s="9"/>
      <c r="AZ13" s="9"/>
      <c r="BA13" s="9"/>
      <c r="BB13" s="9"/>
      <c r="BC13" s="9"/>
      <c r="BD13" s="9"/>
      <c r="BE13" s="9"/>
      <c r="BF13" s="9">
        <f t="shared" ref="BF13:BF73" si="37">BG13+BL13+BN13</f>
        <v>0</v>
      </c>
      <c r="BG13" s="9">
        <f t="shared" ref="BG13:BG73" si="38">BH13+BJ13</f>
        <v>0</v>
      </c>
      <c r="BH13" s="9"/>
      <c r="BI13" s="9"/>
      <c r="BJ13" s="9"/>
      <c r="BK13" s="9"/>
      <c r="BL13" s="9"/>
      <c r="BM13" s="9"/>
      <c r="BN13" s="9"/>
      <c r="BO13" s="9"/>
      <c r="BP13" s="9">
        <f t="shared" ref="BP13:BP73" si="39">BQ13+BV13+BX13</f>
        <v>0</v>
      </c>
      <c r="BQ13" s="9">
        <f t="shared" ref="BQ13:BQ73" si="40">BR13+BT13</f>
        <v>0</v>
      </c>
      <c r="BR13" s="9"/>
      <c r="BS13" s="29" t="e">
        <f t="shared" ref="BS13:BS73" si="41">BR13/BQ13</f>
        <v>#DIV/0!</v>
      </c>
      <c r="BT13" s="9"/>
      <c r="BU13" s="29" t="e">
        <f t="shared" ref="BU13:BU73" si="42">BT13/BQ13</f>
        <v>#DIV/0!</v>
      </c>
      <c r="BV13" s="9"/>
      <c r="BW13" s="29" t="e">
        <f t="shared" ref="BW13:BW73" si="43">BV13/BP13</f>
        <v>#DIV/0!</v>
      </c>
      <c r="BX13" s="9"/>
      <c r="BY13" s="9"/>
      <c r="BZ13" s="9">
        <f t="shared" ref="BZ13:BZ73" si="44">CA13+CB13</f>
        <v>21605804.469999999</v>
      </c>
      <c r="CA13" s="9">
        <f t="shared" si="8"/>
        <v>19013107.899999999</v>
      </c>
      <c r="CB13" s="9">
        <f t="shared" si="9"/>
        <v>2592696.5700000003</v>
      </c>
      <c r="CC13" s="9">
        <f t="shared" ref="CC13:CC73" si="45">CD13+CE13</f>
        <v>0</v>
      </c>
      <c r="CD13" s="9"/>
      <c r="CE13" s="9"/>
      <c r="CF13" s="9">
        <f t="shared" ref="CF13:CF73" si="46">CG13+CH13</f>
        <v>0</v>
      </c>
      <c r="CG13" s="9"/>
      <c r="CH13" s="9"/>
      <c r="CI13" s="9">
        <f t="shared" ref="CI13:CI73" si="47">CJ13+CM13+CN13</f>
        <v>12131052.539999999</v>
      </c>
      <c r="CJ13" s="9">
        <f t="shared" ref="CJ13:CJ73" si="48">CK13+CL13</f>
        <v>11779252.02</v>
      </c>
      <c r="CK13" s="9">
        <f t="shared" ref="CK13:CN73" si="49">CQ13+CW13</f>
        <v>10365741.779999999</v>
      </c>
      <c r="CL13" s="9">
        <f t="shared" si="49"/>
        <v>1413510.24</v>
      </c>
      <c r="CM13" s="9">
        <f t="shared" si="49"/>
        <v>351800.52</v>
      </c>
      <c r="CN13" s="9">
        <f t="shared" si="49"/>
        <v>0</v>
      </c>
      <c r="CO13" s="9">
        <f t="shared" ref="CO13:CO73" si="50">CP13+CS13+CT13</f>
        <v>0</v>
      </c>
      <c r="CP13" s="9">
        <f t="shared" ref="CP13:CP73" si="51">CQ13+CR13</f>
        <v>0</v>
      </c>
      <c r="CQ13" s="9">
        <f t="shared" si="10"/>
        <v>0</v>
      </c>
      <c r="CR13" s="9">
        <f t="shared" si="11"/>
        <v>0</v>
      </c>
      <c r="CS13" s="9">
        <f t="shared" si="12"/>
        <v>0</v>
      </c>
      <c r="CT13" s="9">
        <f t="shared" si="13"/>
        <v>0</v>
      </c>
      <c r="CU13" s="9">
        <f t="shared" ref="CU13:CU73" si="52">CV13+CY13+CZ13</f>
        <v>12131052.539999999</v>
      </c>
      <c r="CV13" s="9">
        <f t="shared" ref="CV13:CV73" si="53">CW13+CX13</f>
        <v>11779252.02</v>
      </c>
      <c r="CW13" s="9">
        <f t="shared" ref="CW13:CW73" si="54">AB13-BR13</f>
        <v>10365741.779999999</v>
      </c>
      <c r="CX13" s="9">
        <f t="shared" ref="CX13:CX73" si="55">AD13-BT13</f>
        <v>1413510.24</v>
      </c>
      <c r="CY13" s="9">
        <f t="shared" ref="CY13:CY73" si="56">AF13-BV13</f>
        <v>351800.52</v>
      </c>
      <c r="CZ13" s="9">
        <f t="shared" ref="CZ13:CZ73" si="57">AH13-BX13</f>
        <v>0</v>
      </c>
      <c r="DA13" s="9"/>
      <c r="DB13" s="9"/>
      <c r="DC13" s="9"/>
    </row>
    <row r="14" spans="1:107" ht="16.5" x14ac:dyDescent="0.25">
      <c r="A14" s="7" t="s">
        <v>11</v>
      </c>
      <c r="B14" s="8" t="s">
        <v>12</v>
      </c>
      <c r="C14" s="9">
        <f t="shared" si="14"/>
        <v>14831751.469999999</v>
      </c>
      <c r="D14" s="9">
        <v>13051941.279999999</v>
      </c>
      <c r="E14" s="65">
        <f t="shared" si="15"/>
        <v>0.87999999908304827</v>
      </c>
      <c r="F14" s="9">
        <v>1779810.19</v>
      </c>
      <c r="G14" s="66">
        <f t="shared" si="16"/>
        <v>0.12000000091695172</v>
      </c>
      <c r="H14" s="9">
        <f t="shared" si="17"/>
        <v>0</v>
      </c>
      <c r="I14" s="9">
        <f t="shared" si="18"/>
        <v>0</v>
      </c>
      <c r="J14" s="9">
        <f t="shared" si="2"/>
        <v>0</v>
      </c>
      <c r="K14" s="9">
        <f t="shared" si="3"/>
        <v>0</v>
      </c>
      <c r="L14" s="9">
        <f t="shared" si="4"/>
        <v>0</v>
      </c>
      <c r="M14" s="9">
        <f t="shared" si="5"/>
        <v>0</v>
      </c>
      <c r="N14" s="9">
        <f t="shared" si="19"/>
        <v>0</v>
      </c>
      <c r="O14" s="9">
        <f t="shared" si="20"/>
        <v>0</v>
      </c>
      <c r="P14" s="9"/>
      <c r="Q14" s="29" t="e">
        <f t="shared" si="21"/>
        <v>#DIV/0!</v>
      </c>
      <c r="R14" s="9"/>
      <c r="S14" s="29" t="e">
        <f t="shared" si="22"/>
        <v>#DIV/0!</v>
      </c>
      <c r="T14" s="9"/>
      <c r="U14" s="60" t="e">
        <f t="shared" si="23"/>
        <v>#DIV/0!</v>
      </c>
      <c r="V14" s="60" t="e">
        <f t="shared" si="24"/>
        <v>#DIV/0!</v>
      </c>
      <c r="W14" s="9"/>
      <c r="X14" s="71" t="e">
        <f t="shared" si="25"/>
        <v>#DIV/0!</v>
      </c>
      <c r="Y14" s="38"/>
      <c r="Z14" s="9">
        <f t="shared" si="26"/>
        <v>0</v>
      </c>
      <c r="AA14" s="9">
        <f t="shared" si="27"/>
        <v>0</v>
      </c>
      <c r="AB14" s="9"/>
      <c r="AC14" s="53" t="e">
        <f t="shared" si="28"/>
        <v>#DIV/0!</v>
      </c>
      <c r="AD14" s="9"/>
      <c r="AE14" s="53" t="e">
        <f t="shared" si="29"/>
        <v>#DIV/0!</v>
      </c>
      <c r="AF14" s="9"/>
      <c r="AG14" s="62" t="e">
        <f t="shared" si="30"/>
        <v>#DIV/0!</v>
      </c>
      <c r="AH14" s="9"/>
      <c r="AI14" s="62" t="e">
        <f t="shared" si="31"/>
        <v>#DIV/0!</v>
      </c>
      <c r="AJ14" s="9"/>
      <c r="AK14" s="9">
        <f t="shared" si="32"/>
        <v>14831751.469999999</v>
      </c>
      <c r="AL14" s="9">
        <f t="shared" si="6"/>
        <v>13051941.279999999</v>
      </c>
      <c r="AM14" s="9">
        <f t="shared" si="7"/>
        <v>1779810.19</v>
      </c>
      <c r="AN14" s="9">
        <f t="shared" si="33"/>
        <v>0</v>
      </c>
      <c r="AO14" s="9"/>
      <c r="AP14" s="9"/>
      <c r="AQ14" s="9"/>
      <c r="AR14" s="9">
        <f t="shared" si="34"/>
        <v>0</v>
      </c>
      <c r="AS14" s="9"/>
      <c r="AT14" s="9"/>
      <c r="AU14" s="9"/>
      <c r="AV14" s="9">
        <f t="shared" si="35"/>
        <v>0</v>
      </c>
      <c r="AW14" s="9">
        <f t="shared" si="36"/>
        <v>0</v>
      </c>
      <c r="AX14" s="9"/>
      <c r="AY14" s="9"/>
      <c r="AZ14" s="9"/>
      <c r="BA14" s="9"/>
      <c r="BB14" s="9"/>
      <c r="BC14" s="9"/>
      <c r="BD14" s="9"/>
      <c r="BE14" s="9"/>
      <c r="BF14" s="9">
        <f t="shared" si="37"/>
        <v>0</v>
      </c>
      <c r="BG14" s="9">
        <f t="shared" si="38"/>
        <v>0</v>
      </c>
      <c r="BH14" s="9"/>
      <c r="BI14" s="9"/>
      <c r="BJ14" s="9"/>
      <c r="BK14" s="9"/>
      <c r="BL14" s="9"/>
      <c r="BM14" s="9"/>
      <c r="BN14" s="9"/>
      <c r="BO14" s="9"/>
      <c r="BP14" s="9">
        <f t="shared" si="39"/>
        <v>0</v>
      </c>
      <c r="BQ14" s="9">
        <f t="shared" si="40"/>
        <v>0</v>
      </c>
      <c r="BR14" s="9"/>
      <c r="BS14" s="29" t="e">
        <f t="shared" si="41"/>
        <v>#DIV/0!</v>
      </c>
      <c r="BT14" s="9"/>
      <c r="BU14" s="29" t="e">
        <f t="shared" si="42"/>
        <v>#DIV/0!</v>
      </c>
      <c r="BV14" s="9"/>
      <c r="BW14" s="29" t="e">
        <f t="shared" si="43"/>
        <v>#DIV/0!</v>
      </c>
      <c r="BX14" s="9"/>
      <c r="BY14" s="9"/>
      <c r="BZ14" s="9">
        <f t="shared" si="44"/>
        <v>14831751.469999999</v>
      </c>
      <c r="CA14" s="9">
        <f t="shared" si="8"/>
        <v>13051941.279999999</v>
      </c>
      <c r="CB14" s="9">
        <f t="shared" si="9"/>
        <v>1779810.19</v>
      </c>
      <c r="CC14" s="9">
        <f t="shared" si="45"/>
        <v>0</v>
      </c>
      <c r="CD14" s="9"/>
      <c r="CE14" s="9"/>
      <c r="CF14" s="9">
        <f t="shared" si="46"/>
        <v>0</v>
      </c>
      <c r="CG14" s="9"/>
      <c r="CH14" s="9"/>
      <c r="CI14" s="9">
        <f t="shared" si="47"/>
        <v>0</v>
      </c>
      <c r="CJ14" s="9">
        <f t="shared" si="48"/>
        <v>0</v>
      </c>
      <c r="CK14" s="9">
        <f t="shared" si="49"/>
        <v>0</v>
      </c>
      <c r="CL14" s="9">
        <f t="shared" si="49"/>
        <v>0</v>
      </c>
      <c r="CM14" s="9">
        <f t="shared" si="49"/>
        <v>0</v>
      </c>
      <c r="CN14" s="9">
        <f t="shared" si="49"/>
        <v>0</v>
      </c>
      <c r="CO14" s="9">
        <f t="shared" si="50"/>
        <v>0</v>
      </c>
      <c r="CP14" s="9">
        <f t="shared" si="51"/>
        <v>0</v>
      </c>
      <c r="CQ14" s="9">
        <f t="shared" si="10"/>
        <v>0</v>
      </c>
      <c r="CR14" s="9">
        <f t="shared" si="11"/>
        <v>0</v>
      </c>
      <c r="CS14" s="9">
        <f t="shared" si="12"/>
        <v>0</v>
      </c>
      <c r="CT14" s="9">
        <f t="shared" si="13"/>
        <v>0</v>
      </c>
      <c r="CU14" s="9">
        <f t="shared" si="52"/>
        <v>0</v>
      </c>
      <c r="CV14" s="9">
        <f t="shared" si="53"/>
        <v>0</v>
      </c>
      <c r="CW14" s="9">
        <f t="shared" si="54"/>
        <v>0</v>
      </c>
      <c r="CX14" s="9">
        <f t="shared" si="55"/>
        <v>0</v>
      </c>
      <c r="CY14" s="9">
        <f t="shared" si="56"/>
        <v>0</v>
      </c>
      <c r="CZ14" s="9">
        <f t="shared" si="57"/>
        <v>0</v>
      </c>
      <c r="DA14" s="9"/>
      <c r="DB14" s="9"/>
      <c r="DC14" s="9"/>
    </row>
    <row r="15" spans="1:107" ht="16.5" x14ac:dyDescent="0.25">
      <c r="A15" s="7" t="s">
        <v>13</v>
      </c>
      <c r="B15" s="8" t="s">
        <v>14</v>
      </c>
      <c r="C15" s="9">
        <f t="shared" si="14"/>
        <v>94537907</v>
      </c>
      <c r="D15" s="9">
        <v>83193358.079999998</v>
      </c>
      <c r="E15" s="65">
        <f t="shared" si="15"/>
        <v>0.87999999915377858</v>
      </c>
      <c r="F15" s="9">
        <v>11344548.92</v>
      </c>
      <c r="G15" s="66">
        <f t="shared" si="16"/>
        <v>0.12000000084622139</v>
      </c>
      <c r="H15" s="9">
        <f t="shared" si="17"/>
        <v>19682075.25</v>
      </c>
      <c r="I15" s="9">
        <f t="shared" si="18"/>
        <v>0</v>
      </c>
      <c r="J15" s="9">
        <f t="shared" si="2"/>
        <v>0</v>
      </c>
      <c r="K15" s="9">
        <f t="shared" si="3"/>
        <v>0</v>
      </c>
      <c r="L15" s="9">
        <f t="shared" si="4"/>
        <v>19682075.25</v>
      </c>
      <c r="M15" s="9">
        <f t="shared" si="5"/>
        <v>0</v>
      </c>
      <c r="N15" s="42">
        <f t="shared" si="19"/>
        <v>0</v>
      </c>
      <c r="O15" s="42">
        <f t="shared" si="20"/>
        <v>0</v>
      </c>
      <c r="P15" s="42"/>
      <c r="Q15" s="43" t="e">
        <f t="shared" si="21"/>
        <v>#DIV/0!</v>
      </c>
      <c r="R15" s="42"/>
      <c r="S15" s="43" t="e">
        <f t="shared" si="22"/>
        <v>#DIV/0!</v>
      </c>
      <c r="T15" s="42"/>
      <c r="U15" s="64" t="e">
        <f t="shared" si="23"/>
        <v>#DIV/0!</v>
      </c>
      <c r="V15" s="64" t="e">
        <f t="shared" si="24"/>
        <v>#DIV/0!</v>
      </c>
      <c r="W15" s="42"/>
      <c r="X15" s="72" t="e">
        <f t="shared" si="25"/>
        <v>#DIV/0!</v>
      </c>
      <c r="Y15" s="44"/>
      <c r="Z15" s="9">
        <f t="shared" si="26"/>
        <v>19682075.25</v>
      </c>
      <c r="AA15" s="9">
        <f t="shared" si="27"/>
        <v>0</v>
      </c>
      <c r="AB15" s="9"/>
      <c r="AC15" s="53" t="e">
        <f t="shared" si="28"/>
        <v>#DIV/0!</v>
      </c>
      <c r="AD15" s="9"/>
      <c r="AE15" s="53" t="e">
        <f t="shared" si="29"/>
        <v>#DIV/0!</v>
      </c>
      <c r="AF15" s="9">
        <v>19682075.25</v>
      </c>
      <c r="AG15" s="62">
        <f t="shared" si="30"/>
        <v>1</v>
      </c>
      <c r="AH15" s="9"/>
      <c r="AI15" s="62">
        <f t="shared" si="31"/>
        <v>1</v>
      </c>
      <c r="AJ15" s="9"/>
      <c r="AK15" s="9">
        <f t="shared" si="32"/>
        <v>94537907</v>
      </c>
      <c r="AL15" s="9">
        <f t="shared" si="6"/>
        <v>83193358.079999998</v>
      </c>
      <c r="AM15" s="9">
        <f t="shared" si="7"/>
        <v>11344548.92</v>
      </c>
      <c r="AN15" s="9">
        <f t="shared" si="33"/>
        <v>0</v>
      </c>
      <c r="AO15" s="9"/>
      <c r="AP15" s="9"/>
      <c r="AQ15" s="9"/>
      <c r="AR15" s="9">
        <f t="shared" si="34"/>
        <v>0</v>
      </c>
      <c r="AS15" s="9"/>
      <c r="AT15" s="9"/>
      <c r="AU15" s="9"/>
      <c r="AV15" s="9">
        <f t="shared" si="35"/>
        <v>0</v>
      </c>
      <c r="AW15" s="9">
        <f t="shared" si="36"/>
        <v>0</v>
      </c>
      <c r="AX15" s="9"/>
      <c r="AY15" s="9"/>
      <c r="AZ15" s="9"/>
      <c r="BA15" s="9"/>
      <c r="BB15" s="9"/>
      <c r="BC15" s="9"/>
      <c r="BD15" s="9"/>
      <c r="BE15" s="9"/>
      <c r="BF15" s="9">
        <f t="shared" si="37"/>
        <v>0</v>
      </c>
      <c r="BG15" s="9">
        <f t="shared" si="38"/>
        <v>0</v>
      </c>
      <c r="BH15" s="9"/>
      <c r="BI15" s="9"/>
      <c r="BJ15" s="9"/>
      <c r="BK15" s="9"/>
      <c r="BL15" s="9"/>
      <c r="BM15" s="9"/>
      <c r="BN15" s="9"/>
      <c r="BO15" s="9"/>
      <c r="BP15" s="9">
        <f t="shared" si="39"/>
        <v>0</v>
      </c>
      <c r="BQ15" s="9">
        <f t="shared" si="40"/>
        <v>0</v>
      </c>
      <c r="BR15" s="9"/>
      <c r="BS15" s="29" t="e">
        <f t="shared" si="41"/>
        <v>#DIV/0!</v>
      </c>
      <c r="BT15" s="9"/>
      <c r="BU15" s="29" t="e">
        <f t="shared" si="42"/>
        <v>#DIV/0!</v>
      </c>
      <c r="BV15" s="9"/>
      <c r="BW15" s="29" t="e">
        <f t="shared" si="43"/>
        <v>#DIV/0!</v>
      </c>
      <c r="BX15" s="9"/>
      <c r="BY15" s="9"/>
      <c r="BZ15" s="9">
        <f t="shared" si="44"/>
        <v>94537907</v>
      </c>
      <c r="CA15" s="9">
        <f t="shared" si="8"/>
        <v>83193358.079999998</v>
      </c>
      <c r="CB15" s="9">
        <f t="shared" si="9"/>
        <v>11344548.92</v>
      </c>
      <c r="CC15" s="9">
        <f t="shared" si="45"/>
        <v>0</v>
      </c>
      <c r="CD15" s="9"/>
      <c r="CE15" s="9"/>
      <c r="CF15" s="9">
        <f t="shared" si="46"/>
        <v>0</v>
      </c>
      <c r="CG15" s="9"/>
      <c r="CH15" s="9"/>
      <c r="CI15" s="9">
        <f t="shared" si="47"/>
        <v>19682075.25</v>
      </c>
      <c r="CJ15" s="9">
        <f t="shared" si="48"/>
        <v>0</v>
      </c>
      <c r="CK15" s="9">
        <f t="shared" si="49"/>
        <v>0</v>
      </c>
      <c r="CL15" s="9">
        <f t="shared" si="49"/>
        <v>0</v>
      </c>
      <c r="CM15" s="9">
        <f t="shared" si="49"/>
        <v>19682075.25</v>
      </c>
      <c r="CN15" s="9">
        <f t="shared" si="49"/>
        <v>0</v>
      </c>
      <c r="CO15" s="9">
        <f t="shared" si="50"/>
        <v>0</v>
      </c>
      <c r="CP15" s="9">
        <f t="shared" si="51"/>
        <v>0</v>
      </c>
      <c r="CQ15" s="9">
        <f t="shared" si="10"/>
        <v>0</v>
      </c>
      <c r="CR15" s="9">
        <f t="shared" si="11"/>
        <v>0</v>
      </c>
      <c r="CS15" s="9">
        <f t="shared" si="12"/>
        <v>0</v>
      </c>
      <c r="CT15" s="9">
        <f t="shared" si="13"/>
        <v>0</v>
      </c>
      <c r="CU15" s="9">
        <f t="shared" si="52"/>
        <v>19682075.25</v>
      </c>
      <c r="CV15" s="9">
        <f t="shared" si="53"/>
        <v>0</v>
      </c>
      <c r="CW15" s="9">
        <f t="shared" si="54"/>
        <v>0</v>
      </c>
      <c r="CX15" s="9">
        <f t="shared" si="55"/>
        <v>0</v>
      </c>
      <c r="CY15" s="9">
        <f t="shared" si="56"/>
        <v>19682075.25</v>
      </c>
      <c r="CZ15" s="9">
        <f t="shared" si="57"/>
        <v>0</v>
      </c>
      <c r="DA15" s="9"/>
      <c r="DB15" s="9"/>
      <c r="DC15" s="9"/>
    </row>
    <row r="16" spans="1:107" ht="16.5" x14ac:dyDescent="0.25">
      <c r="A16" s="7" t="s">
        <v>15</v>
      </c>
      <c r="B16" s="8" t="s">
        <v>16</v>
      </c>
      <c r="C16" s="9">
        <f t="shared" si="14"/>
        <v>17740363.219999999</v>
      </c>
      <c r="D16" s="9">
        <v>15611519.609999999</v>
      </c>
      <c r="E16" s="65">
        <f t="shared" si="15"/>
        <v>0.87999999866970036</v>
      </c>
      <c r="F16" s="9">
        <v>2128843.61</v>
      </c>
      <c r="G16" s="66">
        <f t="shared" si="16"/>
        <v>0.12000000133029971</v>
      </c>
      <c r="H16" s="9">
        <f t="shared" si="17"/>
        <v>0</v>
      </c>
      <c r="I16" s="9">
        <f t="shared" si="18"/>
        <v>0</v>
      </c>
      <c r="J16" s="9">
        <f t="shared" si="2"/>
        <v>0</v>
      </c>
      <c r="K16" s="9">
        <f t="shared" si="3"/>
        <v>0</v>
      </c>
      <c r="L16" s="9">
        <f t="shared" si="4"/>
        <v>0</v>
      </c>
      <c r="M16" s="9">
        <f t="shared" si="5"/>
        <v>0</v>
      </c>
      <c r="N16" s="9">
        <f t="shared" si="19"/>
        <v>0</v>
      </c>
      <c r="O16" s="9">
        <f t="shared" si="20"/>
        <v>0</v>
      </c>
      <c r="P16" s="9"/>
      <c r="Q16" s="29" t="e">
        <f t="shared" si="21"/>
        <v>#DIV/0!</v>
      </c>
      <c r="R16" s="9"/>
      <c r="S16" s="29" t="e">
        <f t="shared" si="22"/>
        <v>#DIV/0!</v>
      </c>
      <c r="T16" s="9"/>
      <c r="U16" s="60" t="e">
        <f t="shared" si="23"/>
        <v>#DIV/0!</v>
      </c>
      <c r="V16" s="60" t="e">
        <f t="shared" si="24"/>
        <v>#DIV/0!</v>
      </c>
      <c r="W16" s="9"/>
      <c r="X16" s="71" t="e">
        <f t="shared" si="25"/>
        <v>#DIV/0!</v>
      </c>
      <c r="Y16" s="38"/>
      <c r="Z16" s="9">
        <f t="shared" si="26"/>
        <v>0</v>
      </c>
      <c r="AA16" s="9">
        <f t="shared" si="27"/>
        <v>0</v>
      </c>
      <c r="AB16" s="9"/>
      <c r="AC16" s="53" t="e">
        <f t="shared" si="28"/>
        <v>#DIV/0!</v>
      </c>
      <c r="AD16" s="9"/>
      <c r="AE16" s="53" t="e">
        <f t="shared" si="29"/>
        <v>#DIV/0!</v>
      </c>
      <c r="AF16" s="9"/>
      <c r="AG16" s="62" t="e">
        <f t="shared" si="30"/>
        <v>#DIV/0!</v>
      </c>
      <c r="AH16" s="9"/>
      <c r="AI16" s="62" t="e">
        <f t="shared" si="31"/>
        <v>#DIV/0!</v>
      </c>
      <c r="AJ16" s="9"/>
      <c r="AK16" s="9">
        <f t="shared" si="32"/>
        <v>17740363.219999999</v>
      </c>
      <c r="AL16" s="9">
        <f t="shared" si="6"/>
        <v>15611519.609999999</v>
      </c>
      <c r="AM16" s="9">
        <f t="shared" si="7"/>
        <v>2128843.61</v>
      </c>
      <c r="AN16" s="9">
        <f t="shared" si="33"/>
        <v>0</v>
      </c>
      <c r="AO16" s="9"/>
      <c r="AP16" s="9"/>
      <c r="AQ16" s="9"/>
      <c r="AR16" s="9">
        <f t="shared" si="34"/>
        <v>0</v>
      </c>
      <c r="AS16" s="9"/>
      <c r="AT16" s="9"/>
      <c r="AU16" s="9"/>
      <c r="AV16" s="9">
        <f t="shared" si="35"/>
        <v>0</v>
      </c>
      <c r="AW16" s="9">
        <f t="shared" si="36"/>
        <v>0</v>
      </c>
      <c r="AX16" s="9"/>
      <c r="AY16" s="9"/>
      <c r="AZ16" s="9"/>
      <c r="BA16" s="9"/>
      <c r="BB16" s="9"/>
      <c r="BC16" s="9"/>
      <c r="BD16" s="9"/>
      <c r="BE16" s="9"/>
      <c r="BF16" s="9">
        <f t="shared" si="37"/>
        <v>0</v>
      </c>
      <c r="BG16" s="9">
        <f t="shared" si="38"/>
        <v>0</v>
      </c>
      <c r="BH16" s="9"/>
      <c r="BI16" s="9"/>
      <c r="BJ16" s="9"/>
      <c r="BK16" s="9"/>
      <c r="BL16" s="9"/>
      <c r="BM16" s="9"/>
      <c r="BN16" s="9"/>
      <c r="BO16" s="9"/>
      <c r="BP16" s="9">
        <f t="shared" si="39"/>
        <v>0</v>
      </c>
      <c r="BQ16" s="9">
        <f t="shared" si="40"/>
        <v>0</v>
      </c>
      <c r="BR16" s="9"/>
      <c r="BS16" s="29" t="e">
        <f t="shared" si="41"/>
        <v>#DIV/0!</v>
      </c>
      <c r="BT16" s="9"/>
      <c r="BU16" s="29" t="e">
        <f t="shared" si="42"/>
        <v>#DIV/0!</v>
      </c>
      <c r="BV16" s="9"/>
      <c r="BW16" s="29" t="e">
        <f t="shared" si="43"/>
        <v>#DIV/0!</v>
      </c>
      <c r="BX16" s="9"/>
      <c r="BY16" s="9"/>
      <c r="BZ16" s="9">
        <f t="shared" si="44"/>
        <v>17740363.219999999</v>
      </c>
      <c r="CA16" s="9">
        <f t="shared" si="8"/>
        <v>15611519.609999999</v>
      </c>
      <c r="CB16" s="9">
        <f t="shared" si="9"/>
        <v>2128843.61</v>
      </c>
      <c r="CC16" s="9">
        <f t="shared" si="45"/>
        <v>0</v>
      </c>
      <c r="CD16" s="9"/>
      <c r="CE16" s="9"/>
      <c r="CF16" s="9">
        <f t="shared" si="46"/>
        <v>0</v>
      </c>
      <c r="CG16" s="9"/>
      <c r="CH16" s="9"/>
      <c r="CI16" s="9">
        <f t="shared" si="47"/>
        <v>0</v>
      </c>
      <c r="CJ16" s="9">
        <f t="shared" si="48"/>
        <v>0</v>
      </c>
      <c r="CK16" s="9">
        <f t="shared" si="49"/>
        <v>0</v>
      </c>
      <c r="CL16" s="9">
        <f t="shared" si="49"/>
        <v>0</v>
      </c>
      <c r="CM16" s="9">
        <f t="shared" si="49"/>
        <v>0</v>
      </c>
      <c r="CN16" s="9">
        <f t="shared" si="49"/>
        <v>0</v>
      </c>
      <c r="CO16" s="9">
        <f t="shared" si="50"/>
        <v>0</v>
      </c>
      <c r="CP16" s="9">
        <f t="shared" si="51"/>
        <v>0</v>
      </c>
      <c r="CQ16" s="9">
        <f t="shared" si="10"/>
        <v>0</v>
      </c>
      <c r="CR16" s="9">
        <f t="shared" si="11"/>
        <v>0</v>
      </c>
      <c r="CS16" s="9">
        <f t="shared" si="12"/>
        <v>0</v>
      </c>
      <c r="CT16" s="9">
        <f t="shared" si="13"/>
        <v>0</v>
      </c>
      <c r="CU16" s="9">
        <f t="shared" si="52"/>
        <v>0</v>
      </c>
      <c r="CV16" s="9">
        <f t="shared" si="53"/>
        <v>0</v>
      </c>
      <c r="CW16" s="9">
        <f t="shared" si="54"/>
        <v>0</v>
      </c>
      <c r="CX16" s="9">
        <f t="shared" si="55"/>
        <v>0</v>
      </c>
      <c r="CY16" s="9">
        <f t="shared" si="56"/>
        <v>0</v>
      </c>
      <c r="CZ16" s="9">
        <f t="shared" si="57"/>
        <v>0</v>
      </c>
      <c r="DA16" s="9"/>
      <c r="DB16" s="9"/>
      <c r="DC16" s="9"/>
    </row>
    <row r="17" spans="1:107" ht="16.5" x14ac:dyDescent="0.25">
      <c r="A17" s="7" t="s">
        <v>17</v>
      </c>
      <c r="B17" s="8" t="s">
        <v>18</v>
      </c>
      <c r="C17" s="9">
        <f t="shared" si="14"/>
        <v>10782962.120000001</v>
      </c>
      <c r="D17" s="9">
        <v>9489006.6600000001</v>
      </c>
      <c r="E17" s="65">
        <f t="shared" si="15"/>
        <v>0.8799999994806621</v>
      </c>
      <c r="F17" s="9">
        <v>1293955.46</v>
      </c>
      <c r="G17" s="66">
        <f t="shared" si="16"/>
        <v>0.1200000005193378</v>
      </c>
      <c r="H17" s="9">
        <f t="shared" si="17"/>
        <v>11304968.640000001</v>
      </c>
      <c r="I17" s="9">
        <f t="shared" si="18"/>
        <v>10782962.120000001</v>
      </c>
      <c r="J17" s="9">
        <f t="shared" si="2"/>
        <v>9489006.6600000001</v>
      </c>
      <c r="K17" s="9">
        <f t="shared" si="3"/>
        <v>1293955.46</v>
      </c>
      <c r="L17" s="9">
        <f t="shared" si="4"/>
        <v>323488.86</v>
      </c>
      <c r="M17" s="9">
        <f t="shared" si="5"/>
        <v>198517.65999999997</v>
      </c>
      <c r="N17" s="9">
        <f t="shared" si="19"/>
        <v>3970353.2000000007</v>
      </c>
      <c r="O17" s="9">
        <f t="shared" si="20"/>
        <v>3661976.2500000005</v>
      </c>
      <c r="P17" s="9">
        <v>3222539.1100000003</v>
      </c>
      <c r="Q17" s="29">
        <f t="shared" si="21"/>
        <v>0.88000000273076595</v>
      </c>
      <c r="R17" s="9">
        <v>439437.14</v>
      </c>
      <c r="S17" s="29">
        <f t="shared" si="22"/>
        <v>0.11999999726923405</v>
      </c>
      <c r="T17" s="9">
        <v>109859.29000000001</v>
      </c>
      <c r="U17" s="61">
        <f t="shared" si="23"/>
        <v>2.7669903523948446E-2</v>
      </c>
      <c r="V17" s="60">
        <f t="shared" si="24"/>
        <v>0.20000000728204259</v>
      </c>
      <c r="W17" s="9">
        <v>198517.65999999997</v>
      </c>
      <c r="X17" s="71">
        <f t="shared" si="25"/>
        <v>4.9999999999999982E-2</v>
      </c>
      <c r="Y17" s="38"/>
      <c r="Z17" s="9">
        <f t="shared" si="26"/>
        <v>7334615.4400000004</v>
      </c>
      <c r="AA17" s="9">
        <f t="shared" si="27"/>
        <v>7120985.8700000001</v>
      </c>
      <c r="AB17" s="9">
        <v>6266467.5499999998</v>
      </c>
      <c r="AC17" s="53">
        <f t="shared" si="28"/>
        <v>0.87999999780929206</v>
      </c>
      <c r="AD17" s="9">
        <v>854518.32</v>
      </c>
      <c r="AE17" s="53">
        <f t="shared" si="29"/>
        <v>0.12000000219070789</v>
      </c>
      <c r="AF17" s="9">
        <v>213629.57</v>
      </c>
      <c r="AG17" s="62">
        <f t="shared" si="30"/>
        <v>2.9126212784783709E-2</v>
      </c>
      <c r="AH17" s="9"/>
      <c r="AI17" s="63">
        <f t="shared" si="31"/>
        <v>0.19999999251040043</v>
      </c>
      <c r="AJ17" s="9"/>
      <c r="AK17" s="9">
        <f t="shared" si="32"/>
        <v>0</v>
      </c>
      <c r="AL17" s="9">
        <f t="shared" si="6"/>
        <v>0</v>
      </c>
      <c r="AM17" s="9">
        <f t="shared" si="7"/>
        <v>0</v>
      </c>
      <c r="AN17" s="9">
        <f t="shared" si="33"/>
        <v>0</v>
      </c>
      <c r="AO17" s="9"/>
      <c r="AP17" s="9"/>
      <c r="AQ17" s="9"/>
      <c r="AR17" s="9">
        <f t="shared" si="34"/>
        <v>0</v>
      </c>
      <c r="AS17" s="9"/>
      <c r="AT17" s="9"/>
      <c r="AU17" s="9"/>
      <c r="AV17" s="9">
        <f t="shared" si="35"/>
        <v>0</v>
      </c>
      <c r="AW17" s="9">
        <f t="shared" si="36"/>
        <v>0</v>
      </c>
      <c r="AX17" s="9"/>
      <c r="AY17" s="9"/>
      <c r="AZ17" s="9"/>
      <c r="BA17" s="9"/>
      <c r="BB17" s="9"/>
      <c r="BC17" s="9"/>
      <c r="BD17" s="9"/>
      <c r="BE17" s="9"/>
      <c r="BF17" s="9">
        <f t="shared" si="37"/>
        <v>0</v>
      </c>
      <c r="BG17" s="9">
        <f t="shared" si="38"/>
        <v>0</v>
      </c>
      <c r="BH17" s="9"/>
      <c r="BI17" s="9"/>
      <c r="BJ17" s="9"/>
      <c r="BK17" s="9"/>
      <c r="BL17" s="9"/>
      <c r="BM17" s="9"/>
      <c r="BN17" s="9"/>
      <c r="BO17" s="9"/>
      <c r="BP17" s="9">
        <f t="shared" si="39"/>
        <v>0</v>
      </c>
      <c r="BQ17" s="9">
        <f t="shared" si="40"/>
        <v>0</v>
      </c>
      <c r="BR17" s="9"/>
      <c r="BS17" s="29" t="e">
        <f t="shared" si="41"/>
        <v>#DIV/0!</v>
      </c>
      <c r="BT17" s="9"/>
      <c r="BU17" s="29" t="e">
        <f t="shared" si="42"/>
        <v>#DIV/0!</v>
      </c>
      <c r="BV17" s="9"/>
      <c r="BW17" s="29" t="e">
        <f t="shared" si="43"/>
        <v>#DIV/0!</v>
      </c>
      <c r="BX17" s="9"/>
      <c r="BY17" s="9"/>
      <c r="BZ17" s="9">
        <f t="shared" si="44"/>
        <v>0</v>
      </c>
      <c r="CA17" s="9">
        <f t="shared" si="8"/>
        <v>0</v>
      </c>
      <c r="CB17" s="9">
        <f t="shared" si="9"/>
        <v>0</v>
      </c>
      <c r="CC17" s="9">
        <f t="shared" si="45"/>
        <v>0</v>
      </c>
      <c r="CD17" s="9"/>
      <c r="CE17" s="9"/>
      <c r="CF17" s="9">
        <f t="shared" si="46"/>
        <v>0</v>
      </c>
      <c r="CG17" s="9"/>
      <c r="CH17" s="9"/>
      <c r="CI17" s="9">
        <f t="shared" si="47"/>
        <v>11304968.640000001</v>
      </c>
      <c r="CJ17" s="9">
        <f t="shared" si="48"/>
        <v>10782962.120000001</v>
      </c>
      <c r="CK17" s="9">
        <f t="shared" si="49"/>
        <v>9489006.6600000001</v>
      </c>
      <c r="CL17" s="9">
        <f t="shared" si="49"/>
        <v>1293955.46</v>
      </c>
      <c r="CM17" s="9">
        <f t="shared" si="49"/>
        <v>323488.86</v>
      </c>
      <c r="CN17" s="9">
        <f t="shared" si="49"/>
        <v>198517.65999999997</v>
      </c>
      <c r="CO17" s="9">
        <f t="shared" si="50"/>
        <v>3970353.2000000007</v>
      </c>
      <c r="CP17" s="9">
        <f t="shared" si="51"/>
        <v>3661976.2500000005</v>
      </c>
      <c r="CQ17" s="9">
        <f t="shared" si="10"/>
        <v>3222539.1100000003</v>
      </c>
      <c r="CR17" s="9">
        <f t="shared" si="11"/>
        <v>439437.14</v>
      </c>
      <c r="CS17" s="9">
        <f t="shared" si="12"/>
        <v>109859.29000000001</v>
      </c>
      <c r="CT17" s="9">
        <f t="shared" si="13"/>
        <v>198517.65999999997</v>
      </c>
      <c r="CU17" s="9">
        <f t="shared" si="52"/>
        <v>7334615.4400000004</v>
      </c>
      <c r="CV17" s="9">
        <f t="shared" si="53"/>
        <v>7120985.8700000001</v>
      </c>
      <c r="CW17" s="9">
        <f t="shared" si="54"/>
        <v>6266467.5499999998</v>
      </c>
      <c r="CX17" s="9">
        <f t="shared" si="55"/>
        <v>854518.32</v>
      </c>
      <c r="CY17" s="9">
        <f t="shared" si="56"/>
        <v>213629.57</v>
      </c>
      <c r="CZ17" s="9">
        <f t="shared" si="57"/>
        <v>0</v>
      </c>
      <c r="DA17" s="9"/>
      <c r="DB17" s="9"/>
      <c r="DC17" s="9"/>
    </row>
    <row r="18" spans="1:107" ht="16.5" x14ac:dyDescent="0.25">
      <c r="A18" s="7" t="s">
        <v>19</v>
      </c>
      <c r="B18" s="8" t="s">
        <v>20</v>
      </c>
      <c r="C18" s="9">
        <f t="shared" si="14"/>
        <v>12483365.220000001</v>
      </c>
      <c r="D18" s="9">
        <v>10985361.380000001</v>
      </c>
      <c r="E18" s="65">
        <f t="shared" si="15"/>
        <v>0.87999999891055025</v>
      </c>
      <c r="F18" s="9">
        <v>1498003.84</v>
      </c>
      <c r="G18" s="66">
        <f t="shared" si="16"/>
        <v>0.12000000108944982</v>
      </c>
      <c r="H18" s="9">
        <f t="shared" si="17"/>
        <v>12678436.27</v>
      </c>
      <c r="I18" s="9">
        <f t="shared" si="18"/>
        <v>11903210.050000001</v>
      </c>
      <c r="J18" s="9">
        <f t="shared" si="2"/>
        <v>10474824.83</v>
      </c>
      <c r="K18" s="9">
        <f t="shared" si="3"/>
        <v>1428385.22</v>
      </c>
      <c r="L18" s="9">
        <f t="shared" si="4"/>
        <v>357144.69999999995</v>
      </c>
      <c r="M18" s="9">
        <f t="shared" si="5"/>
        <v>418081.52</v>
      </c>
      <c r="N18" s="9">
        <f t="shared" si="19"/>
        <v>8361630.2699999996</v>
      </c>
      <c r="O18" s="9">
        <f t="shared" si="20"/>
        <v>7712153.1699999999</v>
      </c>
      <c r="P18" s="9">
        <v>6786694.7800000003</v>
      </c>
      <c r="Q18" s="29">
        <f t="shared" si="21"/>
        <v>0.87999999875521151</v>
      </c>
      <c r="R18" s="9">
        <v>925458.39</v>
      </c>
      <c r="S18" s="29">
        <f t="shared" si="22"/>
        <v>0.12000000124478856</v>
      </c>
      <c r="T18" s="9">
        <v>231395.58</v>
      </c>
      <c r="U18" s="61">
        <f t="shared" si="23"/>
        <v>2.767350056486054E-2</v>
      </c>
      <c r="V18" s="60">
        <f t="shared" si="24"/>
        <v>0.20002142534895739</v>
      </c>
      <c r="W18" s="9">
        <v>418081.52</v>
      </c>
      <c r="X18" s="71">
        <f t="shared" si="25"/>
        <v>5.0000000777360373E-2</v>
      </c>
      <c r="Y18" s="38"/>
      <c r="Z18" s="9">
        <f t="shared" si="26"/>
        <v>4316806</v>
      </c>
      <c r="AA18" s="9">
        <f t="shared" si="27"/>
        <v>4191056.88</v>
      </c>
      <c r="AB18" s="9">
        <v>3688130.05</v>
      </c>
      <c r="AC18" s="53">
        <f t="shared" si="28"/>
        <v>0.87999999895014547</v>
      </c>
      <c r="AD18" s="9">
        <v>502926.83</v>
      </c>
      <c r="AE18" s="53">
        <f t="shared" si="29"/>
        <v>0.12000000104985452</v>
      </c>
      <c r="AF18" s="37">
        <v>125749.12</v>
      </c>
      <c r="AG18" s="62">
        <f t="shared" si="30"/>
        <v>2.9130130008158808E-2</v>
      </c>
      <c r="AH18" s="9"/>
      <c r="AI18" s="62">
        <f t="shared" si="31"/>
        <v>0.20002215767916684</v>
      </c>
      <c r="AJ18" s="9"/>
      <c r="AK18" s="9">
        <f t="shared" si="32"/>
        <v>580155.17000000086</v>
      </c>
      <c r="AL18" s="9">
        <f t="shared" si="6"/>
        <v>510536.55000000075</v>
      </c>
      <c r="AM18" s="9">
        <f t="shared" si="7"/>
        <v>69618.620000000112</v>
      </c>
      <c r="AN18" s="9">
        <f t="shared" si="33"/>
        <v>0</v>
      </c>
      <c r="AO18" s="9"/>
      <c r="AP18" s="9"/>
      <c r="AQ18" s="9"/>
      <c r="AR18" s="9">
        <f t="shared" si="34"/>
        <v>0</v>
      </c>
      <c r="AS18" s="9"/>
      <c r="AT18" s="9"/>
      <c r="AU18" s="9"/>
      <c r="AV18" s="9">
        <f t="shared" si="35"/>
        <v>0</v>
      </c>
      <c r="AW18" s="9">
        <f t="shared" si="36"/>
        <v>0</v>
      </c>
      <c r="AX18" s="9"/>
      <c r="AY18" s="9"/>
      <c r="AZ18" s="9"/>
      <c r="BA18" s="9"/>
      <c r="BB18" s="9"/>
      <c r="BC18" s="9"/>
      <c r="BD18" s="9"/>
      <c r="BE18" s="9"/>
      <c r="BF18" s="9">
        <f t="shared" si="37"/>
        <v>0</v>
      </c>
      <c r="BG18" s="9">
        <f t="shared" si="38"/>
        <v>0</v>
      </c>
      <c r="BH18" s="9"/>
      <c r="BI18" s="9"/>
      <c r="BJ18" s="9"/>
      <c r="BK18" s="9"/>
      <c r="BL18" s="9"/>
      <c r="BM18" s="9"/>
      <c r="BN18" s="9"/>
      <c r="BO18" s="9"/>
      <c r="BP18" s="9">
        <f t="shared" si="39"/>
        <v>0</v>
      </c>
      <c r="BQ18" s="9">
        <f t="shared" si="40"/>
        <v>0</v>
      </c>
      <c r="BR18" s="9"/>
      <c r="BS18" s="29" t="e">
        <f t="shared" si="41"/>
        <v>#DIV/0!</v>
      </c>
      <c r="BT18" s="9"/>
      <c r="BU18" s="29" t="e">
        <f t="shared" si="42"/>
        <v>#DIV/0!</v>
      </c>
      <c r="BV18" s="9"/>
      <c r="BW18" s="29" t="e">
        <f t="shared" si="43"/>
        <v>#DIV/0!</v>
      </c>
      <c r="BX18" s="9"/>
      <c r="BY18" s="9"/>
      <c r="BZ18" s="9">
        <f t="shared" si="44"/>
        <v>580155.17000000086</v>
      </c>
      <c r="CA18" s="9">
        <f t="shared" si="8"/>
        <v>510536.55000000075</v>
      </c>
      <c r="CB18" s="9">
        <f t="shared" si="9"/>
        <v>69618.620000000112</v>
      </c>
      <c r="CC18" s="9">
        <f t="shared" si="45"/>
        <v>0</v>
      </c>
      <c r="CD18" s="9"/>
      <c r="CE18" s="9"/>
      <c r="CF18" s="9">
        <f t="shared" si="46"/>
        <v>0</v>
      </c>
      <c r="CG18" s="9"/>
      <c r="CH18" s="9"/>
      <c r="CI18" s="9">
        <f t="shared" si="47"/>
        <v>12678436.27</v>
      </c>
      <c r="CJ18" s="9">
        <f t="shared" si="48"/>
        <v>11903210.050000001</v>
      </c>
      <c r="CK18" s="9">
        <f t="shared" si="49"/>
        <v>10474824.83</v>
      </c>
      <c r="CL18" s="9">
        <f t="shared" si="49"/>
        <v>1428385.22</v>
      </c>
      <c r="CM18" s="9">
        <f t="shared" si="49"/>
        <v>357144.69999999995</v>
      </c>
      <c r="CN18" s="9">
        <f t="shared" si="49"/>
        <v>418081.52</v>
      </c>
      <c r="CO18" s="9">
        <f t="shared" si="50"/>
        <v>8361630.2699999996</v>
      </c>
      <c r="CP18" s="9">
        <f t="shared" si="51"/>
        <v>7712153.1699999999</v>
      </c>
      <c r="CQ18" s="9">
        <f t="shared" si="10"/>
        <v>6786694.7800000003</v>
      </c>
      <c r="CR18" s="9">
        <f t="shared" si="11"/>
        <v>925458.39</v>
      </c>
      <c r="CS18" s="9">
        <f t="shared" si="12"/>
        <v>231395.58</v>
      </c>
      <c r="CT18" s="9">
        <f t="shared" si="13"/>
        <v>418081.52</v>
      </c>
      <c r="CU18" s="9">
        <f t="shared" si="52"/>
        <v>4316806</v>
      </c>
      <c r="CV18" s="9">
        <f t="shared" si="53"/>
        <v>4191056.88</v>
      </c>
      <c r="CW18" s="9">
        <f t="shared" si="54"/>
        <v>3688130.05</v>
      </c>
      <c r="CX18" s="9">
        <f t="shared" si="55"/>
        <v>502926.83</v>
      </c>
      <c r="CY18" s="9">
        <f t="shared" si="56"/>
        <v>125749.12</v>
      </c>
      <c r="CZ18" s="9">
        <f t="shared" si="57"/>
        <v>0</v>
      </c>
      <c r="DA18" s="9"/>
      <c r="DB18" s="9"/>
      <c r="DC18" s="9"/>
    </row>
    <row r="19" spans="1:107" ht="16.5" x14ac:dyDescent="0.25">
      <c r="A19" s="7" t="s">
        <v>21</v>
      </c>
      <c r="B19" s="8" t="s">
        <v>22</v>
      </c>
      <c r="C19" s="9">
        <f t="shared" si="14"/>
        <v>56840553.570000008</v>
      </c>
      <c r="D19" s="9">
        <v>50019687.090000004</v>
      </c>
      <c r="E19" s="65">
        <f t="shared" si="15"/>
        <v>0.87999999909219739</v>
      </c>
      <c r="F19" s="9">
        <v>6820866.4800000004</v>
      </c>
      <c r="G19" s="66">
        <f t="shared" si="16"/>
        <v>0.12000000090780255</v>
      </c>
      <c r="H19" s="9">
        <f t="shared" si="17"/>
        <v>64119365.959999993</v>
      </c>
      <c r="I19" s="9">
        <f t="shared" si="18"/>
        <v>56840553.569999993</v>
      </c>
      <c r="J19" s="9">
        <f t="shared" si="2"/>
        <v>50019687.089999996</v>
      </c>
      <c r="K19" s="9">
        <f t="shared" si="3"/>
        <v>6820866.4800000004</v>
      </c>
      <c r="L19" s="9">
        <f t="shared" si="4"/>
        <v>7278812.3900000006</v>
      </c>
      <c r="M19" s="9">
        <f t="shared" si="5"/>
        <v>0</v>
      </c>
      <c r="N19" s="42">
        <f t="shared" si="19"/>
        <v>0</v>
      </c>
      <c r="O19" s="42">
        <f t="shared" si="20"/>
        <v>0</v>
      </c>
      <c r="P19" s="42"/>
      <c r="Q19" s="43" t="e">
        <f t="shared" si="21"/>
        <v>#DIV/0!</v>
      </c>
      <c r="R19" s="42"/>
      <c r="S19" s="43" t="e">
        <f t="shared" si="22"/>
        <v>#DIV/0!</v>
      </c>
      <c r="T19" s="42"/>
      <c r="U19" s="64" t="e">
        <f t="shared" si="23"/>
        <v>#DIV/0!</v>
      </c>
      <c r="V19" s="64" t="e">
        <f t="shared" si="24"/>
        <v>#DIV/0!</v>
      </c>
      <c r="W19" s="42"/>
      <c r="X19" s="72" t="e">
        <f t="shared" si="25"/>
        <v>#DIV/0!</v>
      </c>
      <c r="Y19" s="44"/>
      <c r="Z19" s="9">
        <f t="shared" si="26"/>
        <v>64119365.959999993</v>
      </c>
      <c r="AA19" s="9">
        <f t="shared" si="27"/>
        <v>56840553.569999993</v>
      </c>
      <c r="AB19" s="9">
        <v>50019687.089999996</v>
      </c>
      <c r="AC19" s="53">
        <f t="shared" si="28"/>
        <v>0.8799999990921975</v>
      </c>
      <c r="AD19" s="9">
        <v>6820866.4800000004</v>
      </c>
      <c r="AE19" s="53">
        <f t="shared" si="29"/>
        <v>0.12000000090780258</v>
      </c>
      <c r="AF19" s="9">
        <v>7278812.3900000006</v>
      </c>
      <c r="AG19" s="62">
        <f t="shared" si="30"/>
        <v>0.1135197187467635</v>
      </c>
      <c r="AH19" s="9"/>
      <c r="AI19" s="62">
        <f t="shared" si="31"/>
        <v>0.51623958652612911</v>
      </c>
      <c r="AJ19" s="45" t="s">
        <v>206</v>
      </c>
      <c r="AK19" s="9">
        <f t="shared" si="32"/>
        <v>0</v>
      </c>
      <c r="AL19" s="9">
        <f t="shared" si="6"/>
        <v>0</v>
      </c>
      <c r="AM19" s="9">
        <f t="shared" si="7"/>
        <v>0</v>
      </c>
      <c r="AN19" s="9">
        <f t="shared" si="33"/>
        <v>0</v>
      </c>
      <c r="AO19" s="9"/>
      <c r="AP19" s="9"/>
      <c r="AQ19" s="9"/>
      <c r="AR19" s="9">
        <f t="shared" si="34"/>
        <v>0</v>
      </c>
      <c r="AS19" s="9"/>
      <c r="AT19" s="9"/>
      <c r="AU19" s="9"/>
      <c r="AV19" s="9">
        <f t="shared" si="35"/>
        <v>0</v>
      </c>
      <c r="AW19" s="9">
        <f t="shared" si="36"/>
        <v>0</v>
      </c>
      <c r="AX19" s="9"/>
      <c r="AY19" s="9"/>
      <c r="AZ19" s="9"/>
      <c r="BA19" s="9"/>
      <c r="BB19" s="9"/>
      <c r="BC19" s="9"/>
      <c r="BD19" s="9"/>
      <c r="BE19" s="9"/>
      <c r="BF19" s="9">
        <f t="shared" si="37"/>
        <v>0</v>
      </c>
      <c r="BG19" s="9">
        <f t="shared" si="38"/>
        <v>0</v>
      </c>
      <c r="BH19" s="9"/>
      <c r="BI19" s="9"/>
      <c r="BJ19" s="9"/>
      <c r="BK19" s="9"/>
      <c r="BL19" s="9"/>
      <c r="BM19" s="9"/>
      <c r="BN19" s="9"/>
      <c r="BO19" s="9"/>
      <c r="BP19" s="9">
        <f t="shared" si="39"/>
        <v>0</v>
      </c>
      <c r="BQ19" s="9">
        <f t="shared" si="40"/>
        <v>0</v>
      </c>
      <c r="BR19" s="9"/>
      <c r="BS19" s="29" t="e">
        <f t="shared" si="41"/>
        <v>#DIV/0!</v>
      </c>
      <c r="BT19" s="9"/>
      <c r="BU19" s="29" t="e">
        <f t="shared" si="42"/>
        <v>#DIV/0!</v>
      </c>
      <c r="BV19" s="9"/>
      <c r="BW19" s="29" t="e">
        <f t="shared" si="43"/>
        <v>#DIV/0!</v>
      </c>
      <c r="BX19" s="9"/>
      <c r="BY19" s="9"/>
      <c r="BZ19" s="9">
        <f t="shared" si="44"/>
        <v>0</v>
      </c>
      <c r="CA19" s="9">
        <f t="shared" si="8"/>
        <v>0</v>
      </c>
      <c r="CB19" s="9">
        <f t="shared" si="9"/>
        <v>0</v>
      </c>
      <c r="CC19" s="9">
        <f t="shared" si="45"/>
        <v>0</v>
      </c>
      <c r="CD19" s="9"/>
      <c r="CE19" s="9"/>
      <c r="CF19" s="9">
        <f t="shared" si="46"/>
        <v>0</v>
      </c>
      <c r="CG19" s="9"/>
      <c r="CH19" s="9"/>
      <c r="CI19" s="9">
        <f t="shared" si="47"/>
        <v>64119365.959999993</v>
      </c>
      <c r="CJ19" s="9">
        <f t="shared" si="48"/>
        <v>56840553.569999993</v>
      </c>
      <c r="CK19" s="9">
        <f t="shared" si="49"/>
        <v>50019687.089999996</v>
      </c>
      <c r="CL19" s="9">
        <f t="shared" si="49"/>
        <v>6820866.4800000004</v>
      </c>
      <c r="CM19" s="9">
        <f t="shared" si="49"/>
        <v>7278812.3900000006</v>
      </c>
      <c r="CN19" s="9">
        <f t="shared" si="49"/>
        <v>0</v>
      </c>
      <c r="CO19" s="9">
        <f t="shared" si="50"/>
        <v>0</v>
      </c>
      <c r="CP19" s="9">
        <f t="shared" si="51"/>
        <v>0</v>
      </c>
      <c r="CQ19" s="9">
        <f t="shared" si="10"/>
        <v>0</v>
      </c>
      <c r="CR19" s="9">
        <f t="shared" si="11"/>
        <v>0</v>
      </c>
      <c r="CS19" s="9">
        <f t="shared" si="12"/>
        <v>0</v>
      </c>
      <c r="CT19" s="9">
        <f t="shared" si="13"/>
        <v>0</v>
      </c>
      <c r="CU19" s="9">
        <f t="shared" si="52"/>
        <v>64119365.959999993</v>
      </c>
      <c r="CV19" s="9">
        <f t="shared" si="53"/>
        <v>56840553.569999993</v>
      </c>
      <c r="CW19" s="9">
        <f t="shared" si="54"/>
        <v>50019687.089999996</v>
      </c>
      <c r="CX19" s="9">
        <f t="shared" si="55"/>
        <v>6820866.4800000004</v>
      </c>
      <c r="CY19" s="9">
        <f t="shared" si="56"/>
        <v>7278812.3900000006</v>
      </c>
      <c r="CZ19" s="9">
        <f t="shared" si="57"/>
        <v>0</v>
      </c>
      <c r="DA19" s="9"/>
      <c r="DB19" s="9"/>
      <c r="DC19" s="9"/>
    </row>
    <row r="20" spans="1:107" ht="16.5" x14ac:dyDescent="0.25">
      <c r="A20" s="7" t="s">
        <v>23</v>
      </c>
      <c r="B20" s="8" t="s">
        <v>24</v>
      </c>
      <c r="C20" s="9">
        <f t="shared" si="14"/>
        <v>16834872.079999998</v>
      </c>
      <c r="D20" s="9">
        <v>14814687.42</v>
      </c>
      <c r="E20" s="65">
        <f t="shared" si="15"/>
        <v>0.87999999938223483</v>
      </c>
      <c r="F20" s="9">
        <v>2020184.66</v>
      </c>
      <c r="G20" s="66">
        <f t="shared" si="16"/>
        <v>0.12000000061776532</v>
      </c>
      <c r="H20" s="9">
        <f t="shared" si="17"/>
        <v>17337664.349999998</v>
      </c>
      <c r="I20" s="9">
        <f t="shared" si="18"/>
        <v>16834872.079999998</v>
      </c>
      <c r="J20" s="9">
        <f t="shared" si="2"/>
        <v>14814687.42</v>
      </c>
      <c r="K20" s="9">
        <f t="shared" si="3"/>
        <v>2020184.66</v>
      </c>
      <c r="L20" s="9">
        <f t="shared" si="4"/>
        <v>502792.27</v>
      </c>
      <c r="M20" s="9">
        <f t="shared" si="5"/>
        <v>0</v>
      </c>
      <c r="N20" s="42">
        <f t="shared" si="19"/>
        <v>0</v>
      </c>
      <c r="O20" s="42">
        <f t="shared" si="20"/>
        <v>0</v>
      </c>
      <c r="P20" s="42"/>
      <c r="Q20" s="43" t="e">
        <f t="shared" si="21"/>
        <v>#DIV/0!</v>
      </c>
      <c r="R20" s="42"/>
      <c r="S20" s="43" t="e">
        <f t="shared" si="22"/>
        <v>#DIV/0!</v>
      </c>
      <c r="T20" s="42"/>
      <c r="U20" s="64" t="e">
        <f t="shared" si="23"/>
        <v>#DIV/0!</v>
      </c>
      <c r="V20" s="64" t="e">
        <f t="shared" si="24"/>
        <v>#DIV/0!</v>
      </c>
      <c r="W20" s="42"/>
      <c r="X20" s="72" t="e">
        <f t="shared" si="25"/>
        <v>#DIV/0!</v>
      </c>
      <c r="Y20" s="44"/>
      <c r="Z20" s="9">
        <f t="shared" si="26"/>
        <v>17337664.349999998</v>
      </c>
      <c r="AA20" s="9">
        <f t="shared" si="27"/>
        <v>16834872.079999998</v>
      </c>
      <c r="AB20" s="9">
        <v>14814687.42</v>
      </c>
      <c r="AC20" s="53">
        <f t="shared" si="28"/>
        <v>0.87999999938223483</v>
      </c>
      <c r="AD20" s="9">
        <v>2020184.66</v>
      </c>
      <c r="AE20" s="53">
        <f t="shared" si="29"/>
        <v>0.12000000061776532</v>
      </c>
      <c r="AF20" s="9">
        <v>502792.27</v>
      </c>
      <c r="AG20" s="62">
        <f t="shared" si="30"/>
        <v>2.9000000222059903E-2</v>
      </c>
      <c r="AH20" s="9"/>
      <c r="AI20" s="63">
        <f t="shared" si="31"/>
        <v>0.19928532204216393</v>
      </c>
      <c r="AJ20" s="9"/>
      <c r="AK20" s="9">
        <f t="shared" si="32"/>
        <v>0</v>
      </c>
      <c r="AL20" s="9">
        <f t="shared" si="6"/>
        <v>0</v>
      </c>
      <c r="AM20" s="9">
        <f t="shared" si="7"/>
        <v>0</v>
      </c>
      <c r="AN20" s="9">
        <f t="shared" si="33"/>
        <v>0</v>
      </c>
      <c r="AO20" s="9"/>
      <c r="AP20" s="9"/>
      <c r="AQ20" s="9"/>
      <c r="AR20" s="9">
        <f t="shared" si="34"/>
        <v>0</v>
      </c>
      <c r="AS20" s="9"/>
      <c r="AT20" s="9"/>
      <c r="AU20" s="9"/>
      <c r="AV20" s="9">
        <f t="shared" si="35"/>
        <v>0</v>
      </c>
      <c r="AW20" s="9">
        <f t="shared" si="36"/>
        <v>0</v>
      </c>
      <c r="AX20" s="9"/>
      <c r="AY20" s="9"/>
      <c r="AZ20" s="9"/>
      <c r="BA20" s="9"/>
      <c r="BB20" s="9"/>
      <c r="BC20" s="9"/>
      <c r="BD20" s="9"/>
      <c r="BE20" s="9"/>
      <c r="BF20" s="9">
        <f t="shared" si="37"/>
        <v>0</v>
      </c>
      <c r="BG20" s="9">
        <f t="shared" si="38"/>
        <v>0</v>
      </c>
      <c r="BH20" s="9"/>
      <c r="BI20" s="9"/>
      <c r="BJ20" s="9"/>
      <c r="BK20" s="9"/>
      <c r="BL20" s="9"/>
      <c r="BM20" s="9"/>
      <c r="BN20" s="9"/>
      <c r="BO20" s="9"/>
      <c r="BP20" s="9">
        <f t="shared" si="39"/>
        <v>0</v>
      </c>
      <c r="BQ20" s="9">
        <f t="shared" si="40"/>
        <v>0</v>
      </c>
      <c r="BR20" s="9"/>
      <c r="BS20" s="29" t="e">
        <f t="shared" si="41"/>
        <v>#DIV/0!</v>
      </c>
      <c r="BT20" s="9"/>
      <c r="BU20" s="29" t="e">
        <f t="shared" si="42"/>
        <v>#DIV/0!</v>
      </c>
      <c r="BV20" s="9"/>
      <c r="BW20" s="29" t="e">
        <f t="shared" si="43"/>
        <v>#DIV/0!</v>
      </c>
      <c r="BX20" s="9"/>
      <c r="BY20" s="9"/>
      <c r="BZ20" s="9">
        <f t="shared" si="44"/>
        <v>0</v>
      </c>
      <c r="CA20" s="9">
        <f t="shared" si="8"/>
        <v>0</v>
      </c>
      <c r="CB20" s="9">
        <f t="shared" si="9"/>
        <v>0</v>
      </c>
      <c r="CC20" s="9">
        <f t="shared" si="45"/>
        <v>0</v>
      </c>
      <c r="CD20" s="9"/>
      <c r="CE20" s="9"/>
      <c r="CF20" s="9">
        <f t="shared" si="46"/>
        <v>0</v>
      </c>
      <c r="CG20" s="9"/>
      <c r="CH20" s="9"/>
      <c r="CI20" s="9">
        <f t="shared" si="47"/>
        <v>17337664.349999998</v>
      </c>
      <c r="CJ20" s="9">
        <f t="shared" si="48"/>
        <v>16834872.079999998</v>
      </c>
      <c r="CK20" s="9">
        <f t="shared" si="49"/>
        <v>14814687.42</v>
      </c>
      <c r="CL20" s="9">
        <f t="shared" si="49"/>
        <v>2020184.66</v>
      </c>
      <c r="CM20" s="9">
        <f t="shared" si="49"/>
        <v>502792.27</v>
      </c>
      <c r="CN20" s="9">
        <f t="shared" si="49"/>
        <v>0</v>
      </c>
      <c r="CO20" s="9">
        <f t="shared" si="50"/>
        <v>0</v>
      </c>
      <c r="CP20" s="9">
        <f t="shared" si="51"/>
        <v>0</v>
      </c>
      <c r="CQ20" s="9">
        <f t="shared" si="10"/>
        <v>0</v>
      </c>
      <c r="CR20" s="9">
        <f t="shared" si="11"/>
        <v>0</v>
      </c>
      <c r="CS20" s="9">
        <f t="shared" si="12"/>
        <v>0</v>
      </c>
      <c r="CT20" s="9">
        <f t="shared" si="13"/>
        <v>0</v>
      </c>
      <c r="CU20" s="9">
        <f t="shared" si="52"/>
        <v>17337664.349999998</v>
      </c>
      <c r="CV20" s="9">
        <f t="shared" si="53"/>
        <v>16834872.079999998</v>
      </c>
      <c r="CW20" s="9">
        <f t="shared" si="54"/>
        <v>14814687.42</v>
      </c>
      <c r="CX20" s="9">
        <f t="shared" si="55"/>
        <v>2020184.66</v>
      </c>
      <c r="CY20" s="9">
        <f t="shared" si="56"/>
        <v>502792.27</v>
      </c>
      <c r="CZ20" s="9">
        <f t="shared" si="57"/>
        <v>0</v>
      </c>
      <c r="DA20" s="9"/>
      <c r="DB20" s="9"/>
      <c r="DC20" s="9"/>
    </row>
    <row r="21" spans="1:107" ht="16.5" x14ac:dyDescent="0.25">
      <c r="A21" s="7" t="s">
        <v>25</v>
      </c>
      <c r="B21" s="8" t="s">
        <v>26</v>
      </c>
      <c r="C21" s="9">
        <f t="shared" si="14"/>
        <v>11929024</v>
      </c>
      <c r="D21" s="9">
        <v>10497541.109999999</v>
      </c>
      <c r="E21" s="65">
        <f t="shared" si="15"/>
        <v>0.87999999916170835</v>
      </c>
      <c r="F21" s="9">
        <v>1431482.89</v>
      </c>
      <c r="G21" s="66">
        <f t="shared" si="16"/>
        <v>0.12000000083829154</v>
      </c>
      <c r="H21" s="9">
        <f t="shared" si="17"/>
        <v>0</v>
      </c>
      <c r="I21" s="9">
        <f t="shared" si="18"/>
        <v>0</v>
      </c>
      <c r="J21" s="9">
        <f t="shared" si="2"/>
        <v>0</v>
      </c>
      <c r="K21" s="9">
        <f t="shared" si="3"/>
        <v>0</v>
      </c>
      <c r="L21" s="9">
        <f t="shared" si="4"/>
        <v>0</v>
      </c>
      <c r="M21" s="9">
        <f t="shared" si="5"/>
        <v>0</v>
      </c>
      <c r="N21" s="9">
        <f t="shared" si="19"/>
        <v>0</v>
      </c>
      <c r="O21" s="9">
        <f t="shared" si="20"/>
        <v>0</v>
      </c>
      <c r="P21" s="9"/>
      <c r="Q21" s="29" t="e">
        <f t="shared" si="21"/>
        <v>#DIV/0!</v>
      </c>
      <c r="R21" s="9"/>
      <c r="S21" s="29" t="e">
        <f t="shared" si="22"/>
        <v>#DIV/0!</v>
      </c>
      <c r="T21" s="9"/>
      <c r="U21" s="60" t="e">
        <f t="shared" si="23"/>
        <v>#DIV/0!</v>
      </c>
      <c r="V21" s="60" t="e">
        <f t="shared" si="24"/>
        <v>#DIV/0!</v>
      </c>
      <c r="W21" s="9"/>
      <c r="X21" s="71" t="e">
        <f t="shared" si="25"/>
        <v>#DIV/0!</v>
      </c>
      <c r="Y21" s="38"/>
      <c r="Z21" s="9">
        <f t="shared" si="26"/>
        <v>0</v>
      </c>
      <c r="AA21" s="9">
        <f t="shared" si="27"/>
        <v>0</v>
      </c>
      <c r="AB21" s="9"/>
      <c r="AC21" s="53" t="e">
        <f t="shared" si="28"/>
        <v>#DIV/0!</v>
      </c>
      <c r="AD21" s="9"/>
      <c r="AE21" s="53" t="e">
        <f t="shared" si="29"/>
        <v>#DIV/0!</v>
      </c>
      <c r="AF21" s="9"/>
      <c r="AG21" s="62" t="e">
        <f t="shared" si="30"/>
        <v>#DIV/0!</v>
      </c>
      <c r="AH21" s="9"/>
      <c r="AI21" s="62" t="e">
        <f t="shared" si="31"/>
        <v>#DIV/0!</v>
      </c>
      <c r="AJ21" s="9"/>
      <c r="AK21" s="9">
        <f t="shared" si="32"/>
        <v>11929024</v>
      </c>
      <c r="AL21" s="9">
        <f t="shared" si="6"/>
        <v>10497541.109999999</v>
      </c>
      <c r="AM21" s="9">
        <f t="shared" si="7"/>
        <v>1431482.89</v>
      </c>
      <c r="AN21" s="9">
        <f t="shared" si="33"/>
        <v>0</v>
      </c>
      <c r="AO21" s="9"/>
      <c r="AP21" s="9"/>
      <c r="AQ21" s="9"/>
      <c r="AR21" s="9">
        <f t="shared" si="34"/>
        <v>0</v>
      </c>
      <c r="AS21" s="9"/>
      <c r="AT21" s="9"/>
      <c r="AU21" s="9"/>
      <c r="AV21" s="9">
        <f t="shared" si="35"/>
        <v>0</v>
      </c>
      <c r="AW21" s="9">
        <f t="shared" si="36"/>
        <v>0</v>
      </c>
      <c r="AX21" s="9"/>
      <c r="AY21" s="9"/>
      <c r="AZ21" s="9"/>
      <c r="BA21" s="9"/>
      <c r="BB21" s="9"/>
      <c r="BC21" s="9"/>
      <c r="BD21" s="9"/>
      <c r="BE21" s="9"/>
      <c r="BF21" s="9">
        <f t="shared" si="37"/>
        <v>0</v>
      </c>
      <c r="BG21" s="9">
        <f t="shared" si="38"/>
        <v>0</v>
      </c>
      <c r="BH21" s="9"/>
      <c r="BI21" s="9"/>
      <c r="BJ21" s="9"/>
      <c r="BK21" s="9"/>
      <c r="BL21" s="9"/>
      <c r="BM21" s="9"/>
      <c r="BN21" s="9"/>
      <c r="BO21" s="9"/>
      <c r="BP21" s="9">
        <f t="shared" si="39"/>
        <v>0</v>
      </c>
      <c r="BQ21" s="9">
        <f t="shared" si="40"/>
        <v>0</v>
      </c>
      <c r="BR21" s="9"/>
      <c r="BS21" s="29" t="e">
        <f t="shared" si="41"/>
        <v>#DIV/0!</v>
      </c>
      <c r="BT21" s="9"/>
      <c r="BU21" s="29" t="e">
        <f t="shared" si="42"/>
        <v>#DIV/0!</v>
      </c>
      <c r="BV21" s="9"/>
      <c r="BW21" s="29" t="e">
        <f t="shared" si="43"/>
        <v>#DIV/0!</v>
      </c>
      <c r="BX21" s="9"/>
      <c r="BY21" s="9"/>
      <c r="BZ21" s="9">
        <f t="shared" si="44"/>
        <v>11929024</v>
      </c>
      <c r="CA21" s="9">
        <f t="shared" si="8"/>
        <v>10497541.109999999</v>
      </c>
      <c r="CB21" s="9">
        <f t="shared" si="9"/>
        <v>1431482.89</v>
      </c>
      <c r="CC21" s="9">
        <f t="shared" si="45"/>
        <v>0</v>
      </c>
      <c r="CD21" s="9"/>
      <c r="CE21" s="9"/>
      <c r="CF21" s="9">
        <f t="shared" si="46"/>
        <v>0</v>
      </c>
      <c r="CG21" s="9"/>
      <c r="CH21" s="9"/>
      <c r="CI21" s="9">
        <f t="shared" si="47"/>
        <v>0</v>
      </c>
      <c r="CJ21" s="9">
        <f t="shared" si="48"/>
        <v>0</v>
      </c>
      <c r="CK21" s="9">
        <f t="shared" si="49"/>
        <v>0</v>
      </c>
      <c r="CL21" s="9">
        <f t="shared" si="49"/>
        <v>0</v>
      </c>
      <c r="CM21" s="9">
        <f t="shared" si="49"/>
        <v>0</v>
      </c>
      <c r="CN21" s="9">
        <f t="shared" si="49"/>
        <v>0</v>
      </c>
      <c r="CO21" s="9">
        <f t="shared" si="50"/>
        <v>0</v>
      </c>
      <c r="CP21" s="9">
        <f t="shared" si="51"/>
        <v>0</v>
      </c>
      <c r="CQ21" s="9">
        <f t="shared" si="10"/>
        <v>0</v>
      </c>
      <c r="CR21" s="9">
        <f t="shared" si="11"/>
        <v>0</v>
      </c>
      <c r="CS21" s="9">
        <f t="shared" si="12"/>
        <v>0</v>
      </c>
      <c r="CT21" s="9">
        <f t="shared" si="13"/>
        <v>0</v>
      </c>
      <c r="CU21" s="9">
        <f t="shared" si="52"/>
        <v>0</v>
      </c>
      <c r="CV21" s="9">
        <f t="shared" si="53"/>
        <v>0</v>
      </c>
      <c r="CW21" s="9">
        <f t="shared" si="54"/>
        <v>0</v>
      </c>
      <c r="CX21" s="9">
        <f t="shared" si="55"/>
        <v>0</v>
      </c>
      <c r="CY21" s="9">
        <f t="shared" si="56"/>
        <v>0</v>
      </c>
      <c r="CZ21" s="9">
        <f t="shared" si="57"/>
        <v>0</v>
      </c>
      <c r="DA21" s="9"/>
      <c r="DB21" s="9"/>
      <c r="DC21" s="9"/>
    </row>
    <row r="22" spans="1:107" ht="16.5" x14ac:dyDescent="0.25">
      <c r="A22" s="7" t="s">
        <v>27</v>
      </c>
      <c r="B22" s="8" t="s">
        <v>28</v>
      </c>
      <c r="C22" s="9">
        <f t="shared" si="14"/>
        <v>52549962.5</v>
      </c>
      <c r="D22" s="9">
        <v>46243966.950000003</v>
      </c>
      <c r="E22" s="65">
        <f t="shared" si="15"/>
        <v>0.87999999904852455</v>
      </c>
      <c r="F22" s="9">
        <v>6305995.5499999998</v>
      </c>
      <c r="G22" s="66">
        <f t="shared" si="16"/>
        <v>0.12000000095147546</v>
      </c>
      <c r="H22" s="9">
        <f t="shared" si="17"/>
        <v>23678652.52</v>
      </c>
      <c r="I22" s="9">
        <f t="shared" si="18"/>
        <v>21840123.509999998</v>
      </c>
      <c r="J22" s="9">
        <f t="shared" si="2"/>
        <v>19219308.689999998</v>
      </c>
      <c r="K22" s="9">
        <f t="shared" si="3"/>
        <v>2620814.8200000003</v>
      </c>
      <c r="L22" s="9">
        <f t="shared" si="4"/>
        <v>654596.35</v>
      </c>
      <c r="M22" s="9">
        <f t="shared" si="5"/>
        <v>1183932.6599999999</v>
      </c>
      <c r="N22" s="9">
        <f t="shared" si="19"/>
        <v>23678652.52</v>
      </c>
      <c r="O22" s="9">
        <f t="shared" si="20"/>
        <v>21840123.509999998</v>
      </c>
      <c r="P22" s="9">
        <v>19219308.689999998</v>
      </c>
      <c r="Q22" s="29">
        <f t="shared" si="21"/>
        <v>0.88000000005494472</v>
      </c>
      <c r="R22" s="9">
        <v>2620814.8200000003</v>
      </c>
      <c r="S22" s="29">
        <f t="shared" si="22"/>
        <v>0.11999999994505528</v>
      </c>
      <c r="T22" s="9">
        <v>654596.35</v>
      </c>
      <c r="U22" s="61">
        <f t="shared" si="23"/>
        <v>2.764500004580497E-2</v>
      </c>
      <c r="V22" s="61">
        <f t="shared" si="24"/>
        <v>0.19985165709745073</v>
      </c>
      <c r="W22" s="9">
        <v>1183932.6599999999</v>
      </c>
      <c r="X22" s="71">
        <f t="shared" si="25"/>
        <v>5.0000001435892519E-2</v>
      </c>
      <c r="Y22" s="38"/>
      <c r="Z22" s="9">
        <f t="shared" si="26"/>
        <v>0</v>
      </c>
      <c r="AA22" s="9">
        <f t="shared" si="27"/>
        <v>0</v>
      </c>
      <c r="AB22" s="9"/>
      <c r="AC22" s="53" t="e">
        <f t="shared" si="28"/>
        <v>#DIV/0!</v>
      </c>
      <c r="AD22" s="9"/>
      <c r="AE22" s="53" t="e">
        <f t="shared" si="29"/>
        <v>#DIV/0!</v>
      </c>
      <c r="AF22" s="9"/>
      <c r="AG22" s="62" t="e">
        <f t="shared" si="30"/>
        <v>#DIV/0!</v>
      </c>
      <c r="AH22" s="9"/>
      <c r="AI22" s="62" t="e">
        <f t="shared" si="31"/>
        <v>#DIV/0!</v>
      </c>
      <c r="AJ22" s="9"/>
      <c r="AK22" s="9">
        <f t="shared" si="32"/>
        <v>30709838.990000006</v>
      </c>
      <c r="AL22" s="9">
        <f t="shared" si="6"/>
        <v>27024658.260000005</v>
      </c>
      <c r="AM22" s="9">
        <f t="shared" si="7"/>
        <v>3685180.7299999995</v>
      </c>
      <c r="AN22" s="9">
        <f t="shared" si="33"/>
        <v>0</v>
      </c>
      <c r="AO22" s="9"/>
      <c r="AP22" s="9"/>
      <c r="AQ22" s="9"/>
      <c r="AR22" s="9">
        <f t="shared" si="34"/>
        <v>0</v>
      </c>
      <c r="AS22" s="9"/>
      <c r="AT22" s="9"/>
      <c r="AU22" s="9"/>
      <c r="AV22" s="9">
        <f t="shared" si="35"/>
        <v>0</v>
      </c>
      <c r="AW22" s="9">
        <f t="shared" si="36"/>
        <v>0</v>
      </c>
      <c r="AX22" s="9"/>
      <c r="AY22" s="9"/>
      <c r="AZ22" s="9"/>
      <c r="BA22" s="9"/>
      <c r="BB22" s="9"/>
      <c r="BC22" s="9"/>
      <c r="BD22" s="9"/>
      <c r="BE22" s="9"/>
      <c r="BF22" s="9">
        <f t="shared" si="37"/>
        <v>0</v>
      </c>
      <c r="BG22" s="9">
        <f t="shared" si="38"/>
        <v>0</v>
      </c>
      <c r="BH22" s="9"/>
      <c r="BI22" s="9"/>
      <c r="BJ22" s="9"/>
      <c r="BK22" s="9"/>
      <c r="BL22" s="9"/>
      <c r="BM22" s="9"/>
      <c r="BN22" s="9"/>
      <c r="BO22" s="9"/>
      <c r="BP22" s="9">
        <f t="shared" si="39"/>
        <v>0</v>
      </c>
      <c r="BQ22" s="9">
        <f t="shared" si="40"/>
        <v>0</v>
      </c>
      <c r="BR22" s="9"/>
      <c r="BS22" s="29" t="e">
        <f t="shared" si="41"/>
        <v>#DIV/0!</v>
      </c>
      <c r="BT22" s="9"/>
      <c r="BU22" s="29" t="e">
        <f t="shared" si="42"/>
        <v>#DIV/0!</v>
      </c>
      <c r="BV22" s="9"/>
      <c r="BW22" s="29" t="e">
        <f t="shared" si="43"/>
        <v>#DIV/0!</v>
      </c>
      <c r="BX22" s="9"/>
      <c r="BY22" s="9"/>
      <c r="BZ22" s="9">
        <f t="shared" si="44"/>
        <v>30709838.990000006</v>
      </c>
      <c r="CA22" s="9">
        <f t="shared" si="8"/>
        <v>27024658.260000005</v>
      </c>
      <c r="CB22" s="9">
        <f t="shared" si="9"/>
        <v>3685180.7299999995</v>
      </c>
      <c r="CC22" s="9">
        <f t="shared" si="45"/>
        <v>0</v>
      </c>
      <c r="CD22" s="9"/>
      <c r="CE22" s="9"/>
      <c r="CF22" s="9">
        <f t="shared" si="46"/>
        <v>0</v>
      </c>
      <c r="CG22" s="9"/>
      <c r="CH22" s="9"/>
      <c r="CI22" s="9">
        <f t="shared" si="47"/>
        <v>23678652.52</v>
      </c>
      <c r="CJ22" s="9">
        <f t="shared" si="48"/>
        <v>21840123.509999998</v>
      </c>
      <c r="CK22" s="9">
        <f t="shared" si="49"/>
        <v>19219308.689999998</v>
      </c>
      <c r="CL22" s="9">
        <f t="shared" si="49"/>
        <v>2620814.8200000003</v>
      </c>
      <c r="CM22" s="9">
        <f t="shared" si="49"/>
        <v>654596.35</v>
      </c>
      <c r="CN22" s="9">
        <f t="shared" si="49"/>
        <v>1183932.6599999999</v>
      </c>
      <c r="CO22" s="9">
        <f t="shared" si="50"/>
        <v>23678652.52</v>
      </c>
      <c r="CP22" s="9">
        <f t="shared" si="51"/>
        <v>21840123.509999998</v>
      </c>
      <c r="CQ22" s="9">
        <f t="shared" si="10"/>
        <v>19219308.689999998</v>
      </c>
      <c r="CR22" s="9">
        <f t="shared" si="11"/>
        <v>2620814.8200000003</v>
      </c>
      <c r="CS22" s="9">
        <f t="shared" si="12"/>
        <v>654596.35</v>
      </c>
      <c r="CT22" s="9">
        <f t="shared" si="13"/>
        <v>1183932.6599999999</v>
      </c>
      <c r="CU22" s="9">
        <f t="shared" si="52"/>
        <v>0</v>
      </c>
      <c r="CV22" s="9">
        <f t="shared" si="53"/>
        <v>0</v>
      </c>
      <c r="CW22" s="9">
        <f t="shared" si="54"/>
        <v>0</v>
      </c>
      <c r="CX22" s="9">
        <f t="shared" si="55"/>
        <v>0</v>
      </c>
      <c r="CY22" s="9">
        <f t="shared" si="56"/>
        <v>0</v>
      </c>
      <c r="CZ22" s="9">
        <f t="shared" si="57"/>
        <v>0</v>
      </c>
      <c r="DA22" s="9"/>
      <c r="DB22" s="9"/>
      <c r="DC22" s="9"/>
    </row>
    <row r="23" spans="1:107" ht="16.5" x14ac:dyDescent="0.25">
      <c r="A23" s="7" t="s">
        <v>29</v>
      </c>
      <c r="B23" s="8" t="s">
        <v>30</v>
      </c>
      <c r="C23" s="9">
        <f t="shared" si="14"/>
        <v>9058270.4199999999</v>
      </c>
      <c r="D23" s="9">
        <v>7971277.96</v>
      </c>
      <c r="E23" s="65">
        <f t="shared" si="15"/>
        <v>0.87999999894019498</v>
      </c>
      <c r="F23" s="9">
        <v>1086992.46</v>
      </c>
      <c r="G23" s="66">
        <f t="shared" si="16"/>
        <v>0.12000000105980496</v>
      </c>
      <c r="H23" s="9">
        <f t="shared" si="17"/>
        <v>7977162.6799999997</v>
      </c>
      <c r="I23" s="9">
        <f t="shared" si="18"/>
        <v>7745824.96</v>
      </c>
      <c r="J23" s="9">
        <f t="shared" si="2"/>
        <v>6816325.9699999997</v>
      </c>
      <c r="K23" s="9">
        <f t="shared" si="3"/>
        <v>929498.99</v>
      </c>
      <c r="L23" s="9">
        <f t="shared" si="4"/>
        <v>231337.72</v>
      </c>
      <c r="M23" s="9">
        <f t="shared" si="5"/>
        <v>0</v>
      </c>
      <c r="N23" s="9">
        <f t="shared" si="19"/>
        <v>0</v>
      </c>
      <c r="O23" s="9">
        <f t="shared" si="20"/>
        <v>0</v>
      </c>
      <c r="P23" s="9"/>
      <c r="Q23" s="29" t="e">
        <f t="shared" si="21"/>
        <v>#DIV/0!</v>
      </c>
      <c r="R23" s="9"/>
      <c r="S23" s="29" t="e">
        <f t="shared" si="22"/>
        <v>#DIV/0!</v>
      </c>
      <c r="T23" s="9"/>
      <c r="U23" s="60" t="e">
        <f t="shared" si="23"/>
        <v>#DIV/0!</v>
      </c>
      <c r="V23" s="60" t="e">
        <f t="shared" si="24"/>
        <v>#DIV/0!</v>
      </c>
      <c r="W23" s="9"/>
      <c r="X23" s="71" t="e">
        <f t="shared" si="25"/>
        <v>#DIV/0!</v>
      </c>
      <c r="Y23" s="38"/>
      <c r="Z23" s="9">
        <f t="shared" si="26"/>
        <v>7977162.6799999997</v>
      </c>
      <c r="AA23" s="9">
        <f t="shared" si="27"/>
        <v>7745824.96</v>
      </c>
      <c r="AB23" s="9">
        <v>6816325.9699999997</v>
      </c>
      <c r="AC23" s="53">
        <f t="shared" si="28"/>
        <v>0.88000000067132933</v>
      </c>
      <c r="AD23" s="9">
        <v>929498.99</v>
      </c>
      <c r="AE23" s="53">
        <f t="shared" si="29"/>
        <v>0.1199999993286706</v>
      </c>
      <c r="AF23" s="9">
        <v>231337.72</v>
      </c>
      <c r="AG23" s="62">
        <f t="shared" si="30"/>
        <v>2.9000000285815911E-2</v>
      </c>
      <c r="AH23" s="9"/>
      <c r="AI23" s="63">
        <f t="shared" si="31"/>
        <v>0.1992853241176358</v>
      </c>
      <c r="AJ23" s="9"/>
      <c r="AK23" s="37">
        <f t="shared" si="32"/>
        <v>1312445.4600000002</v>
      </c>
      <c r="AL23" s="37">
        <f t="shared" si="6"/>
        <v>1154951.9900000002</v>
      </c>
      <c r="AM23" s="37">
        <f t="shared" si="7"/>
        <v>157493.46999999997</v>
      </c>
      <c r="AN23" s="9">
        <f t="shared" si="33"/>
        <v>0</v>
      </c>
      <c r="AO23" s="9"/>
      <c r="AP23" s="9"/>
      <c r="AQ23" s="9"/>
      <c r="AR23" s="9">
        <f t="shared" si="34"/>
        <v>0</v>
      </c>
      <c r="AS23" s="9"/>
      <c r="AT23" s="9"/>
      <c r="AU23" s="9"/>
      <c r="AV23" s="9">
        <f t="shared" si="35"/>
        <v>0</v>
      </c>
      <c r="AW23" s="9">
        <f t="shared" si="36"/>
        <v>0</v>
      </c>
      <c r="AX23" s="9"/>
      <c r="AY23" s="9"/>
      <c r="AZ23" s="9"/>
      <c r="BA23" s="9"/>
      <c r="BB23" s="9"/>
      <c r="BC23" s="9"/>
      <c r="BD23" s="9"/>
      <c r="BE23" s="9"/>
      <c r="BF23" s="9">
        <f t="shared" si="37"/>
        <v>0</v>
      </c>
      <c r="BG23" s="9">
        <f t="shared" si="38"/>
        <v>0</v>
      </c>
      <c r="BH23" s="9"/>
      <c r="BI23" s="9"/>
      <c r="BJ23" s="9"/>
      <c r="BK23" s="9"/>
      <c r="BL23" s="9"/>
      <c r="BM23" s="9"/>
      <c r="BN23" s="9"/>
      <c r="BO23" s="9"/>
      <c r="BP23" s="9">
        <f t="shared" si="39"/>
        <v>0</v>
      </c>
      <c r="BQ23" s="9">
        <f t="shared" si="40"/>
        <v>0</v>
      </c>
      <c r="BR23" s="9"/>
      <c r="BS23" s="29" t="e">
        <f t="shared" si="41"/>
        <v>#DIV/0!</v>
      </c>
      <c r="BT23" s="9"/>
      <c r="BU23" s="29" t="e">
        <f t="shared" si="42"/>
        <v>#DIV/0!</v>
      </c>
      <c r="BV23" s="9"/>
      <c r="BW23" s="29" t="e">
        <f t="shared" si="43"/>
        <v>#DIV/0!</v>
      </c>
      <c r="BX23" s="9"/>
      <c r="BY23" s="9"/>
      <c r="BZ23" s="9">
        <f t="shared" si="44"/>
        <v>1312445.4600000002</v>
      </c>
      <c r="CA23" s="9">
        <f t="shared" si="8"/>
        <v>1154951.9900000002</v>
      </c>
      <c r="CB23" s="9">
        <f t="shared" si="9"/>
        <v>157493.46999999997</v>
      </c>
      <c r="CC23" s="9">
        <f t="shared" si="45"/>
        <v>0</v>
      </c>
      <c r="CD23" s="9"/>
      <c r="CE23" s="9"/>
      <c r="CF23" s="9">
        <f t="shared" si="46"/>
        <v>0</v>
      </c>
      <c r="CG23" s="9"/>
      <c r="CH23" s="9"/>
      <c r="CI23" s="9">
        <f t="shared" si="47"/>
        <v>7977162.6799999997</v>
      </c>
      <c r="CJ23" s="9">
        <f t="shared" si="48"/>
        <v>7745824.96</v>
      </c>
      <c r="CK23" s="9">
        <f t="shared" si="49"/>
        <v>6816325.9699999997</v>
      </c>
      <c r="CL23" s="9">
        <f t="shared" si="49"/>
        <v>929498.99</v>
      </c>
      <c r="CM23" s="9">
        <f t="shared" si="49"/>
        <v>231337.72</v>
      </c>
      <c r="CN23" s="9">
        <f t="shared" si="49"/>
        <v>0</v>
      </c>
      <c r="CO23" s="9">
        <f t="shared" si="50"/>
        <v>0</v>
      </c>
      <c r="CP23" s="9">
        <f t="shared" si="51"/>
        <v>0</v>
      </c>
      <c r="CQ23" s="9">
        <f t="shared" si="10"/>
        <v>0</v>
      </c>
      <c r="CR23" s="9">
        <f t="shared" si="11"/>
        <v>0</v>
      </c>
      <c r="CS23" s="9">
        <f t="shared" si="12"/>
        <v>0</v>
      </c>
      <c r="CT23" s="9">
        <f t="shared" si="13"/>
        <v>0</v>
      </c>
      <c r="CU23" s="9">
        <f t="shared" si="52"/>
        <v>7977162.6799999997</v>
      </c>
      <c r="CV23" s="9">
        <f t="shared" si="53"/>
        <v>7745824.96</v>
      </c>
      <c r="CW23" s="9">
        <f t="shared" si="54"/>
        <v>6816325.9699999997</v>
      </c>
      <c r="CX23" s="9">
        <f t="shared" si="55"/>
        <v>929498.99</v>
      </c>
      <c r="CY23" s="9">
        <f t="shared" si="56"/>
        <v>231337.72</v>
      </c>
      <c r="CZ23" s="9">
        <f t="shared" si="57"/>
        <v>0</v>
      </c>
      <c r="DA23" s="9"/>
      <c r="DB23" s="9"/>
      <c r="DC23" s="9"/>
    </row>
    <row r="24" spans="1:107" ht="16.5" x14ac:dyDescent="0.25">
      <c r="A24" s="7" t="s">
        <v>31</v>
      </c>
      <c r="B24" s="11" t="s">
        <v>32</v>
      </c>
      <c r="C24" s="9"/>
      <c r="D24" s="12" t="s">
        <v>31</v>
      </c>
      <c r="E24" s="65"/>
      <c r="F24" s="12"/>
      <c r="G24" s="66"/>
      <c r="H24" s="9">
        <f t="shared" si="17"/>
        <v>0</v>
      </c>
      <c r="I24" s="9">
        <f t="shared" si="18"/>
        <v>0</v>
      </c>
      <c r="J24" s="9">
        <f t="shared" si="2"/>
        <v>0</v>
      </c>
      <c r="K24" s="9">
        <f t="shared" si="3"/>
        <v>0</v>
      </c>
      <c r="L24" s="9">
        <f t="shared" si="4"/>
        <v>0</v>
      </c>
      <c r="M24" s="9">
        <f t="shared" si="5"/>
        <v>0</v>
      </c>
      <c r="N24" s="9">
        <f t="shared" si="19"/>
        <v>0</v>
      </c>
      <c r="O24" s="9">
        <f t="shared" si="20"/>
        <v>0</v>
      </c>
      <c r="P24" s="9"/>
      <c r="Q24" s="29" t="e">
        <f t="shared" si="21"/>
        <v>#DIV/0!</v>
      </c>
      <c r="R24" s="9"/>
      <c r="S24" s="29" t="e">
        <f t="shared" si="22"/>
        <v>#DIV/0!</v>
      </c>
      <c r="T24" s="9"/>
      <c r="U24" s="60" t="e">
        <f t="shared" si="23"/>
        <v>#DIV/0!</v>
      </c>
      <c r="V24" s="60" t="e">
        <f t="shared" si="24"/>
        <v>#DIV/0!</v>
      </c>
      <c r="W24" s="9"/>
      <c r="X24" s="71" t="e">
        <f t="shared" si="25"/>
        <v>#DIV/0!</v>
      </c>
      <c r="Y24" s="38"/>
      <c r="Z24" s="9">
        <f t="shared" si="26"/>
        <v>0</v>
      </c>
      <c r="AA24" s="9">
        <f t="shared" si="27"/>
        <v>0</v>
      </c>
      <c r="AB24" s="9"/>
      <c r="AC24" s="53"/>
      <c r="AD24" s="9"/>
      <c r="AE24" s="53"/>
      <c r="AF24" s="9"/>
      <c r="AG24" s="62"/>
      <c r="AH24" s="9"/>
      <c r="AI24" s="62" t="e">
        <f t="shared" si="31"/>
        <v>#DIV/0!</v>
      </c>
      <c r="AJ24" s="9"/>
      <c r="AK24" s="9"/>
      <c r="AL24" s="9"/>
      <c r="AM24" s="9"/>
      <c r="AN24" s="9">
        <f t="shared" si="33"/>
        <v>0</v>
      </c>
      <c r="AO24" s="9"/>
      <c r="AP24" s="9"/>
      <c r="AQ24" s="9"/>
      <c r="AR24" s="9">
        <f t="shared" si="34"/>
        <v>0</v>
      </c>
      <c r="AS24" s="9"/>
      <c r="AT24" s="9"/>
      <c r="AU24" s="9"/>
      <c r="AV24" s="9">
        <f t="shared" si="35"/>
        <v>0</v>
      </c>
      <c r="AW24" s="9">
        <f t="shared" si="36"/>
        <v>0</v>
      </c>
      <c r="AX24" s="9"/>
      <c r="AY24" s="9"/>
      <c r="AZ24" s="9"/>
      <c r="BA24" s="9"/>
      <c r="BB24" s="9"/>
      <c r="BC24" s="9"/>
      <c r="BD24" s="9"/>
      <c r="BE24" s="9"/>
      <c r="BF24" s="9">
        <f t="shared" si="37"/>
        <v>0</v>
      </c>
      <c r="BG24" s="9">
        <f t="shared" si="38"/>
        <v>0</v>
      </c>
      <c r="BH24" s="9"/>
      <c r="BI24" s="9"/>
      <c r="BJ24" s="9"/>
      <c r="BK24" s="9"/>
      <c r="BL24" s="9"/>
      <c r="BM24" s="9"/>
      <c r="BN24" s="9"/>
      <c r="BO24" s="9"/>
      <c r="BP24" s="9">
        <f t="shared" si="39"/>
        <v>0</v>
      </c>
      <c r="BQ24" s="9">
        <f t="shared" si="40"/>
        <v>0</v>
      </c>
      <c r="BR24" s="9"/>
      <c r="BS24" s="29" t="e">
        <f t="shared" si="41"/>
        <v>#DIV/0!</v>
      </c>
      <c r="BT24" s="9"/>
      <c r="BU24" s="29" t="e">
        <f t="shared" si="42"/>
        <v>#DIV/0!</v>
      </c>
      <c r="BV24" s="9"/>
      <c r="BW24" s="29" t="e">
        <f t="shared" si="43"/>
        <v>#DIV/0!</v>
      </c>
      <c r="BX24" s="9"/>
      <c r="BY24" s="9"/>
      <c r="BZ24" s="9"/>
      <c r="CA24" s="9"/>
      <c r="CB24" s="9"/>
      <c r="CC24" s="9">
        <f t="shared" si="45"/>
        <v>0</v>
      </c>
      <c r="CD24" s="9"/>
      <c r="CE24" s="9"/>
      <c r="CF24" s="9">
        <f t="shared" si="46"/>
        <v>0</v>
      </c>
      <c r="CG24" s="9"/>
      <c r="CH24" s="9"/>
      <c r="CI24" s="9">
        <f t="shared" si="47"/>
        <v>0</v>
      </c>
      <c r="CJ24" s="9">
        <f t="shared" si="48"/>
        <v>0</v>
      </c>
      <c r="CK24" s="9">
        <f t="shared" si="49"/>
        <v>0</v>
      </c>
      <c r="CL24" s="9">
        <f t="shared" si="49"/>
        <v>0</v>
      </c>
      <c r="CM24" s="9">
        <f t="shared" si="49"/>
        <v>0</v>
      </c>
      <c r="CN24" s="9">
        <f t="shared" si="49"/>
        <v>0</v>
      </c>
      <c r="CO24" s="9">
        <f t="shared" si="50"/>
        <v>0</v>
      </c>
      <c r="CP24" s="9">
        <f t="shared" si="51"/>
        <v>0</v>
      </c>
      <c r="CQ24" s="9">
        <f t="shared" si="10"/>
        <v>0</v>
      </c>
      <c r="CR24" s="9">
        <f t="shared" si="11"/>
        <v>0</v>
      </c>
      <c r="CS24" s="9">
        <f t="shared" si="12"/>
        <v>0</v>
      </c>
      <c r="CT24" s="9">
        <f t="shared" si="13"/>
        <v>0</v>
      </c>
      <c r="CU24" s="9">
        <f t="shared" si="52"/>
        <v>0</v>
      </c>
      <c r="CV24" s="9">
        <f t="shared" si="53"/>
        <v>0</v>
      </c>
      <c r="CW24" s="9">
        <f t="shared" si="54"/>
        <v>0</v>
      </c>
      <c r="CX24" s="9">
        <f t="shared" si="55"/>
        <v>0</v>
      </c>
      <c r="CY24" s="9">
        <f t="shared" si="56"/>
        <v>0</v>
      </c>
      <c r="CZ24" s="9">
        <f t="shared" si="57"/>
        <v>0</v>
      </c>
      <c r="DA24" s="9"/>
      <c r="DB24" s="9"/>
      <c r="DC24" s="9"/>
    </row>
    <row r="25" spans="1:107" ht="16.5" x14ac:dyDescent="0.25">
      <c r="A25" s="7" t="s">
        <v>33</v>
      </c>
      <c r="B25" s="8" t="s">
        <v>34</v>
      </c>
      <c r="C25" s="9">
        <f t="shared" si="14"/>
        <v>6596106.7200000007</v>
      </c>
      <c r="D25" s="9">
        <v>5804573.9000000004</v>
      </c>
      <c r="E25" s="65">
        <f t="shared" si="15"/>
        <v>0.87999999793817762</v>
      </c>
      <c r="F25" s="9">
        <v>791532.82</v>
      </c>
      <c r="G25" s="66">
        <f t="shared" si="16"/>
        <v>0.12000000206182229</v>
      </c>
      <c r="H25" s="9">
        <f t="shared" si="17"/>
        <v>6843718.4500000011</v>
      </c>
      <c r="I25" s="9">
        <f t="shared" si="18"/>
        <v>6563126.1800000006</v>
      </c>
      <c r="J25" s="9">
        <f t="shared" si="2"/>
        <v>5775551.0300000003</v>
      </c>
      <c r="K25" s="9">
        <f t="shared" si="3"/>
        <v>787575.15</v>
      </c>
      <c r="L25" s="9">
        <f t="shared" si="4"/>
        <v>280592.27</v>
      </c>
      <c r="M25" s="9">
        <f t="shared" si="5"/>
        <v>0</v>
      </c>
      <c r="N25" s="42">
        <f t="shared" si="19"/>
        <v>0</v>
      </c>
      <c r="O25" s="42">
        <f t="shared" si="20"/>
        <v>0</v>
      </c>
      <c r="P25" s="42"/>
      <c r="Q25" s="43" t="e">
        <f t="shared" si="21"/>
        <v>#DIV/0!</v>
      </c>
      <c r="R25" s="42"/>
      <c r="S25" s="43" t="e">
        <f t="shared" si="22"/>
        <v>#DIV/0!</v>
      </c>
      <c r="T25" s="42"/>
      <c r="U25" s="64" t="e">
        <f t="shared" si="23"/>
        <v>#DIV/0!</v>
      </c>
      <c r="V25" s="64" t="e">
        <f t="shared" si="24"/>
        <v>#DIV/0!</v>
      </c>
      <c r="W25" s="42"/>
      <c r="X25" s="72" t="e">
        <f t="shared" si="25"/>
        <v>#DIV/0!</v>
      </c>
      <c r="Y25" s="44"/>
      <c r="Z25" s="9">
        <f t="shared" si="26"/>
        <v>6843718.4500000011</v>
      </c>
      <c r="AA25" s="9">
        <f t="shared" si="27"/>
        <v>6563126.1800000006</v>
      </c>
      <c r="AB25" s="9">
        <v>5775551.0300000003</v>
      </c>
      <c r="AC25" s="53">
        <f t="shared" si="28"/>
        <v>0.87999999872012202</v>
      </c>
      <c r="AD25" s="9">
        <v>787575.15</v>
      </c>
      <c r="AE25" s="53">
        <f t="shared" si="29"/>
        <v>0.12000000127987787</v>
      </c>
      <c r="AF25" s="9">
        <v>280592.27</v>
      </c>
      <c r="AG25" s="62">
        <f t="shared" si="30"/>
        <v>4.0999972756038783E-2</v>
      </c>
      <c r="AH25" s="9"/>
      <c r="AI25" s="62">
        <f t="shared" si="31"/>
        <v>0.26268566588559689</v>
      </c>
      <c r="AJ25" s="9"/>
      <c r="AK25" s="37">
        <f t="shared" si="32"/>
        <v>32980.540000000037</v>
      </c>
      <c r="AL25" s="37">
        <f>D25-J25</f>
        <v>29022.870000000112</v>
      </c>
      <c r="AM25" s="37">
        <f>F25-K25</f>
        <v>3957.6699999999255</v>
      </c>
      <c r="AN25" s="9">
        <f t="shared" si="33"/>
        <v>0</v>
      </c>
      <c r="AO25" s="9"/>
      <c r="AP25" s="9"/>
      <c r="AQ25" s="9"/>
      <c r="AR25" s="9">
        <f t="shared" si="34"/>
        <v>0</v>
      </c>
      <c r="AS25" s="9"/>
      <c r="AT25" s="9"/>
      <c r="AU25" s="9"/>
      <c r="AV25" s="9">
        <f t="shared" si="35"/>
        <v>0</v>
      </c>
      <c r="AW25" s="9">
        <f t="shared" si="36"/>
        <v>0</v>
      </c>
      <c r="AX25" s="9"/>
      <c r="AY25" s="9"/>
      <c r="AZ25" s="9"/>
      <c r="BA25" s="9"/>
      <c r="BB25" s="9"/>
      <c r="BC25" s="9"/>
      <c r="BD25" s="9"/>
      <c r="BE25" s="9"/>
      <c r="BF25" s="9">
        <f t="shared" si="37"/>
        <v>0</v>
      </c>
      <c r="BG25" s="9">
        <f t="shared" si="38"/>
        <v>0</v>
      </c>
      <c r="BH25" s="9"/>
      <c r="BI25" s="9"/>
      <c r="BJ25" s="9"/>
      <c r="BK25" s="9"/>
      <c r="BL25" s="9"/>
      <c r="BM25" s="9"/>
      <c r="BN25" s="9"/>
      <c r="BO25" s="9"/>
      <c r="BP25" s="9">
        <f t="shared" si="39"/>
        <v>0</v>
      </c>
      <c r="BQ25" s="9">
        <f t="shared" si="40"/>
        <v>0</v>
      </c>
      <c r="BR25" s="9"/>
      <c r="BS25" s="29" t="e">
        <f t="shared" si="41"/>
        <v>#DIV/0!</v>
      </c>
      <c r="BT25" s="9"/>
      <c r="BU25" s="29" t="e">
        <f t="shared" si="42"/>
        <v>#DIV/0!</v>
      </c>
      <c r="BV25" s="9"/>
      <c r="BW25" s="29" t="e">
        <f t="shared" si="43"/>
        <v>#DIV/0!</v>
      </c>
      <c r="BX25" s="9"/>
      <c r="BY25" s="9"/>
      <c r="BZ25" s="9">
        <f t="shared" si="44"/>
        <v>32980.540000000037</v>
      </c>
      <c r="CA25" s="9">
        <f>D25-J25</f>
        <v>29022.870000000112</v>
      </c>
      <c r="CB25" s="9">
        <f>F25-K25</f>
        <v>3957.6699999999255</v>
      </c>
      <c r="CC25" s="9">
        <f t="shared" si="45"/>
        <v>0</v>
      </c>
      <c r="CD25" s="9"/>
      <c r="CE25" s="9"/>
      <c r="CF25" s="9">
        <f t="shared" si="46"/>
        <v>0</v>
      </c>
      <c r="CG25" s="9"/>
      <c r="CH25" s="9"/>
      <c r="CI25" s="9">
        <f t="shared" si="47"/>
        <v>6843718.4500000011</v>
      </c>
      <c r="CJ25" s="9">
        <f t="shared" si="48"/>
        <v>6563126.1800000006</v>
      </c>
      <c r="CK25" s="9">
        <f t="shared" si="49"/>
        <v>5775551.0300000003</v>
      </c>
      <c r="CL25" s="9">
        <f t="shared" si="49"/>
        <v>787575.15</v>
      </c>
      <c r="CM25" s="9">
        <f t="shared" si="49"/>
        <v>280592.27</v>
      </c>
      <c r="CN25" s="9">
        <f t="shared" si="49"/>
        <v>0</v>
      </c>
      <c r="CO25" s="9">
        <f t="shared" si="50"/>
        <v>0</v>
      </c>
      <c r="CP25" s="9">
        <f t="shared" si="51"/>
        <v>0</v>
      </c>
      <c r="CQ25" s="9">
        <f t="shared" si="10"/>
        <v>0</v>
      </c>
      <c r="CR25" s="9">
        <f t="shared" si="11"/>
        <v>0</v>
      </c>
      <c r="CS25" s="9">
        <f t="shared" si="12"/>
        <v>0</v>
      </c>
      <c r="CT25" s="9">
        <f t="shared" si="13"/>
        <v>0</v>
      </c>
      <c r="CU25" s="9">
        <f t="shared" si="52"/>
        <v>6843718.4500000011</v>
      </c>
      <c r="CV25" s="9">
        <f t="shared" si="53"/>
        <v>6563126.1800000006</v>
      </c>
      <c r="CW25" s="9">
        <f t="shared" si="54"/>
        <v>5775551.0300000003</v>
      </c>
      <c r="CX25" s="9">
        <f t="shared" si="55"/>
        <v>787575.15</v>
      </c>
      <c r="CY25" s="9">
        <f t="shared" si="56"/>
        <v>280592.27</v>
      </c>
      <c r="CZ25" s="9">
        <f t="shared" si="57"/>
        <v>0</v>
      </c>
      <c r="DA25" s="9"/>
      <c r="DB25" s="9"/>
      <c r="DC25" s="9"/>
    </row>
    <row r="26" spans="1:107" ht="16.5" x14ac:dyDescent="0.25">
      <c r="A26" s="7" t="s">
        <v>31</v>
      </c>
      <c r="B26" s="11" t="s">
        <v>35</v>
      </c>
      <c r="C26" s="9"/>
      <c r="D26" s="12" t="s">
        <v>31</v>
      </c>
      <c r="E26" s="65"/>
      <c r="F26" s="12"/>
      <c r="G26" s="66"/>
      <c r="H26" s="9">
        <f t="shared" si="17"/>
        <v>0</v>
      </c>
      <c r="I26" s="9">
        <f t="shared" si="18"/>
        <v>0</v>
      </c>
      <c r="J26" s="9">
        <f t="shared" si="2"/>
        <v>0</v>
      </c>
      <c r="K26" s="9">
        <f t="shared" si="3"/>
        <v>0</v>
      </c>
      <c r="L26" s="9">
        <f t="shared" si="4"/>
        <v>0</v>
      </c>
      <c r="M26" s="9">
        <f t="shared" si="5"/>
        <v>0</v>
      </c>
      <c r="N26" s="9">
        <f t="shared" si="19"/>
        <v>0</v>
      </c>
      <c r="O26" s="9">
        <f t="shared" si="20"/>
        <v>0</v>
      </c>
      <c r="P26" s="9"/>
      <c r="Q26" s="29" t="e">
        <f t="shared" si="21"/>
        <v>#DIV/0!</v>
      </c>
      <c r="R26" s="9"/>
      <c r="S26" s="29" t="e">
        <f t="shared" si="22"/>
        <v>#DIV/0!</v>
      </c>
      <c r="T26" s="9"/>
      <c r="U26" s="60" t="e">
        <f t="shared" si="23"/>
        <v>#DIV/0!</v>
      </c>
      <c r="V26" s="60" t="e">
        <f t="shared" si="24"/>
        <v>#DIV/0!</v>
      </c>
      <c r="W26" s="9"/>
      <c r="X26" s="71" t="e">
        <f t="shared" si="25"/>
        <v>#DIV/0!</v>
      </c>
      <c r="Y26" s="38"/>
      <c r="Z26" s="9">
        <f t="shared" si="26"/>
        <v>0</v>
      </c>
      <c r="AA26" s="9">
        <f t="shared" si="27"/>
        <v>0</v>
      </c>
      <c r="AB26" s="9"/>
      <c r="AC26" s="53" t="e">
        <f t="shared" si="28"/>
        <v>#DIV/0!</v>
      </c>
      <c r="AD26" s="9"/>
      <c r="AE26" s="53" t="e">
        <f t="shared" si="29"/>
        <v>#DIV/0!</v>
      </c>
      <c r="AF26" s="9"/>
      <c r="AG26" s="62" t="e">
        <f t="shared" si="30"/>
        <v>#DIV/0!</v>
      </c>
      <c r="AH26" s="9"/>
      <c r="AI26" s="62" t="e">
        <f t="shared" si="31"/>
        <v>#DIV/0!</v>
      </c>
      <c r="AJ26" s="9"/>
      <c r="AK26" s="9"/>
      <c r="AL26" s="9"/>
      <c r="AM26" s="9"/>
      <c r="AN26" s="9">
        <f t="shared" si="33"/>
        <v>0</v>
      </c>
      <c r="AO26" s="9"/>
      <c r="AP26" s="9"/>
      <c r="AQ26" s="9"/>
      <c r="AR26" s="9">
        <f t="shared" si="34"/>
        <v>0</v>
      </c>
      <c r="AS26" s="9"/>
      <c r="AT26" s="9"/>
      <c r="AU26" s="9"/>
      <c r="AV26" s="9">
        <f t="shared" si="35"/>
        <v>0</v>
      </c>
      <c r="AW26" s="9">
        <f t="shared" si="36"/>
        <v>0</v>
      </c>
      <c r="AX26" s="9"/>
      <c r="AY26" s="9"/>
      <c r="AZ26" s="9"/>
      <c r="BA26" s="9"/>
      <c r="BB26" s="9"/>
      <c r="BC26" s="9"/>
      <c r="BD26" s="9"/>
      <c r="BE26" s="9"/>
      <c r="BF26" s="9">
        <f t="shared" si="37"/>
        <v>0</v>
      </c>
      <c r="BG26" s="9">
        <f t="shared" si="38"/>
        <v>0</v>
      </c>
      <c r="BH26" s="9"/>
      <c r="BI26" s="9"/>
      <c r="BJ26" s="9"/>
      <c r="BK26" s="9"/>
      <c r="BL26" s="9"/>
      <c r="BM26" s="9"/>
      <c r="BN26" s="9"/>
      <c r="BO26" s="9"/>
      <c r="BP26" s="9">
        <f t="shared" si="39"/>
        <v>0</v>
      </c>
      <c r="BQ26" s="9">
        <f t="shared" si="40"/>
        <v>0</v>
      </c>
      <c r="BR26" s="9"/>
      <c r="BS26" s="29" t="e">
        <f t="shared" si="41"/>
        <v>#DIV/0!</v>
      </c>
      <c r="BT26" s="9"/>
      <c r="BU26" s="29" t="e">
        <f t="shared" si="42"/>
        <v>#DIV/0!</v>
      </c>
      <c r="BV26" s="9"/>
      <c r="BW26" s="29" t="e">
        <f t="shared" si="43"/>
        <v>#DIV/0!</v>
      </c>
      <c r="BX26" s="9"/>
      <c r="BY26" s="9"/>
      <c r="BZ26" s="9"/>
      <c r="CA26" s="9"/>
      <c r="CB26" s="9"/>
      <c r="CC26" s="9">
        <f t="shared" si="45"/>
        <v>0</v>
      </c>
      <c r="CD26" s="9"/>
      <c r="CE26" s="9"/>
      <c r="CF26" s="9">
        <f t="shared" si="46"/>
        <v>0</v>
      </c>
      <c r="CG26" s="9"/>
      <c r="CH26" s="9"/>
      <c r="CI26" s="9">
        <f t="shared" si="47"/>
        <v>0</v>
      </c>
      <c r="CJ26" s="9">
        <f t="shared" si="48"/>
        <v>0</v>
      </c>
      <c r="CK26" s="9">
        <f t="shared" si="49"/>
        <v>0</v>
      </c>
      <c r="CL26" s="9">
        <f t="shared" si="49"/>
        <v>0</v>
      </c>
      <c r="CM26" s="9">
        <f t="shared" si="49"/>
        <v>0</v>
      </c>
      <c r="CN26" s="9">
        <f t="shared" si="49"/>
        <v>0</v>
      </c>
      <c r="CO26" s="9">
        <f t="shared" si="50"/>
        <v>0</v>
      </c>
      <c r="CP26" s="9">
        <f t="shared" si="51"/>
        <v>0</v>
      </c>
      <c r="CQ26" s="9">
        <f t="shared" si="10"/>
        <v>0</v>
      </c>
      <c r="CR26" s="9">
        <f t="shared" si="11"/>
        <v>0</v>
      </c>
      <c r="CS26" s="9">
        <f t="shared" si="12"/>
        <v>0</v>
      </c>
      <c r="CT26" s="9">
        <f t="shared" si="13"/>
        <v>0</v>
      </c>
      <c r="CU26" s="9">
        <f t="shared" si="52"/>
        <v>0</v>
      </c>
      <c r="CV26" s="9">
        <f t="shared" si="53"/>
        <v>0</v>
      </c>
      <c r="CW26" s="9">
        <f t="shared" si="54"/>
        <v>0</v>
      </c>
      <c r="CX26" s="9">
        <f t="shared" si="55"/>
        <v>0</v>
      </c>
      <c r="CY26" s="9">
        <f t="shared" si="56"/>
        <v>0</v>
      </c>
      <c r="CZ26" s="9">
        <f t="shared" si="57"/>
        <v>0</v>
      </c>
      <c r="DA26" s="9"/>
      <c r="DB26" s="9"/>
      <c r="DC26" s="9"/>
    </row>
    <row r="27" spans="1:107" ht="16.5" x14ac:dyDescent="0.25">
      <c r="A27" s="7" t="s">
        <v>36</v>
      </c>
      <c r="B27" s="8" t="s">
        <v>37</v>
      </c>
      <c r="C27" s="9">
        <f t="shared" si="14"/>
        <v>1579804.16</v>
      </c>
      <c r="D27" s="9">
        <v>1390227.66</v>
      </c>
      <c r="E27" s="65">
        <f t="shared" si="15"/>
        <v>0.87999999949360808</v>
      </c>
      <c r="F27" s="9">
        <v>189576.5</v>
      </c>
      <c r="G27" s="66">
        <f t="shared" si="16"/>
        <v>0.12000000050639188</v>
      </c>
      <c r="H27" s="9">
        <f t="shared" si="17"/>
        <v>1693053.2799999998</v>
      </c>
      <c r="I27" s="9">
        <f t="shared" si="18"/>
        <v>1578066.16</v>
      </c>
      <c r="J27" s="9">
        <f t="shared" si="2"/>
        <v>1388698.22</v>
      </c>
      <c r="K27" s="9">
        <f t="shared" si="3"/>
        <v>189367.94</v>
      </c>
      <c r="L27" s="9">
        <f t="shared" si="4"/>
        <v>49132.119999999995</v>
      </c>
      <c r="M27" s="9">
        <f t="shared" si="5"/>
        <v>65855</v>
      </c>
      <c r="N27" s="9">
        <f t="shared" si="19"/>
        <v>1317100</v>
      </c>
      <c r="O27" s="9">
        <f t="shared" si="20"/>
        <v>1213044.25</v>
      </c>
      <c r="P27" s="9">
        <v>1067478.94</v>
      </c>
      <c r="Q27" s="29">
        <f t="shared" si="21"/>
        <v>0.88</v>
      </c>
      <c r="R27" s="9">
        <v>145565.31</v>
      </c>
      <c r="S27" s="29">
        <f t="shared" si="22"/>
        <v>0.12</v>
      </c>
      <c r="T27" s="9">
        <v>38200.75</v>
      </c>
      <c r="U27" s="60">
        <f t="shared" si="23"/>
        <v>2.9003682332396932E-2</v>
      </c>
      <c r="V27" s="60">
        <f t="shared" si="24"/>
        <v>0.2078770693565504</v>
      </c>
      <c r="W27" s="9">
        <v>65855</v>
      </c>
      <c r="X27" s="71">
        <f t="shared" si="25"/>
        <v>0.05</v>
      </c>
      <c r="Y27" s="38"/>
      <c r="Z27" s="9">
        <f t="shared" si="26"/>
        <v>375953.28</v>
      </c>
      <c r="AA27" s="9">
        <f t="shared" si="27"/>
        <v>365021.91000000003</v>
      </c>
      <c r="AB27" s="9">
        <v>321219.28000000003</v>
      </c>
      <c r="AC27" s="53">
        <f t="shared" si="28"/>
        <v>0.8799999978083507</v>
      </c>
      <c r="AD27" s="9">
        <v>43802.630000000005</v>
      </c>
      <c r="AE27" s="53">
        <f t="shared" si="29"/>
        <v>0.12000000219164926</v>
      </c>
      <c r="AF27" s="9">
        <v>10931.369999999999</v>
      </c>
      <c r="AG27" s="62">
        <f t="shared" si="30"/>
        <v>2.9076405451230532E-2</v>
      </c>
      <c r="AH27" s="9"/>
      <c r="AI27" s="63">
        <f t="shared" si="31"/>
        <v>0.1997180911316549</v>
      </c>
      <c r="AJ27" s="9"/>
      <c r="AK27" s="37">
        <f t="shared" si="32"/>
        <v>1737.9999999999418</v>
      </c>
      <c r="AL27" s="37">
        <f>D27-J27</f>
        <v>1529.4399999999441</v>
      </c>
      <c r="AM27" s="37">
        <f>F27-K27</f>
        <v>208.55999999999767</v>
      </c>
      <c r="AN27" s="9">
        <f t="shared" si="33"/>
        <v>0</v>
      </c>
      <c r="AO27" s="9"/>
      <c r="AP27" s="9"/>
      <c r="AQ27" s="9"/>
      <c r="AR27" s="9">
        <f t="shared" si="34"/>
        <v>0</v>
      </c>
      <c r="AS27" s="9"/>
      <c r="AT27" s="9"/>
      <c r="AU27" s="9"/>
      <c r="AV27" s="9">
        <f t="shared" si="35"/>
        <v>0</v>
      </c>
      <c r="AW27" s="9">
        <f t="shared" si="36"/>
        <v>0</v>
      </c>
      <c r="AX27" s="9"/>
      <c r="AY27" s="9"/>
      <c r="AZ27" s="9"/>
      <c r="BA27" s="9"/>
      <c r="BB27" s="9"/>
      <c r="BC27" s="9"/>
      <c r="BD27" s="9"/>
      <c r="BE27" s="9"/>
      <c r="BF27" s="9">
        <f t="shared" si="37"/>
        <v>0</v>
      </c>
      <c r="BG27" s="9">
        <f t="shared" si="38"/>
        <v>0</v>
      </c>
      <c r="BH27" s="9"/>
      <c r="BI27" s="9"/>
      <c r="BJ27" s="9"/>
      <c r="BK27" s="9"/>
      <c r="BL27" s="9"/>
      <c r="BM27" s="9"/>
      <c r="BN27" s="9"/>
      <c r="BO27" s="9"/>
      <c r="BP27" s="9">
        <f t="shared" si="39"/>
        <v>0</v>
      </c>
      <c r="BQ27" s="9">
        <f t="shared" si="40"/>
        <v>0</v>
      </c>
      <c r="BR27" s="9"/>
      <c r="BS27" s="29" t="e">
        <f t="shared" si="41"/>
        <v>#DIV/0!</v>
      </c>
      <c r="BT27" s="9"/>
      <c r="BU27" s="29" t="e">
        <f t="shared" si="42"/>
        <v>#DIV/0!</v>
      </c>
      <c r="BV27" s="9"/>
      <c r="BW27" s="29" t="e">
        <f t="shared" si="43"/>
        <v>#DIV/0!</v>
      </c>
      <c r="BX27" s="9"/>
      <c r="BY27" s="9"/>
      <c r="BZ27" s="9">
        <f t="shared" si="44"/>
        <v>1737.9999999999418</v>
      </c>
      <c r="CA27" s="9">
        <f>D27-J27</f>
        <v>1529.4399999999441</v>
      </c>
      <c r="CB27" s="9">
        <f>F27-K27</f>
        <v>208.55999999999767</v>
      </c>
      <c r="CC27" s="9">
        <f t="shared" si="45"/>
        <v>0</v>
      </c>
      <c r="CD27" s="9"/>
      <c r="CE27" s="9"/>
      <c r="CF27" s="9">
        <f t="shared" si="46"/>
        <v>0</v>
      </c>
      <c r="CG27" s="9"/>
      <c r="CH27" s="9"/>
      <c r="CI27" s="9">
        <f t="shared" si="47"/>
        <v>1693053.2799999998</v>
      </c>
      <c r="CJ27" s="9">
        <f t="shared" si="48"/>
        <v>1578066.16</v>
      </c>
      <c r="CK27" s="9">
        <f t="shared" si="49"/>
        <v>1388698.22</v>
      </c>
      <c r="CL27" s="9">
        <f t="shared" si="49"/>
        <v>189367.94</v>
      </c>
      <c r="CM27" s="9">
        <f t="shared" si="49"/>
        <v>49132.119999999995</v>
      </c>
      <c r="CN27" s="9">
        <f t="shared" si="49"/>
        <v>65855</v>
      </c>
      <c r="CO27" s="9">
        <f t="shared" si="50"/>
        <v>1317100</v>
      </c>
      <c r="CP27" s="9">
        <f t="shared" si="51"/>
        <v>1213044.25</v>
      </c>
      <c r="CQ27" s="9">
        <f t="shared" si="10"/>
        <v>1067478.94</v>
      </c>
      <c r="CR27" s="9">
        <f t="shared" si="11"/>
        <v>145565.31</v>
      </c>
      <c r="CS27" s="9">
        <f t="shared" si="12"/>
        <v>38200.75</v>
      </c>
      <c r="CT27" s="9">
        <f t="shared" si="13"/>
        <v>65855</v>
      </c>
      <c r="CU27" s="9">
        <f t="shared" si="52"/>
        <v>375953.28</v>
      </c>
      <c r="CV27" s="9">
        <f t="shared" si="53"/>
        <v>365021.91000000003</v>
      </c>
      <c r="CW27" s="9">
        <f t="shared" si="54"/>
        <v>321219.28000000003</v>
      </c>
      <c r="CX27" s="9">
        <f t="shared" si="55"/>
        <v>43802.630000000005</v>
      </c>
      <c r="CY27" s="9">
        <f t="shared" si="56"/>
        <v>10931.369999999999</v>
      </c>
      <c r="CZ27" s="9">
        <f t="shared" si="57"/>
        <v>0</v>
      </c>
      <c r="DA27" s="9"/>
      <c r="DB27" s="9"/>
      <c r="DC27" s="9"/>
    </row>
    <row r="28" spans="1:107" ht="16.5" x14ac:dyDescent="0.25">
      <c r="A28" s="7" t="s">
        <v>31</v>
      </c>
      <c r="B28" s="11" t="s">
        <v>38</v>
      </c>
      <c r="C28" s="9"/>
      <c r="D28" s="12" t="s">
        <v>31</v>
      </c>
      <c r="E28" s="65"/>
      <c r="F28" s="12"/>
      <c r="G28" s="66"/>
      <c r="H28" s="9">
        <f t="shared" si="17"/>
        <v>0</v>
      </c>
      <c r="I28" s="9">
        <f t="shared" si="18"/>
        <v>0</v>
      </c>
      <c r="J28" s="9">
        <f t="shared" si="2"/>
        <v>0</v>
      </c>
      <c r="K28" s="9">
        <f t="shared" si="3"/>
        <v>0</v>
      </c>
      <c r="L28" s="9">
        <f t="shared" si="4"/>
        <v>0</v>
      </c>
      <c r="M28" s="9">
        <f t="shared" si="5"/>
        <v>0</v>
      </c>
      <c r="N28" s="9">
        <f t="shared" si="19"/>
        <v>0</v>
      </c>
      <c r="O28" s="9">
        <f t="shared" si="20"/>
        <v>0</v>
      </c>
      <c r="P28" s="9"/>
      <c r="Q28" s="29" t="e">
        <f t="shared" si="21"/>
        <v>#DIV/0!</v>
      </c>
      <c r="R28" s="9"/>
      <c r="S28" s="29" t="e">
        <f t="shared" si="22"/>
        <v>#DIV/0!</v>
      </c>
      <c r="T28" s="9"/>
      <c r="U28" s="60" t="e">
        <f t="shared" si="23"/>
        <v>#DIV/0!</v>
      </c>
      <c r="V28" s="60" t="e">
        <f t="shared" si="24"/>
        <v>#DIV/0!</v>
      </c>
      <c r="W28" s="9"/>
      <c r="X28" s="71" t="e">
        <f t="shared" si="25"/>
        <v>#DIV/0!</v>
      </c>
      <c r="Y28" s="38"/>
      <c r="Z28" s="9">
        <f t="shared" si="26"/>
        <v>0</v>
      </c>
      <c r="AA28" s="9">
        <f t="shared" si="27"/>
        <v>0</v>
      </c>
      <c r="AB28" s="9"/>
      <c r="AC28" s="53"/>
      <c r="AD28" s="9"/>
      <c r="AE28" s="53"/>
      <c r="AF28" s="9"/>
      <c r="AG28" s="62"/>
      <c r="AH28" s="9"/>
      <c r="AI28" s="62" t="e">
        <f t="shared" si="31"/>
        <v>#DIV/0!</v>
      </c>
      <c r="AJ28" s="9"/>
      <c r="AK28" s="9"/>
      <c r="AL28" s="9"/>
      <c r="AM28" s="9"/>
      <c r="AN28" s="9">
        <f t="shared" si="33"/>
        <v>0</v>
      </c>
      <c r="AO28" s="9"/>
      <c r="AP28" s="9"/>
      <c r="AQ28" s="9"/>
      <c r="AR28" s="9">
        <f t="shared" si="34"/>
        <v>0</v>
      </c>
      <c r="AS28" s="9"/>
      <c r="AT28" s="9"/>
      <c r="AU28" s="9"/>
      <c r="AV28" s="9">
        <f t="shared" si="35"/>
        <v>0</v>
      </c>
      <c r="AW28" s="9">
        <f t="shared" si="36"/>
        <v>0</v>
      </c>
      <c r="AX28" s="9"/>
      <c r="AY28" s="9"/>
      <c r="AZ28" s="9"/>
      <c r="BA28" s="9"/>
      <c r="BB28" s="9"/>
      <c r="BC28" s="9"/>
      <c r="BD28" s="9"/>
      <c r="BE28" s="9"/>
      <c r="BF28" s="9">
        <f t="shared" si="37"/>
        <v>0</v>
      </c>
      <c r="BG28" s="9">
        <f t="shared" si="38"/>
        <v>0</v>
      </c>
      <c r="BH28" s="9"/>
      <c r="BI28" s="9"/>
      <c r="BJ28" s="9"/>
      <c r="BK28" s="9"/>
      <c r="BL28" s="9"/>
      <c r="BM28" s="9"/>
      <c r="BN28" s="9"/>
      <c r="BO28" s="9"/>
      <c r="BP28" s="9">
        <f t="shared" si="39"/>
        <v>0</v>
      </c>
      <c r="BQ28" s="9">
        <f t="shared" si="40"/>
        <v>0</v>
      </c>
      <c r="BR28" s="9"/>
      <c r="BS28" s="29" t="e">
        <f t="shared" si="41"/>
        <v>#DIV/0!</v>
      </c>
      <c r="BT28" s="9"/>
      <c r="BU28" s="29" t="e">
        <f t="shared" si="42"/>
        <v>#DIV/0!</v>
      </c>
      <c r="BV28" s="9"/>
      <c r="BW28" s="29" t="e">
        <f t="shared" si="43"/>
        <v>#DIV/0!</v>
      </c>
      <c r="BX28" s="9"/>
      <c r="BY28" s="9"/>
      <c r="BZ28" s="9"/>
      <c r="CA28" s="9"/>
      <c r="CB28" s="9"/>
      <c r="CC28" s="9">
        <f t="shared" si="45"/>
        <v>0</v>
      </c>
      <c r="CD28" s="9"/>
      <c r="CE28" s="9"/>
      <c r="CF28" s="9">
        <f t="shared" si="46"/>
        <v>0</v>
      </c>
      <c r="CG28" s="9"/>
      <c r="CH28" s="9"/>
      <c r="CI28" s="9">
        <f t="shared" si="47"/>
        <v>0</v>
      </c>
      <c r="CJ28" s="9">
        <f t="shared" si="48"/>
        <v>0</v>
      </c>
      <c r="CK28" s="9">
        <f t="shared" si="49"/>
        <v>0</v>
      </c>
      <c r="CL28" s="9">
        <f t="shared" si="49"/>
        <v>0</v>
      </c>
      <c r="CM28" s="9">
        <f t="shared" si="49"/>
        <v>0</v>
      </c>
      <c r="CN28" s="9">
        <f t="shared" si="49"/>
        <v>0</v>
      </c>
      <c r="CO28" s="9">
        <f t="shared" si="50"/>
        <v>0</v>
      </c>
      <c r="CP28" s="9">
        <f t="shared" si="51"/>
        <v>0</v>
      </c>
      <c r="CQ28" s="9">
        <f t="shared" si="10"/>
        <v>0</v>
      </c>
      <c r="CR28" s="9">
        <f t="shared" si="11"/>
        <v>0</v>
      </c>
      <c r="CS28" s="9">
        <f t="shared" si="12"/>
        <v>0</v>
      </c>
      <c r="CT28" s="9">
        <f t="shared" si="13"/>
        <v>0</v>
      </c>
      <c r="CU28" s="9">
        <f t="shared" si="52"/>
        <v>0</v>
      </c>
      <c r="CV28" s="9">
        <f t="shared" si="53"/>
        <v>0</v>
      </c>
      <c r="CW28" s="9">
        <f t="shared" si="54"/>
        <v>0</v>
      </c>
      <c r="CX28" s="9">
        <f t="shared" si="55"/>
        <v>0</v>
      </c>
      <c r="CY28" s="9">
        <f t="shared" si="56"/>
        <v>0</v>
      </c>
      <c r="CZ28" s="9">
        <f t="shared" si="57"/>
        <v>0</v>
      </c>
      <c r="DA28" s="9"/>
      <c r="DB28" s="9"/>
      <c r="DC28" s="9"/>
    </row>
    <row r="29" spans="1:107" ht="16.899999999999999" customHeight="1" x14ac:dyDescent="0.25">
      <c r="A29" s="7" t="s">
        <v>39</v>
      </c>
      <c r="B29" s="8" t="s">
        <v>40</v>
      </c>
      <c r="C29" s="9">
        <f t="shared" si="14"/>
        <v>3027000.02</v>
      </c>
      <c r="D29" s="9">
        <v>2663760.02</v>
      </c>
      <c r="E29" s="65">
        <f t="shared" si="15"/>
        <v>0.88000000079286422</v>
      </c>
      <c r="F29" s="9">
        <v>363240</v>
      </c>
      <c r="G29" s="66">
        <f t="shared" si="16"/>
        <v>0.11999999920713578</v>
      </c>
      <c r="H29" s="9">
        <f t="shared" si="17"/>
        <v>3117395</v>
      </c>
      <c r="I29" s="9">
        <f t="shared" si="18"/>
        <v>3026597.08</v>
      </c>
      <c r="J29" s="9">
        <f t="shared" si="2"/>
        <v>2663405.4300000002</v>
      </c>
      <c r="K29" s="9">
        <f t="shared" si="3"/>
        <v>363191.65</v>
      </c>
      <c r="L29" s="9">
        <f t="shared" si="4"/>
        <v>90797.92</v>
      </c>
      <c r="M29" s="9">
        <f t="shared" si="5"/>
        <v>0</v>
      </c>
      <c r="N29" s="42">
        <f t="shared" si="19"/>
        <v>0</v>
      </c>
      <c r="O29" s="42">
        <f t="shared" si="20"/>
        <v>0</v>
      </c>
      <c r="P29" s="42"/>
      <c r="Q29" s="43" t="e">
        <f t="shared" si="21"/>
        <v>#DIV/0!</v>
      </c>
      <c r="R29" s="42"/>
      <c r="S29" s="43" t="e">
        <f t="shared" si="22"/>
        <v>#DIV/0!</v>
      </c>
      <c r="T29" s="42"/>
      <c r="U29" s="64" t="e">
        <f t="shared" si="23"/>
        <v>#DIV/0!</v>
      </c>
      <c r="V29" s="64" t="e">
        <f t="shared" si="24"/>
        <v>#DIV/0!</v>
      </c>
      <c r="W29" s="42"/>
      <c r="X29" s="72" t="e">
        <f t="shared" si="25"/>
        <v>#DIV/0!</v>
      </c>
      <c r="Y29" s="44"/>
      <c r="Z29" s="9">
        <f t="shared" si="26"/>
        <v>3117395</v>
      </c>
      <c r="AA29" s="9">
        <f t="shared" si="27"/>
        <v>3026597.08</v>
      </c>
      <c r="AB29" s="9">
        <v>2663405.4300000002</v>
      </c>
      <c r="AC29" s="53">
        <f t="shared" si="28"/>
        <v>0.87999999986783839</v>
      </c>
      <c r="AD29" s="9">
        <v>363191.65</v>
      </c>
      <c r="AE29" s="53">
        <f t="shared" si="29"/>
        <v>0.12000000013216164</v>
      </c>
      <c r="AF29" s="9">
        <v>90797.92</v>
      </c>
      <c r="AG29" s="62">
        <f t="shared" si="30"/>
        <v>2.9126215959158208E-2</v>
      </c>
      <c r="AH29" s="9"/>
      <c r="AI29" s="62">
        <f t="shared" si="31"/>
        <v>0.20000001321616265</v>
      </c>
      <c r="AJ29" s="9"/>
      <c r="AK29" s="37">
        <f t="shared" si="32"/>
        <v>402.93999999982771</v>
      </c>
      <c r="AL29" s="37">
        <f>D29-J29</f>
        <v>354.58999999985099</v>
      </c>
      <c r="AM29" s="37">
        <f>F29-K29</f>
        <v>48.349999999976717</v>
      </c>
      <c r="AN29" s="9">
        <f t="shared" si="33"/>
        <v>0</v>
      </c>
      <c r="AO29" s="9"/>
      <c r="AP29" s="9"/>
      <c r="AQ29" s="9"/>
      <c r="AR29" s="9">
        <f t="shared" si="34"/>
        <v>0</v>
      </c>
      <c r="AS29" s="9"/>
      <c r="AT29" s="9"/>
      <c r="AU29" s="9"/>
      <c r="AV29" s="9">
        <f t="shared" si="35"/>
        <v>0</v>
      </c>
      <c r="AW29" s="9">
        <f t="shared" si="36"/>
        <v>0</v>
      </c>
      <c r="AX29" s="9"/>
      <c r="AY29" s="9"/>
      <c r="AZ29" s="9"/>
      <c r="BA29" s="9"/>
      <c r="BB29" s="9"/>
      <c r="BC29" s="9"/>
      <c r="BD29" s="9"/>
      <c r="BE29" s="9"/>
      <c r="BF29" s="9">
        <f t="shared" si="37"/>
        <v>0</v>
      </c>
      <c r="BG29" s="9">
        <f t="shared" si="38"/>
        <v>0</v>
      </c>
      <c r="BH29" s="9"/>
      <c r="BI29" s="9"/>
      <c r="BJ29" s="9"/>
      <c r="BK29" s="9"/>
      <c r="BL29" s="9"/>
      <c r="BM29" s="9"/>
      <c r="BN29" s="9"/>
      <c r="BO29" s="9"/>
      <c r="BP29" s="9">
        <f t="shared" si="39"/>
        <v>0</v>
      </c>
      <c r="BQ29" s="9">
        <f t="shared" si="40"/>
        <v>0</v>
      </c>
      <c r="BR29" s="9"/>
      <c r="BS29" s="29" t="e">
        <f t="shared" si="41"/>
        <v>#DIV/0!</v>
      </c>
      <c r="BT29" s="9"/>
      <c r="BU29" s="29" t="e">
        <f t="shared" si="42"/>
        <v>#DIV/0!</v>
      </c>
      <c r="BV29" s="9"/>
      <c r="BW29" s="29" t="e">
        <f t="shared" si="43"/>
        <v>#DIV/0!</v>
      </c>
      <c r="BX29" s="9"/>
      <c r="BY29" s="9"/>
      <c r="BZ29" s="9">
        <f t="shared" si="44"/>
        <v>402.93999999982771</v>
      </c>
      <c r="CA29" s="9">
        <f>D29-J29</f>
        <v>354.58999999985099</v>
      </c>
      <c r="CB29" s="9">
        <f>F29-K29</f>
        <v>48.349999999976717</v>
      </c>
      <c r="CC29" s="9">
        <f t="shared" si="45"/>
        <v>0</v>
      </c>
      <c r="CD29" s="9"/>
      <c r="CE29" s="9"/>
      <c r="CF29" s="9">
        <f t="shared" si="46"/>
        <v>0</v>
      </c>
      <c r="CG29" s="9"/>
      <c r="CH29" s="9"/>
      <c r="CI29" s="9">
        <f t="shared" si="47"/>
        <v>3117395</v>
      </c>
      <c r="CJ29" s="9">
        <f t="shared" si="48"/>
        <v>3026597.08</v>
      </c>
      <c r="CK29" s="9">
        <f t="shared" si="49"/>
        <v>2663405.4300000002</v>
      </c>
      <c r="CL29" s="9">
        <f t="shared" si="49"/>
        <v>363191.65</v>
      </c>
      <c r="CM29" s="9">
        <f t="shared" si="49"/>
        <v>90797.92</v>
      </c>
      <c r="CN29" s="9">
        <f t="shared" si="49"/>
        <v>0</v>
      </c>
      <c r="CO29" s="9">
        <f t="shared" si="50"/>
        <v>0</v>
      </c>
      <c r="CP29" s="9">
        <f t="shared" si="51"/>
        <v>0</v>
      </c>
      <c r="CQ29" s="9">
        <f t="shared" si="10"/>
        <v>0</v>
      </c>
      <c r="CR29" s="9">
        <f t="shared" si="11"/>
        <v>0</v>
      </c>
      <c r="CS29" s="9">
        <f t="shared" si="12"/>
        <v>0</v>
      </c>
      <c r="CT29" s="9">
        <f t="shared" si="13"/>
        <v>0</v>
      </c>
      <c r="CU29" s="9">
        <f t="shared" si="52"/>
        <v>3117395</v>
      </c>
      <c r="CV29" s="9">
        <f t="shared" si="53"/>
        <v>3026597.08</v>
      </c>
      <c r="CW29" s="9">
        <f t="shared" si="54"/>
        <v>2663405.4300000002</v>
      </c>
      <c r="CX29" s="9">
        <f t="shared" si="55"/>
        <v>363191.65</v>
      </c>
      <c r="CY29" s="9">
        <f t="shared" si="56"/>
        <v>90797.92</v>
      </c>
      <c r="CZ29" s="9">
        <f t="shared" si="57"/>
        <v>0</v>
      </c>
      <c r="DA29" s="9"/>
      <c r="DB29" s="9"/>
      <c r="DC29" s="9"/>
    </row>
    <row r="30" spans="1:107" ht="16.899999999999999" customHeight="1" x14ac:dyDescent="0.25">
      <c r="A30" s="7" t="s">
        <v>31</v>
      </c>
      <c r="B30" s="11" t="s">
        <v>41</v>
      </c>
      <c r="C30" s="9"/>
      <c r="D30" s="12" t="s">
        <v>31</v>
      </c>
      <c r="E30" s="65"/>
      <c r="F30" s="12"/>
      <c r="G30" s="66"/>
      <c r="H30" s="9">
        <f t="shared" si="17"/>
        <v>0</v>
      </c>
      <c r="I30" s="9">
        <f t="shared" si="18"/>
        <v>0</v>
      </c>
      <c r="J30" s="9">
        <f t="shared" si="2"/>
        <v>0</v>
      </c>
      <c r="K30" s="9">
        <f t="shared" si="3"/>
        <v>0</v>
      </c>
      <c r="L30" s="9">
        <f t="shared" si="4"/>
        <v>0</v>
      </c>
      <c r="M30" s="9">
        <f t="shared" si="5"/>
        <v>0</v>
      </c>
      <c r="N30" s="9">
        <f t="shared" si="19"/>
        <v>0</v>
      </c>
      <c r="O30" s="9">
        <f t="shared" si="20"/>
        <v>0</v>
      </c>
      <c r="P30" s="9"/>
      <c r="Q30" s="29" t="e">
        <f t="shared" si="21"/>
        <v>#DIV/0!</v>
      </c>
      <c r="R30" s="9"/>
      <c r="S30" s="29" t="e">
        <f t="shared" si="22"/>
        <v>#DIV/0!</v>
      </c>
      <c r="T30" s="9"/>
      <c r="U30" s="60" t="e">
        <f t="shared" si="23"/>
        <v>#DIV/0!</v>
      </c>
      <c r="V30" s="60" t="e">
        <f t="shared" si="24"/>
        <v>#DIV/0!</v>
      </c>
      <c r="W30" s="9"/>
      <c r="X30" s="71" t="e">
        <f t="shared" si="25"/>
        <v>#DIV/0!</v>
      </c>
      <c r="Y30" s="38"/>
      <c r="Z30" s="9">
        <f t="shared" si="26"/>
        <v>0</v>
      </c>
      <c r="AA30" s="9">
        <f t="shared" si="27"/>
        <v>0</v>
      </c>
      <c r="AB30" s="9"/>
      <c r="AC30" s="53"/>
      <c r="AD30" s="9"/>
      <c r="AE30" s="53"/>
      <c r="AF30" s="9"/>
      <c r="AG30" s="62"/>
      <c r="AH30" s="9"/>
      <c r="AI30" s="62" t="e">
        <f t="shared" si="31"/>
        <v>#DIV/0!</v>
      </c>
      <c r="AJ30" s="9"/>
      <c r="AK30" s="9"/>
      <c r="AL30" s="9"/>
      <c r="AM30" s="9"/>
      <c r="AN30" s="9">
        <f t="shared" si="33"/>
        <v>0</v>
      </c>
      <c r="AO30" s="9"/>
      <c r="AP30" s="9"/>
      <c r="AQ30" s="9"/>
      <c r="AR30" s="9">
        <f t="shared" si="34"/>
        <v>0</v>
      </c>
      <c r="AS30" s="9"/>
      <c r="AT30" s="9"/>
      <c r="AU30" s="9"/>
      <c r="AV30" s="9">
        <f t="shared" si="35"/>
        <v>0</v>
      </c>
      <c r="AW30" s="9">
        <f t="shared" si="36"/>
        <v>0</v>
      </c>
      <c r="AX30" s="9"/>
      <c r="AY30" s="9"/>
      <c r="AZ30" s="9"/>
      <c r="BA30" s="9"/>
      <c r="BB30" s="9"/>
      <c r="BC30" s="9"/>
      <c r="BD30" s="9"/>
      <c r="BE30" s="9"/>
      <c r="BF30" s="9">
        <f t="shared" si="37"/>
        <v>0</v>
      </c>
      <c r="BG30" s="9">
        <f t="shared" si="38"/>
        <v>0</v>
      </c>
      <c r="BH30" s="9"/>
      <c r="BI30" s="9"/>
      <c r="BJ30" s="9"/>
      <c r="BK30" s="9"/>
      <c r="BL30" s="9"/>
      <c r="BM30" s="9"/>
      <c r="BN30" s="9"/>
      <c r="BO30" s="9"/>
      <c r="BP30" s="9">
        <f t="shared" si="39"/>
        <v>0</v>
      </c>
      <c r="BQ30" s="9">
        <f t="shared" si="40"/>
        <v>0</v>
      </c>
      <c r="BR30" s="9"/>
      <c r="BS30" s="29" t="e">
        <f t="shared" si="41"/>
        <v>#DIV/0!</v>
      </c>
      <c r="BT30" s="9"/>
      <c r="BU30" s="29" t="e">
        <f t="shared" si="42"/>
        <v>#DIV/0!</v>
      </c>
      <c r="BV30" s="9"/>
      <c r="BW30" s="29" t="e">
        <f t="shared" si="43"/>
        <v>#DIV/0!</v>
      </c>
      <c r="BX30" s="9"/>
      <c r="BY30" s="9"/>
      <c r="BZ30" s="9"/>
      <c r="CA30" s="9"/>
      <c r="CB30" s="9"/>
      <c r="CC30" s="9">
        <f t="shared" si="45"/>
        <v>0</v>
      </c>
      <c r="CD30" s="9"/>
      <c r="CE30" s="9"/>
      <c r="CF30" s="9">
        <f t="shared" si="46"/>
        <v>0</v>
      </c>
      <c r="CG30" s="9"/>
      <c r="CH30" s="9"/>
      <c r="CI30" s="9">
        <f t="shared" si="47"/>
        <v>0</v>
      </c>
      <c r="CJ30" s="9">
        <f t="shared" si="48"/>
        <v>0</v>
      </c>
      <c r="CK30" s="9">
        <f t="shared" si="49"/>
        <v>0</v>
      </c>
      <c r="CL30" s="9">
        <f t="shared" si="49"/>
        <v>0</v>
      </c>
      <c r="CM30" s="9">
        <f t="shared" si="49"/>
        <v>0</v>
      </c>
      <c r="CN30" s="9">
        <f t="shared" si="49"/>
        <v>0</v>
      </c>
      <c r="CO30" s="9">
        <f t="shared" si="50"/>
        <v>0</v>
      </c>
      <c r="CP30" s="9">
        <f t="shared" si="51"/>
        <v>0</v>
      </c>
      <c r="CQ30" s="9">
        <f t="shared" si="10"/>
        <v>0</v>
      </c>
      <c r="CR30" s="9">
        <f t="shared" si="11"/>
        <v>0</v>
      </c>
      <c r="CS30" s="9">
        <f t="shared" si="12"/>
        <v>0</v>
      </c>
      <c r="CT30" s="9">
        <f t="shared" si="13"/>
        <v>0</v>
      </c>
      <c r="CU30" s="9">
        <f t="shared" si="52"/>
        <v>0</v>
      </c>
      <c r="CV30" s="9">
        <f t="shared" si="53"/>
        <v>0</v>
      </c>
      <c r="CW30" s="9">
        <f t="shared" si="54"/>
        <v>0</v>
      </c>
      <c r="CX30" s="9">
        <f t="shared" si="55"/>
        <v>0</v>
      </c>
      <c r="CY30" s="9">
        <f t="shared" si="56"/>
        <v>0</v>
      </c>
      <c r="CZ30" s="9">
        <f t="shared" si="57"/>
        <v>0</v>
      </c>
      <c r="DA30" s="9"/>
      <c r="DB30" s="9"/>
      <c r="DC30" s="9"/>
    </row>
    <row r="31" spans="1:107" ht="16.899999999999999" customHeight="1" x14ac:dyDescent="0.25">
      <c r="A31" s="7" t="s">
        <v>42</v>
      </c>
      <c r="B31" s="8" t="s">
        <v>43</v>
      </c>
      <c r="C31" s="9">
        <f t="shared" si="14"/>
        <v>7171597.2799999993</v>
      </c>
      <c r="D31" s="9">
        <v>6311005.5999999996</v>
      </c>
      <c r="E31" s="65">
        <f t="shared" si="15"/>
        <v>0.87999999910759075</v>
      </c>
      <c r="F31" s="9">
        <v>860591.68</v>
      </c>
      <c r="G31" s="66">
        <f t="shared" si="16"/>
        <v>0.12000000089240931</v>
      </c>
      <c r="H31" s="9">
        <f t="shared" si="17"/>
        <v>3698723.79</v>
      </c>
      <c r="I31" s="9">
        <f t="shared" si="18"/>
        <v>3591460.8</v>
      </c>
      <c r="J31" s="9">
        <f t="shared" si="2"/>
        <v>3160485.5</v>
      </c>
      <c r="K31" s="9">
        <f t="shared" si="3"/>
        <v>430975.3</v>
      </c>
      <c r="L31" s="9">
        <f t="shared" si="4"/>
        <v>107262.99</v>
      </c>
      <c r="M31" s="9">
        <f t="shared" si="5"/>
        <v>0</v>
      </c>
      <c r="N31" s="9">
        <f t="shared" si="19"/>
        <v>0</v>
      </c>
      <c r="O31" s="9">
        <f t="shared" si="20"/>
        <v>0</v>
      </c>
      <c r="P31" s="9"/>
      <c r="Q31" s="29" t="e">
        <f t="shared" si="21"/>
        <v>#DIV/0!</v>
      </c>
      <c r="R31" s="9"/>
      <c r="S31" s="29" t="e">
        <f t="shared" si="22"/>
        <v>#DIV/0!</v>
      </c>
      <c r="T31" s="9"/>
      <c r="U31" s="60" t="e">
        <f t="shared" si="23"/>
        <v>#DIV/0!</v>
      </c>
      <c r="V31" s="60" t="e">
        <f t="shared" si="24"/>
        <v>#DIV/0!</v>
      </c>
      <c r="W31" s="9"/>
      <c r="X31" s="71" t="e">
        <f t="shared" si="25"/>
        <v>#DIV/0!</v>
      </c>
      <c r="Y31" s="38"/>
      <c r="Z31" s="9">
        <f t="shared" si="26"/>
        <v>3698723.79</v>
      </c>
      <c r="AA31" s="9">
        <f t="shared" si="27"/>
        <v>3591460.8</v>
      </c>
      <c r="AB31" s="9">
        <v>3160485.5</v>
      </c>
      <c r="AC31" s="53">
        <f t="shared" si="28"/>
        <v>0.87999999888624714</v>
      </c>
      <c r="AD31" s="9">
        <v>430975.3</v>
      </c>
      <c r="AE31" s="53">
        <f t="shared" si="29"/>
        <v>0.12000000111375293</v>
      </c>
      <c r="AF31" s="9">
        <v>107262.99</v>
      </c>
      <c r="AG31" s="62">
        <f t="shared" si="30"/>
        <v>2.9000000024332718E-2</v>
      </c>
      <c r="AH31" s="9"/>
      <c r="AI31" s="63">
        <f t="shared" si="31"/>
        <v>0.19928532026214635</v>
      </c>
      <c r="AJ31" s="9"/>
      <c r="AK31" s="9">
        <f t="shared" si="32"/>
        <v>3580136.4799999995</v>
      </c>
      <c r="AL31" s="9">
        <f>D31-J31</f>
        <v>3150520.0999999996</v>
      </c>
      <c r="AM31" s="9">
        <f>F31-K31</f>
        <v>429616.38000000006</v>
      </c>
      <c r="AN31" s="9">
        <f t="shared" si="33"/>
        <v>0</v>
      </c>
      <c r="AO31" s="9"/>
      <c r="AP31" s="9"/>
      <c r="AQ31" s="9"/>
      <c r="AR31" s="9">
        <f t="shared" si="34"/>
        <v>0</v>
      </c>
      <c r="AS31" s="9"/>
      <c r="AT31" s="9"/>
      <c r="AU31" s="9"/>
      <c r="AV31" s="9">
        <f t="shared" si="35"/>
        <v>0</v>
      </c>
      <c r="AW31" s="9">
        <f t="shared" si="36"/>
        <v>0</v>
      </c>
      <c r="AX31" s="9"/>
      <c r="AY31" s="9"/>
      <c r="AZ31" s="9"/>
      <c r="BA31" s="9"/>
      <c r="BB31" s="9"/>
      <c r="BC31" s="9"/>
      <c r="BD31" s="9"/>
      <c r="BE31" s="9"/>
      <c r="BF31" s="9">
        <f t="shared" si="37"/>
        <v>0</v>
      </c>
      <c r="BG31" s="9">
        <f t="shared" si="38"/>
        <v>0</v>
      </c>
      <c r="BH31" s="9"/>
      <c r="BI31" s="9"/>
      <c r="BJ31" s="9"/>
      <c r="BK31" s="9"/>
      <c r="BL31" s="9"/>
      <c r="BM31" s="9"/>
      <c r="BN31" s="9"/>
      <c r="BO31" s="9"/>
      <c r="BP31" s="9">
        <f t="shared" si="39"/>
        <v>0</v>
      </c>
      <c r="BQ31" s="9">
        <f t="shared" si="40"/>
        <v>0</v>
      </c>
      <c r="BR31" s="9"/>
      <c r="BS31" s="29" t="e">
        <f t="shared" si="41"/>
        <v>#DIV/0!</v>
      </c>
      <c r="BT31" s="9"/>
      <c r="BU31" s="29" t="e">
        <f t="shared" si="42"/>
        <v>#DIV/0!</v>
      </c>
      <c r="BV31" s="9"/>
      <c r="BW31" s="29" t="e">
        <f t="shared" si="43"/>
        <v>#DIV/0!</v>
      </c>
      <c r="BX31" s="9"/>
      <c r="BY31" s="9"/>
      <c r="BZ31" s="9">
        <f t="shared" si="44"/>
        <v>3580136.4799999995</v>
      </c>
      <c r="CA31" s="9">
        <f>D31-J31</f>
        <v>3150520.0999999996</v>
      </c>
      <c r="CB31" s="9">
        <f>F31-K31</f>
        <v>429616.38000000006</v>
      </c>
      <c r="CC31" s="9">
        <f t="shared" si="45"/>
        <v>0</v>
      </c>
      <c r="CD31" s="9"/>
      <c r="CE31" s="9"/>
      <c r="CF31" s="9">
        <f t="shared" si="46"/>
        <v>0</v>
      </c>
      <c r="CG31" s="9"/>
      <c r="CH31" s="9"/>
      <c r="CI31" s="9">
        <f t="shared" si="47"/>
        <v>3698723.79</v>
      </c>
      <c r="CJ31" s="9">
        <f t="shared" si="48"/>
        <v>3591460.8</v>
      </c>
      <c r="CK31" s="9">
        <f t="shared" si="49"/>
        <v>3160485.5</v>
      </c>
      <c r="CL31" s="9">
        <f t="shared" si="49"/>
        <v>430975.3</v>
      </c>
      <c r="CM31" s="9">
        <f t="shared" si="49"/>
        <v>107262.99</v>
      </c>
      <c r="CN31" s="9">
        <f t="shared" si="49"/>
        <v>0</v>
      </c>
      <c r="CO31" s="9">
        <f t="shared" si="50"/>
        <v>0</v>
      </c>
      <c r="CP31" s="9">
        <f t="shared" si="51"/>
        <v>0</v>
      </c>
      <c r="CQ31" s="9">
        <f t="shared" si="10"/>
        <v>0</v>
      </c>
      <c r="CR31" s="9">
        <f t="shared" si="11"/>
        <v>0</v>
      </c>
      <c r="CS31" s="9">
        <f t="shared" si="12"/>
        <v>0</v>
      </c>
      <c r="CT31" s="9">
        <f t="shared" si="13"/>
        <v>0</v>
      </c>
      <c r="CU31" s="9">
        <f t="shared" si="52"/>
        <v>3698723.79</v>
      </c>
      <c r="CV31" s="9">
        <f t="shared" si="53"/>
        <v>3591460.8</v>
      </c>
      <c r="CW31" s="9">
        <f t="shared" si="54"/>
        <v>3160485.5</v>
      </c>
      <c r="CX31" s="9">
        <f t="shared" si="55"/>
        <v>430975.3</v>
      </c>
      <c r="CY31" s="9">
        <f t="shared" si="56"/>
        <v>107262.99</v>
      </c>
      <c r="CZ31" s="9">
        <f t="shared" si="57"/>
        <v>0</v>
      </c>
      <c r="DA31" s="9"/>
      <c r="DB31" s="9"/>
      <c r="DC31" s="9"/>
    </row>
    <row r="32" spans="1:107" ht="16.5" x14ac:dyDescent="0.25">
      <c r="A32" s="7" t="s">
        <v>44</v>
      </c>
      <c r="B32" s="8" t="s">
        <v>45</v>
      </c>
      <c r="C32" s="9">
        <f t="shared" si="14"/>
        <v>3993551.44</v>
      </c>
      <c r="D32" s="9">
        <v>3514325.27</v>
      </c>
      <c r="E32" s="65">
        <f t="shared" si="15"/>
        <v>0.88000000070113038</v>
      </c>
      <c r="F32" s="9">
        <v>479226.17</v>
      </c>
      <c r="G32" s="66">
        <f t="shared" si="16"/>
        <v>0.11999999929886968</v>
      </c>
      <c r="H32" s="9">
        <f t="shared" si="17"/>
        <v>3549071.58</v>
      </c>
      <c r="I32" s="9">
        <f t="shared" si="18"/>
        <v>3247891.58</v>
      </c>
      <c r="J32" s="9">
        <f t="shared" si="2"/>
        <v>2858144.59</v>
      </c>
      <c r="K32" s="9">
        <f t="shared" si="3"/>
        <v>389746.99</v>
      </c>
      <c r="L32" s="9">
        <f t="shared" si="4"/>
        <v>97001.919999999998</v>
      </c>
      <c r="M32" s="9">
        <f t="shared" si="5"/>
        <v>204178.08</v>
      </c>
      <c r="N32" s="9">
        <f t="shared" si="19"/>
        <v>3549071.58</v>
      </c>
      <c r="O32" s="9">
        <f t="shared" si="20"/>
        <v>3247891.58</v>
      </c>
      <c r="P32" s="9">
        <v>2858144.59</v>
      </c>
      <c r="Q32" s="29">
        <f t="shared" si="21"/>
        <v>0.87999999987684308</v>
      </c>
      <c r="R32" s="9">
        <v>389746.99</v>
      </c>
      <c r="S32" s="29">
        <f t="shared" si="22"/>
        <v>0.12000000012315681</v>
      </c>
      <c r="T32" s="9">
        <v>97001.919999999998</v>
      </c>
      <c r="U32" s="61">
        <f t="shared" si="23"/>
        <v>2.7331632460340514E-2</v>
      </c>
      <c r="V32" s="61">
        <f t="shared" si="24"/>
        <v>0.19928533584184094</v>
      </c>
      <c r="W32" s="9">
        <v>204178.08</v>
      </c>
      <c r="X32" s="71">
        <f t="shared" si="25"/>
        <v>5.7529997746621944E-2</v>
      </c>
      <c r="Y32" s="38"/>
      <c r="Z32" s="42">
        <f t="shared" si="26"/>
        <v>0</v>
      </c>
      <c r="AA32" s="42">
        <f t="shared" si="27"/>
        <v>0</v>
      </c>
      <c r="AB32" s="42"/>
      <c r="AC32" s="54"/>
      <c r="AD32" s="42"/>
      <c r="AE32" s="54"/>
      <c r="AF32" s="42"/>
      <c r="AG32" s="68"/>
      <c r="AH32" s="42"/>
      <c r="AI32" s="68" t="e">
        <f t="shared" si="31"/>
        <v>#DIV/0!</v>
      </c>
      <c r="AJ32" s="42"/>
      <c r="AK32" s="37">
        <f t="shared" si="32"/>
        <v>745659.8600000001</v>
      </c>
      <c r="AL32" s="37">
        <f>D32-J32</f>
        <v>656180.68000000017</v>
      </c>
      <c r="AM32" s="37">
        <f>F32-K32</f>
        <v>89479.18</v>
      </c>
      <c r="AN32" s="9">
        <f t="shared" si="33"/>
        <v>0</v>
      </c>
      <c r="AO32" s="9"/>
      <c r="AP32" s="9"/>
      <c r="AQ32" s="9"/>
      <c r="AR32" s="9">
        <f t="shared" si="34"/>
        <v>0</v>
      </c>
      <c r="AS32" s="9"/>
      <c r="AT32" s="9"/>
      <c r="AU32" s="9"/>
      <c r="AV32" s="9">
        <f t="shared" si="35"/>
        <v>0</v>
      </c>
      <c r="AW32" s="9">
        <f t="shared" si="36"/>
        <v>0</v>
      </c>
      <c r="AX32" s="9"/>
      <c r="AY32" s="9"/>
      <c r="AZ32" s="9"/>
      <c r="BA32" s="9"/>
      <c r="BB32" s="9"/>
      <c r="BC32" s="9"/>
      <c r="BD32" s="9"/>
      <c r="BE32" s="9"/>
      <c r="BF32" s="9">
        <f t="shared" si="37"/>
        <v>0</v>
      </c>
      <c r="BG32" s="9">
        <f t="shared" si="38"/>
        <v>0</v>
      </c>
      <c r="BH32" s="9"/>
      <c r="BI32" s="9"/>
      <c r="BJ32" s="9"/>
      <c r="BK32" s="9"/>
      <c r="BL32" s="9"/>
      <c r="BM32" s="9"/>
      <c r="BN32" s="9"/>
      <c r="BO32" s="9"/>
      <c r="BP32" s="9">
        <f t="shared" si="39"/>
        <v>0</v>
      </c>
      <c r="BQ32" s="9">
        <f t="shared" si="40"/>
        <v>0</v>
      </c>
      <c r="BR32" s="9"/>
      <c r="BS32" s="29" t="e">
        <f t="shared" si="41"/>
        <v>#DIV/0!</v>
      </c>
      <c r="BT32" s="9"/>
      <c r="BU32" s="29" t="e">
        <f t="shared" si="42"/>
        <v>#DIV/0!</v>
      </c>
      <c r="BV32" s="9"/>
      <c r="BW32" s="29" t="e">
        <f t="shared" si="43"/>
        <v>#DIV/0!</v>
      </c>
      <c r="BX32" s="9"/>
      <c r="BY32" s="9"/>
      <c r="BZ32" s="9">
        <f t="shared" si="44"/>
        <v>745659.8600000001</v>
      </c>
      <c r="CA32" s="9">
        <f>D32-J32</f>
        <v>656180.68000000017</v>
      </c>
      <c r="CB32" s="9">
        <f>F32-K32</f>
        <v>89479.18</v>
      </c>
      <c r="CC32" s="9">
        <f t="shared" si="45"/>
        <v>0</v>
      </c>
      <c r="CD32" s="9"/>
      <c r="CE32" s="9"/>
      <c r="CF32" s="9">
        <f t="shared" si="46"/>
        <v>0</v>
      </c>
      <c r="CG32" s="9"/>
      <c r="CH32" s="9"/>
      <c r="CI32" s="9">
        <f t="shared" si="47"/>
        <v>3549071.58</v>
      </c>
      <c r="CJ32" s="9">
        <f t="shared" si="48"/>
        <v>3247891.58</v>
      </c>
      <c r="CK32" s="9">
        <f t="shared" si="49"/>
        <v>2858144.59</v>
      </c>
      <c r="CL32" s="9">
        <f t="shared" si="49"/>
        <v>389746.99</v>
      </c>
      <c r="CM32" s="9">
        <f t="shared" si="49"/>
        <v>97001.919999999998</v>
      </c>
      <c r="CN32" s="9">
        <f t="shared" si="49"/>
        <v>204178.08</v>
      </c>
      <c r="CO32" s="9">
        <f t="shared" si="50"/>
        <v>3549071.58</v>
      </c>
      <c r="CP32" s="9">
        <f t="shared" si="51"/>
        <v>3247891.58</v>
      </c>
      <c r="CQ32" s="9">
        <f t="shared" si="10"/>
        <v>2858144.59</v>
      </c>
      <c r="CR32" s="9">
        <f t="shared" si="11"/>
        <v>389746.99</v>
      </c>
      <c r="CS32" s="9">
        <f t="shared" si="12"/>
        <v>97001.919999999998</v>
      </c>
      <c r="CT32" s="9">
        <f t="shared" si="13"/>
        <v>204178.08</v>
      </c>
      <c r="CU32" s="9">
        <f t="shared" si="52"/>
        <v>0</v>
      </c>
      <c r="CV32" s="9">
        <f t="shared" si="53"/>
        <v>0</v>
      </c>
      <c r="CW32" s="9">
        <f t="shared" si="54"/>
        <v>0</v>
      </c>
      <c r="CX32" s="9">
        <f t="shared" si="55"/>
        <v>0</v>
      </c>
      <c r="CY32" s="9">
        <f t="shared" si="56"/>
        <v>0</v>
      </c>
      <c r="CZ32" s="9">
        <f t="shared" si="57"/>
        <v>0</v>
      </c>
      <c r="DA32" s="9"/>
      <c r="DB32" s="9"/>
      <c r="DC32" s="9"/>
    </row>
    <row r="33" spans="1:107" ht="16.5" x14ac:dyDescent="0.25">
      <c r="A33" s="7" t="s">
        <v>46</v>
      </c>
      <c r="B33" s="8" t="s">
        <v>47</v>
      </c>
      <c r="C33" s="9">
        <f t="shared" si="14"/>
        <v>3278071.2399999998</v>
      </c>
      <c r="D33" s="9">
        <v>2884702.69</v>
      </c>
      <c r="E33" s="65">
        <f t="shared" si="15"/>
        <v>0.87999999963393116</v>
      </c>
      <c r="F33" s="9">
        <v>393368.55</v>
      </c>
      <c r="G33" s="66">
        <f t="shared" si="16"/>
        <v>0.12000000036606892</v>
      </c>
      <c r="H33" s="9">
        <f t="shared" si="17"/>
        <v>3376413.38</v>
      </c>
      <c r="I33" s="9">
        <f t="shared" si="18"/>
        <v>3278071.2399999998</v>
      </c>
      <c r="J33" s="9">
        <f t="shared" si="2"/>
        <v>2884702.69</v>
      </c>
      <c r="K33" s="9">
        <f t="shared" si="3"/>
        <v>393368.55</v>
      </c>
      <c r="L33" s="9">
        <f t="shared" si="4"/>
        <v>98342.14</v>
      </c>
      <c r="M33" s="9">
        <f t="shared" si="5"/>
        <v>0</v>
      </c>
      <c r="N33" s="42">
        <f t="shared" si="19"/>
        <v>0</v>
      </c>
      <c r="O33" s="42">
        <f t="shared" si="20"/>
        <v>0</v>
      </c>
      <c r="P33" s="42"/>
      <c r="Q33" s="43" t="e">
        <f t="shared" si="21"/>
        <v>#DIV/0!</v>
      </c>
      <c r="R33" s="42"/>
      <c r="S33" s="43" t="e">
        <f t="shared" si="22"/>
        <v>#DIV/0!</v>
      </c>
      <c r="T33" s="42"/>
      <c r="U33" s="64" t="e">
        <f t="shared" si="23"/>
        <v>#DIV/0!</v>
      </c>
      <c r="V33" s="64" t="e">
        <f t="shared" si="24"/>
        <v>#DIV/0!</v>
      </c>
      <c r="W33" s="42"/>
      <c r="X33" s="72" t="e">
        <f t="shared" si="25"/>
        <v>#DIV/0!</v>
      </c>
      <c r="Y33" s="44"/>
      <c r="Z33" s="9">
        <f t="shared" si="26"/>
        <v>3376413.38</v>
      </c>
      <c r="AA33" s="9">
        <f t="shared" si="27"/>
        <v>3278071.2399999998</v>
      </c>
      <c r="AB33" s="9">
        <v>2884702.69</v>
      </c>
      <c r="AC33" s="53">
        <f t="shared" si="28"/>
        <v>0.87999999963393116</v>
      </c>
      <c r="AD33" s="9">
        <v>393368.55</v>
      </c>
      <c r="AE33" s="53">
        <f t="shared" si="29"/>
        <v>0.12000000036606892</v>
      </c>
      <c r="AF33" s="9">
        <v>98342.14</v>
      </c>
      <c r="AG33" s="62">
        <f t="shared" si="30"/>
        <v>2.9126214397361499E-2</v>
      </c>
      <c r="AH33" s="9"/>
      <c r="AI33" s="62">
        <f t="shared" si="31"/>
        <v>0.2000000040674324</v>
      </c>
      <c r="AJ33" s="9"/>
      <c r="AK33" s="9">
        <f t="shared" si="32"/>
        <v>0</v>
      </c>
      <c r="AL33" s="9">
        <f>D33-J33</f>
        <v>0</v>
      </c>
      <c r="AM33" s="9">
        <f>F33-K33</f>
        <v>0</v>
      </c>
      <c r="AN33" s="9">
        <f t="shared" si="33"/>
        <v>0</v>
      </c>
      <c r="AO33" s="9"/>
      <c r="AP33" s="9"/>
      <c r="AQ33" s="9"/>
      <c r="AR33" s="9">
        <f t="shared" si="34"/>
        <v>0</v>
      </c>
      <c r="AS33" s="9"/>
      <c r="AT33" s="9"/>
      <c r="AU33" s="9"/>
      <c r="AV33" s="9">
        <f t="shared" si="35"/>
        <v>0</v>
      </c>
      <c r="AW33" s="9">
        <f t="shared" si="36"/>
        <v>0</v>
      </c>
      <c r="AX33" s="9"/>
      <c r="AY33" s="9"/>
      <c r="AZ33" s="9"/>
      <c r="BA33" s="9"/>
      <c r="BB33" s="9"/>
      <c r="BC33" s="9"/>
      <c r="BD33" s="9"/>
      <c r="BE33" s="9"/>
      <c r="BF33" s="9">
        <f t="shared" si="37"/>
        <v>0</v>
      </c>
      <c r="BG33" s="9">
        <f t="shared" si="38"/>
        <v>0</v>
      </c>
      <c r="BH33" s="9"/>
      <c r="BI33" s="9"/>
      <c r="BJ33" s="9"/>
      <c r="BK33" s="9"/>
      <c r="BL33" s="9"/>
      <c r="BM33" s="9"/>
      <c r="BN33" s="9"/>
      <c r="BO33" s="9"/>
      <c r="BP33" s="9">
        <f t="shared" si="39"/>
        <v>0</v>
      </c>
      <c r="BQ33" s="9">
        <f t="shared" si="40"/>
        <v>0</v>
      </c>
      <c r="BR33" s="9"/>
      <c r="BS33" s="29" t="e">
        <f t="shared" si="41"/>
        <v>#DIV/0!</v>
      </c>
      <c r="BT33" s="9"/>
      <c r="BU33" s="29" t="e">
        <f t="shared" si="42"/>
        <v>#DIV/0!</v>
      </c>
      <c r="BV33" s="9"/>
      <c r="BW33" s="29" t="e">
        <f t="shared" si="43"/>
        <v>#DIV/0!</v>
      </c>
      <c r="BX33" s="9"/>
      <c r="BY33" s="9"/>
      <c r="BZ33" s="9">
        <f t="shared" si="44"/>
        <v>0</v>
      </c>
      <c r="CA33" s="9">
        <f>D33-J33</f>
        <v>0</v>
      </c>
      <c r="CB33" s="9">
        <f>F33-K33</f>
        <v>0</v>
      </c>
      <c r="CC33" s="9">
        <f t="shared" si="45"/>
        <v>0</v>
      </c>
      <c r="CD33" s="9"/>
      <c r="CE33" s="9"/>
      <c r="CF33" s="9">
        <f t="shared" si="46"/>
        <v>0</v>
      </c>
      <c r="CG33" s="9"/>
      <c r="CH33" s="9"/>
      <c r="CI33" s="9">
        <f t="shared" si="47"/>
        <v>3376413.38</v>
      </c>
      <c r="CJ33" s="9">
        <f t="shared" si="48"/>
        <v>3278071.2399999998</v>
      </c>
      <c r="CK33" s="9">
        <f t="shared" si="49"/>
        <v>2884702.69</v>
      </c>
      <c r="CL33" s="9">
        <f t="shared" si="49"/>
        <v>393368.55</v>
      </c>
      <c r="CM33" s="9">
        <f t="shared" si="49"/>
        <v>98342.14</v>
      </c>
      <c r="CN33" s="9">
        <f t="shared" si="49"/>
        <v>0</v>
      </c>
      <c r="CO33" s="9">
        <f t="shared" si="50"/>
        <v>0</v>
      </c>
      <c r="CP33" s="9">
        <f t="shared" si="51"/>
        <v>0</v>
      </c>
      <c r="CQ33" s="9">
        <f t="shared" si="10"/>
        <v>0</v>
      </c>
      <c r="CR33" s="9">
        <f t="shared" si="11"/>
        <v>0</v>
      </c>
      <c r="CS33" s="9">
        <f t="shared" si="12"/>
        <v>0</v>
      </c>
      <c r="CT33" s="9">
        <f t="shared" si="13"/>
        <v>0</v>
      </c>
      <c r="CU33" s="9">
        <f t="shared" si="52"/>
        <v>3376413.38</v>
      </c>
      <c r="CV33" s="9">
        <f t="shared" si="53"/>
        <v>3278071.2399999998</v>
      </c>
      <c r="CW33" s="9">
        <f t="shared" si="54"/>
        <v>2884702.69</v>
      </c>
      <c r="CX33" s="9">
        <f t="shared" si="55"/>
        <v>393368.55</v>
      </c>
      <c r="CY33" s="9">
        <f t="shared" si="56"/>
        <v>98342.14</v>
      </c>
      <c r="CZ33" s="9">
        <f t="shared" si="57"/>
        <v>0</v>
      </c>
      <c r="DA33" s="9"/>
      <c r="DB33" s="9"/>
      <c r="DC33" s="9"/>
    </row>
    <row r="34" spans="1:107" ht="16.5" x14ac:dyDescent="0.25">
      <c r="A34" s="7" t="s">
        <v>31</v>
      </c>
      <c r="B34" s="11" t="s">
        <v>48</v>
      </c>
      <c r="C34" s="9"/>
      <c r="D34" s="12" t="s">
        <v>31</v>
      </c>
      <c r="E34" s="65"/>
      <c r="F34" s="12"/>
      <c r="G34" s="66"/>
      <c r="H34" s="9">
        <f t="shared" si="17"/>
        <v>0</v>
      </c>
      <c r="I34" s="9">
        <f t="shared" si="18"/>
        <v>0</v>
      </c>
      <c r="J34" s="9">
        <f t="shared" si="2"/>
        <v>0</v>
      </c>
      <c r="K34" s="9">
        <f t="shared" si="3"/>
        <v>0</v>
      </c>
      <c r="L34" s="9">
        <f t="shared" si="4"/>
        <v>0</v>
      </c>
      <c r="M34" s="9">
        <f t="shared" si="5"/>
        <v>0</v>
      </c>
      <c r="N34" s="9">
        <f t="shared" si="19"/>
        <v>0</v>
      </c>
      <c r="O34" s="9">
        <f t="shared" si="20"/>
        <v>0</v>
      </c>
      <c r="P34" s="9"/>
      <c r="Q34" s="29" t="e">
        <f t="shared" si="21"/>
        <v>#DIV/0!</v>
      </c>
      <c r="R34" s="9"/>
      <c r="S34" s="29" t="e">
        <f t="shared" si="22"/>
        <v>#DIV/0!</v>
      </c>
      <c r="T34" s="9"/>
      <c r="U34" s="60" t="e">
        <f t="shared" si="23"/>
        <v>#DIV/0!</v>
      </c>
      <c r="V34" s="60" t="e">
        <f t="shared" si="24"/>
        <v>#DIV/0!</v>
      </c>
      <c r="W34" s="9"/>
      <c r="X34" s="71" t="e">
        <f t="shared" si="25"/>
        <v>#DIV/0!</v>
      </c>
      <c r="Y34" s="38"/>
      <c r="Z34" s="9">
        <f t="shared" si="26"/>
        <v>0</v>
      </c>
      <c r="AA34" s="9">
        <f t="shared" si="27"/>
        <v>0</v>
      </c>
      <c r="AB34" s="9"/>
      <c r="AC34" s="53"/>
      <c r="AD34" s="9"/>
      <c r="AE34" s="53"/>
      <c r="AF34" s="9"/>
      <c r="AG34" s="62"/>
      <c r="AH34" s="9"/>
      <c r="AI34" s="62" t="e">
        <f t="shared" si="31"/>
        <v>#DIV/0!</v>
      </c>
      <c r="AJ34" s="9"/>
      <c r="AK34" s="9"/>
      <c r="AL34" s="9"/>
      <c r="AM34" s="9"/>
      <c r="AN34" s="9">
        <f t="shared" si="33"/>
        <v>0</v>
      </c>
      <c r="AO34" s="9"/>
      <c r="AP34" s="9"/>
      <c r="AQ34" s="9"/>
      <c r="AR34" s="9">
        <f t="shared" si="34"/>
        <v>0</v>
      </c>
      <c r="AS34" s="9"/>
      <c r="AT34" s="9"/>
      <c r="AU34" s="9"/>
      <c r="AV34" s="9">
        <f t="shared" si="35"/>
        <v>0</v>
      </c>
      <c r="AW34" s="9">
        <f t="shared" si="36"/>
        <v>0</v>
      </c>
      <c r="AX34" s="9"/>
      <c r="AY34" s="9"/>
      <c r="AZ34" s="9"/>
      <c r="BA34" s="9"/>
      <c r="BB34" s="9"/>
      <c r="BC34" s="9"/>
      <c r="BD34" s="9"/>
      <c r="BE34" s="9"/>
      <c r="BF34" s="9">
        <f t="shared" si="37"/>
        <v>0</v>
      </c>
      <c r="BG34" s="9">
        <f t="shared" si="38"/>
        <v>0</v>
      </c>
      <c r="BH34" s="9"/>
      <c r="BI34" s="9"/>
      <c r="BJ34" s="9"/>
      <c r="BK34" s="9"/>
      <c r="BL34" s="9"/>
      <c r="BM34" s="9"/>
      <c r="BN34" s="9"/>
      <c r="BO34" s="9"/>
      <c r="BP34" s="9">
        <f t="shared" si="39"/>
        <v>0</v>
      </c>
      <c r="BQ34" s="9">
        <f t="shared" si="40"/>
        <v>0</v>
      </c>
      <c r="BR34" s="9"/>
      <c r="BS34" s="29" t="e">
        <f t="shared" si="41"/>
        <v>#DIV/0!</v>
      </c>
      <c r="BT34" s="9"/>
      <c r="BU34" s="29" t="e">
        <f t="shared" si="42"/>
        <v>#DIV/0!</v>
      </c>
      <c r="BV34" s="9"/>
      <c r="BW34" s="29" t="e">
        <f t="shared" si="43"/>
        <v>#DIV/0!</v>
      </c>
      <c r="BX34" s="9"/>
      <c r="BY34" s="9"/>
      <c r="BZ34" s="9"/>
      <c r="CA34" s="9"/>
      <c r="CB34" s="9"/>
      <c r="CC34" s="9">
        <f t="shared" si="45"/>
        <v>0</v>
      </c>
      <c r="CD34" s="9"/>
      <c r="CE34" s="9"/>
      <c r="CF34" s="9">
        <f t="shared" si="46"/>
        <v>0</v>
      </c>
      <c r="CG34" s="9"/>
      <c r="CH34" s="9"/>
      <c r="CI34" s="9">
        <f t="shared" si="47"/>
        <v>0</v>
      </c>
      <c r="CJ34" s="9">
        <f t="shared" si="48"/>
        <v>0</v>
      </c>
      <c r="CK34" s="9">
        <f t="shared" si="49"/>
        <v>0</v>
      </c>
      <c r="CL34" s="9">
        <f t="shared" si="49"/>
        <v>0</v>
      </c>
      <c r="CM34" s="9">
        <f t="shared" si="49"/>
        <v>0</v>
      </c>
      <c r="CN34" s="9">
        <f t="shared" si="49"/>
        <v>0</v>
      </c>
      <c r="CO34" s="9">
        <f t="shared" si="50"/>
        <v>0</v>
      </c>
      <c r="CP34" s="9">
        <f t="shared" si="51"/>
        <v>0</v>
      </c>
      <c r="CQ34" s="9">
        <f t="shared" si="10"/>
        <v>0</v>
      </c>
      <c r="CR34" s="9">
        <f t="shared" si="11"/>
        <v>0</v>
      </c>
      <c r="CS34" s="9">
        <f t="shared" si="12"/>
        <v>0</v>
      </c>
      <c r="CT34" s="9">
        <f t="shared" si="13"/>
        <v>0</v>
      </c>
      <c r="CU34" s="9">
        <f t="shared" si="52"/>
        <v>0</v>
      </c>
      <c r="CV34" s="9">
        <f t="shared" si="53"/>
        <v>0</v>
      </c>
      <c r="CW34" s="9">
        <f t="shared" si="54"/>
        <v>0</v>
      </c>
      <c r="CX34" s="9">
        <f t="shared" si="55"/>
        <v>0</v>
      </c>
      <c r="CY34" s="9">
        <f t="shared" si="56"/>
        <v>0</v>
      </c>
      <c r="CZ34" s="9">
        <f t="shared" si="57"/>
        <v>0</v>
      </c>
      <c r="DA34" s="9"/>
      <c r="DB34" s="9"/>
      <c r="DC34" s="9"/>
    </row>
    <row r="35" spans="1:107" ht="16.5" x14ac:dyDescent="0.25">
      <c r="A35" s="7" t="s">
        <v>49</v>
      </c>
      <c r="B35" s="8" t="s">
        <v>50</v>
      </c>
      <c r="C35" s="9">
        <f t="shared" si="14"/>
        <v>2797090.9000000004</v>
      </c>
      <c r="D35" s="9">
        <v>2461439.9900000002</v>
      </c>
      <c r="E35" s="65">
        <f t="shared" si="15"/>
        <v>0.87999999928497141</v>
      </c>
      <c r="F35" s="9">
        <v>335650.91</v>
      </c>
      <c r="G35" s="66">
        <f t="shared" si="16"/>
        <v>0.12000000071502857</v>
      </c>
      <c r="H35" s="9">
        <f t="shared" si="17"/>
        <v>2948804</v>
      </c>
      <c r="I35" s="9">
        <f t="shared" si="18"/>
        <v>2797090.9</v>
      </c>
      <c r="J35" s="9">
        <f t="shared" si="2"/>
        <v>2461439.98</v>
      </c>
      <c r="K35" s="9">
        <f t="shared" si="3"/>
        <v>335650.92000000004</v>
      </c>
      <c r="L35" s="9">
        <f t="shared" si="4"/>
        <v>151713.1</v>
      </c>
      <c r="M35" s="9">
        <f t="shared" si="5"/>
        <v>0</v>
      </c>
      <c r="N35" s="42">
        <f t="shared" si="19"/>
        <v>0</v>
      </c>
      <c r="O35" s="42">
        <f t="shared" si="20"/>
        <v>0</v>
      </c>
      <c r="P35" s="42"/>
      <c r="Q35" s="43" t="e">
        <f t="shared" si="21"/>
        <v>#DIV/0!</v>
      </c>
      <c r="R35" s="42"/>
      <c r="S35" s="43" t="e">
        <f t="shared" si="22"/>
        <v>#DIV/0!</v>
      </c>
      <c r="T35" s="42"/>
      <c r="U35" s="64" t="e">
        <f t="shared" si="23"/>
        <v>#DIV/0!</v>
      </c>
      <c r="V35" s="64" t="e">
        <f t="shared" si="24"/>
        <v>#DIV/0!</v>
      </c>
      <c r="W35" s="42"/>
      <c r="X35" s="72" t="e">
        <f t="shared" si="25"/>
        <v>#DIV/0!</v>
      </c>
      <c r="Y35" s="44"/>
      <c r="Z35" s="9">
        <f t="shared" si="26"/>
        <v>2948804</v>
      </c>
      <c r="AA35" s="9">
        <f t="shared" si="27"/>
        <v>2797090.9</v>
      </c>
      <c r="AB35" s="9">
        <v>2461439.98</v>
      </c>
      <c r="AC35" s="53">
        <f t="shared" si="28"/>
        <v>0.87999999570982845</v>
      </c>
      <c r="AD35" s="9">
        <v>335650.92000000004</v>
      </c>
      <c r="AE35" s="53">
        <f t="shared" si="29"/>
        <v>0.12000000429017164</v>
      </c>
      <c r="AF35" s="9">
        <v>151713.1</v>
      </c>
      <c r="AG35" s="62">
        <f t="shared" si="30"/>
        <v>5.1449028148361171E-2</v>
      </c>
      <c r="AH35" s="9"/>
      <c r="AI35" s="62">
        <f t="shared" si="31"/>
        <v>0.31129318902121661</v>
      </c>
      <c r="AJ35" s="9"/>
      <c r="AK35" s="9">
        <f t="shared" si="32"/>
        <v>1.7462298274040222E-10</v>
      </c>
      <c r="AL35" s="9">
        <f>D35-J35</f>
        <v>1.0000000242143869E-2</v>
      </c>
      <c r="AM35" s="9">
        <f>F35-K35</f>
        <v>-1.0000000067520887E-2</v>
      </c>
      <c r="AN35" s="9">
        <f t="shared" si="33"/>
        <v>0</v>
      </c>
      <c r="AO35" s="9"/>
      <c r="AP35" s="9"/>
      <c r="AQ35" s="9"/>
      <c r="AR35" s="9">
        <f t="shared" si="34"/>
        <v>0</v>
      </c>
      <c r="AS35" s="9"/>
      <c r="AT35" s="9"/>
      <c r="AU35" s="9"/>
      <c r="AV35" s="9">
        <f t="shared" si="35"/>
        <v>0</v>
      </c>
      <c r="AW35" s="9">
        <f t="shared" si="36"/>
        <v>0</v>
      </c>
      <c r="AX35" s="9"/>
      <c r="AY35" s="9"/>
      <c r="AZ35" s="9"/>
      <c r="BA35" s="9"/>
      <c r="BB35" s="9"/>
      <c r="BC35" s="9"/>
      <c r="BD35" s="9"/>
      <c r="BE35" s="9"/>
      <c r="BF35" s="9">
        <f t="shared" si="37"/>
        <v>0</v>
      </c>
      <c r="BG35" s="9">
        <f t="shared" si="38"/>
        <v>0</v>
      </c>
      <c r="BH35" s="9"/>
      <c r="BI35" s="9"/>
      <c r="BJ35" s="9"/>
      <c r="BK35" s="9"/>
      <c r="BL35" s="9"/>
      <c r="BM35" s="9"/>
      <c r="BN35" s="9"/>
      <c r="BO35" s="9"/>
      <c r="BP35" s="9">
        <f t="shared" si="39"/>
        <v>0</v>
      </c>
      <c r="BQ35" s="9">
        <f t="shared" si="40"/>
        <v>0</v>
      </c>
      <c r="BR35" s="9"/>
      <c r="BS35" s="29" t="e">
        <f t="shared" si="41"/>
        <v>#DIV/0!</v>
      </c>
      <c r="BT35" s="9"/>
      <c r="BU35" s="29" t="e">
        <f t="shared" si="42"/>
        <v>#DIV/0!</v>
      </c>
      <c r="BV35" s="9"/>
      <c r="BW35" s="29" t="e">
        <f t="shared" si="43"/>
        <v>#DIV/0!</v>
      </c>
      <c r="BX35" s="9"/>
      <c r="BY35" s="9"/>
      <c r="BZ35" s="9">
        <f t="shared" si="44"/>
        <v>1.7462298274040222E-10</v>
      </c>
      <c r="CA35" s="9">
        <f>D35-J35</f>
        <v>1.0000000242143869E-2</v>
      </c>
      <c r="CB35" s="9">
        <f>F35-K35</f>
        <v>-1.0000000067520887E-2</v>
      </c>
      <c r="CC35" s="9">
        <f t="shared" si="45"/>
        <v>0</v>
      </c>
      <c r="CD35" s="9"/>
      <c r="CE35" s="9"/>
      <c r="CF35" s="9">
        <f t="shared" si="46"/>
        <v>0</v>
      </c>
      <c r="CG35" s="9"/>
      <c r="CH35" s="9"/>
      <c r="CI35" s="9">
        <f t="shared" si="47"/>
        <v>2948804</v>
      </c>
      <c r="CJ35" s="9">
        <f t="shared" si="48"/>
        <v>2797090.9</v>
      </c>
      <c r="CK35" s="9">
        <f t="shared" si="49"/>
        <v>2461439.98</v>
      </c>
      <c r="CL35" s="9">
        <f t="shared" si="49"/>
        <v>335650.92000000004</v>
      </c>
      <c r="CM35" s="9">
        <f t="shared" si="49"/>
        <v>151713.1</v>
      </c>
      <c r="CN35" s="9">
        <f t="shared" si="49"/>
        <v>0</v>
      </c>
      <c r="CO35" s="9">
        <f t="shared" si="50"/>
        <v>0</v>
      </c>
      <c r="CP35" s="9">
        <f t="shared" si="51"/>
        <v>0</v>
      </c>
      <c r="CQ35" s="9">
        <f t="shared" si="10"/>
        <v>0</v>
      </c>
      <c r="CR35" s="9">
        <f t="shared" si="11"/>
        <v>0</v>
      </c>
      <c r="CS35" s="9">
        <f t="shared" si="12"/>
        <v>0</v>
      </c>
      <c r="CT35" s="9">
        <f t="shared" si="13"/>
        <v>0</v>
      </c>
      <c r="CU35" s="9">
        <f t="shared" si="52"/>
        <v>2948804</v>
      </c>
      <c r="CV35" s="9">
        <f t="shared" si="53"/>
        <v>2797090.9</v>
      </c>
      <c r="CW35" s="9">
        <f t="shared" si="54"/>
        <v>2461439.98</v>
      </c>
      <c r="CX35" s="9">
        <f t="shared" si="55"/>
        <v>335650.92000000004</v>
      </c>
      <c r="CY35" s="9">
        <f t="shared" si="56"/>
        <v>151713.1</v>
      </c>
      <c r="CZ35" s="9">
        <f t="shared" si="57"/>
        <v>0</v>
      </c>
      <c r="DA35" s="9"/>
      <c r="DB35" s="9"/>
      <c r="DC35" s="9"/>
    </row>
    <row r="36" spans="1:107" ht="16.5" x14ac:dyDescent="0.25">
      <c r="A36" s="7" t="s">
        <v>51</v>
      </c>
      <c r="B36" s="8" t="s">
        <v>52</v>
      </c>
      <c r="C36" s="9">
        <f t="shared" si="14"/>
        <v>7720990.5300000003</v>
      </c>
      <c r="D36" s="9">
        <v>6794471.6600000001</v>
      </c>
      <c r="E36" s="65">
        <f t="shared" si="15"/>
        <v>0.87999999917109084</v>
      </c>
      <c r="F36" s="9">
        <v>926518.87</v>
      </c>
      <c r="G36" s="66">
        <f t="shared" si="16"/>
        <v>0.12000000082890919</v>
      </c>
      <c r="H36" s="9">
        <f t="shared" si="17"/>
        <v>7209941.6200000001</v>
      </c>
      <c r="I36" s="9">
        <f t="shared" si="18"/>
        <v>6871681.5700000003</v>
      </c>
      <c r="J36" s="9">
        <f t="shared" si="2"/>
        <v>6047079.7800000003</v>
      </c>
      <c r="K36" s="9">
        <f t="shared" si="3"/>
        <v>824601.79</v>
      </c>
      <c r="L36" s="9">
        <f t="shared" si="4"/>
        <v>338260.05</v>
      </c>
      <c r="M36" s="9">
        <f t="shared" si="5"/>
        <v>0</v>
      </c>
      <c r="N36" s="42">
        <f t="shared" si="19"/>
        <v>0</v>
      </c>
      <c r="O36" s="42">
        <f t="shared" si="20"/>
        <v>0</v>
      </c>
      <c r="P36" s="42"/>
      <c r="Q36" s="43" t="e">
        <f t="shared" si="21"/>
        <v>#DIV/0!</v>
      </c>
      <c r="R36" s="42"/>
      <c r="S36" s="43" t="e">
        <f t="shared" si="22"/>
        <v>#DIV/0!</v>
      </c>
      <c r="T36" s="42"/>
      <c r="U36" s="64" t="e">
        <f t="shared" si="23"/>
        <v>#DIV/0!</v>
      </c>
      <c r="V36" s="64" t="e">
        <f t="shared" si="24"/>
        <v>#DIV/0!</v>
      </c>
      <c r="W36" s="42"/>
      <c r="X36" s="72" t="e">
        <f t="shared" si="25"/>
        <v>#DIV/0!</v>
      </c>
      <c r="Y36" s="44"/>
      <c r="Z36" s="9">
        <f t="shared" si="26"/>
        <v>7209941.6200000001</v>
      </c>
      <c r="AA36" s="9">
        <f t="shared" si="27"/>
        <v>6871681.5700000003</v>
      </c>
      <c r="AB36" s="9">
        <v>6047079.7800000003</v>
      </c>
      <c r="AC36" s="53">
        <f t="shared" si="28"/>
        <v>0.87999999976716037</v>
      </c>
      <c r="AD36" s="9">
        <v>824601.79</v>
      </c>
      <c r="AE36" s="53">
        <f t="shared" si="29"/>
        <v>0.12000000023283966</v>
      </c>
      <c r="AF36" s="9">
        <v>338260.05</v>
      </c>
      <c r="AG36" s="62">
        <f t="shared" si="30"/>
        <v>4.6915782100327187E-2</v>
      </c>
      <c r="AH36" s="9"/>
      <c r="AI36" s="62">
        <f t="shared" si="31"/>
        <v>0.29088584590582139</v>
      </c>
      <c r="AJ36" s="9"/>
      <c r="AK36" s="37">
        <f t="shared" si="32"/>
        <v>849308.95999999985</v>
      </c>
      <c r="AL36" s="37">
        <f>D36-J36</f>
        <v>747391.87999999989</v>
      </c>
      <c r="AM36" s="37">
        <f>F36-K36</f>
        <v>101917.07999999996</v>
      </c>
      <c r="AN36" s="9">
        <f t="shared" si="33"/>
        <v>0</v>
      </c>
      <c r="AO36" s="9"/>
      <c r="AP36" s="9"/>
      <c r="AQ36" s="9"/>
      <c r="AR36" s="9">
        <f t="shared" si="34"/>
        <v>0</v>
      </c>
      <c r="AS36" s="9"/>
      <c r="AT36" s="9"/>
      <c r="AU36" s="9"/>
      <c r="AV36" s="9">
        <f t="shared" si="35"/>
        <v>0</v>
      </c>
      <c r="AW36" s="9">
        <f t="shared" si="36"/>
        <v>0</v>
      </c>
      <c r="AX36" s="9"/>
      <c r="AY36" s="9"/>
      <c r="AZ36" s="9"/>
      <c r="BA36" s="9"/>
      <c r="BB36" s="9"/>
      <c r="BC36" s="9"/>
      <c r="BD36" s="9"/>
      <c r="BE36" s="9"/>
      <c r="BF36" s="9">
        <f t="shared" si="37"/>
        <v>0</v>
      </c>
      <c r="BG36" s="9">
        <f t="shared" si="38"/>
        <v>0</v>
      </c>
      <c r="BH36" s="9"/>
      <c r="BI36" s="9"/>
      <c r="BJ36" s="9"/>
      <c r="BK36" s="9"/>
      <c r="BL36" s="9"/>
      <c r="BM36" s="9"/>
      <c r="BN36" s="9"/>
      <c r="BO36" s="9"/>
      <c r="BP36" s="9">
        <f t="shared" si="39"/>
        <v>0</v>
      </c>
      <c r="BQ36" s="9">
        <f t="shared" si="40"/>
        <v>0</v>
      </c>
      <c r="BR36" s="9"/>
      <c r="BS36" s="29" t="e">
        <f t="shared" si="41"/>
        <v>#DIV/0!</v>
      </c>
      <c r="BT36" s="9"/>
      <c r="BU36" s="29" t="e">
        <f t="shared" si="42"/>
        <v>#DIV/0!</v>
      </c>
      <c r="BV36" s="9"/>
      <c r="BW36" s="29" t="e">
        <f t="shared" si="43"/>
        <v>#DIV/0!</v>
      </c>
      <c r="BX36" s="9"/>
      <c r="BY36" s="9"/>
      <c r="BZ36" s="9">
        <f t="shared" si="44"/>
        <v>849308.95999999985</v>
      </c>
      <c r="CA36" s="9">
        <f>D36-J36</f>
        <v>747391.87999999989</v>
      </c>
      <c r="CB36" s="9">
        <f>F36-K36</f>
        <v>101917.07999999996</v>
      </c>
      <c r="CC36" s="9">
        <f t="shared" si="45"/>
        <v>0</v>
      </c>
      <c r="CD36" s="9"/>
      <c r="CE36" s="9"/>
      <c r="CF36" s="9">
        <f t="shared" si="46"/>
        <v>0</v>
      </c>
      <c r="CG36" s="9"/>
      <c r="CH36" s="9"/>
      <c r="CI36" s="9">
        <f t="shared" si="47"/>
        <v>7209941.6200000001</v>
      </c>
      <c r="CJ36" s="9">
        <f t="shared" si="48"/>
        <v>6871681.5700000003</v>
      </c>
      <c r="CK36" s="9">
        <f t="shared" si="49"/>
        <v>6047079.7800000003</v>
      </c>
      <c r="CL36" s="9">
        <f t="shared" si="49"/>
        <v>824601.79</v>
      </c>
      <c r="CM36" s="9">
        <f t="shared" si="49"/>
        <v>338260.05</v>
      </c>
      <c r="CN36" s="9">
        <f t="shared" si="49"/>
        <v>0</v>
      </c>
      <c r="CO36" s="9">
        <f t="shared" si="50"/>
        <v>0</v>
      </c>
      <c r="CP36" s="9">
        <f t="shared" si="51"/>
        <v>0</v>
      </c>
      <c r="CQ36" s="9">
        <f t="shared" si="10"/>
        <v>0</v>
      </c>
      <c r="CR36" s="9">
        <f t="shared" si="11"/>
        <v>0</v>
      </c>
      <c r="CS36" s="9">
        <f t="shared" si="12"/>
        <v>0</v>
      </c>
      <c r="CT36" s="9">
        <f t="shared" si="13"/>
        <v>0</v>
      </c>
      <c r="CU36" s="9">
        <f t="shared" si="52"/>
        <v>7209941.6200000001</v>
      </c>
      <c r="CV36" s="9">
        <f t="shared" si="53"/>
        <v>6871681.5700000003</v>
      </c>
      <c r="CW36" s="9">
        <f t="shared" si="54"/>
        <v>6047079.7800000003</v>
      </c>
      <c r="CX36" s="9">
        <f t="shared" si="55"/>
        <v>824601.79</v>
      </c>
      <c r="CY36" s="9">
        <f t="shared" si="56"/>
        <v>338260.05</v>
      </c>
      <c r="CZ36" s="9">
        <f t="shared" si="57"/>
        <v>0</v>
      </c>
      <c r="DA36" s="9"/>
      <c r="DB36" s="9"/>
      <c r="DC36" s="9"/>
    </row>
    <row r="37" spans="1:107" ht="18" customHeight="1" x14ac:dyDescent="0.25">
      <c r="A37" s="7" t="s">
        <v>31</v>
      </c>
      <c r="B37" s="11" t="s">
        <v>53</v>
      </c>
      <c r="C37" s="9"/>
      <c r="D37" s="12" t="s">
        <v>31</v>
      </c>
      <c r="E37" s="65"/>
      <c r="F37" s="12"/>
      <c r="G37" s="66"/>
      <c r="H37" s="9">
        <f t="shared" si="17"/>
        <v>0</v>
      </c>
      <c r="I37" s="9">
        <f t="shared" si="18"/>
        <v>0</v>
      </c>
      <c r="J37" s="9">
        <f t="shared" si="2"/>
        <v>0</v>
      </c>
      <c r="K37" s="9">
        <f t="shared" si="3"/>
        <v>0</v>
      </c>
      <c r="L37" s="9">
        <f t="shared" si="4"/>
        <v>0</v>
      </c>
      <c r="M37" s="9">
        <f t="shared" si="5"/>
        <v>0</v>
      </c>
      <c r="N37" s="9">
        <f t="shared" si="19"/>
        <v>0</v>
      </c>
      <c r="O37" s="9">
        <f t="shared" si="20"/>
        <v>0</v>
      </c>
      <c r="P37" s="9"/>
      <c r="Q37" s="29" t="e">
        <f t="shared" si="21"/>
        <v>#DIV/0!</v>
      </c>
      <c r="R37" s="9"/>
      <c r="S37" s="29" t="e">
        <f t="shared" si="22"/>
        <v>#DIV/0!</v>
      </c>
      <c r="T37" s="9"/>
      <c r="U37" s="60" t="e">
        <f t="shared" si="23"/>
        <v>#DIV/0!</v>
      </c>
      <c r="V37" s="60" t="e">
        <f t="shared" si="24"/>
        <v>#DIV/0!</v>
      </c>
      <c r="W37" s="9"/>
      <c r="X37" s="71" t="e">
        <f t="shared" si="25"/>
        <v>#DIV/0!</v>
      </c>
      <c r="Y37" s="38"/>
      <c r="Z37" s="9">
        <f t="shared" si="26"/>
        <v>0</v>
      </c>
      <c r="AA37" s="9">
        <f t="shared" si="27"/>
        <v>0</v>
      </c>
      <c r="AB37" s="9"/>
      <c r="AC37" s="53"/>
      <c r="AD37" s="9"/>
      <c r="AE37" s="53"/>
      <c r="AF37" s="9"/>
      <c r="AG37" s="62"/>
      <c r="AH37" s="9"/>
      <c r="AI37" s="62" t="e">
        <f t="shared" si="31"/>
        <v>#DIV/0!</v>
      </c>
      <c r="AJ37" s="9"/>
      <c r="AK37" s="9"/>
      <c r="AL37" s="9"/>
      <c r="AM37" s="9"/>
      <c r="AN37" s="9">
        <f t="shared" si="33"/>
        <v>0</v>
      </c>
      <c r="AO37" s="9"/>
      <c r="AP37" s="9"/>
      <c r="AQ37" s="9"/>
      <c r="AR37" s="9">
        <f t="shared" si="34"/>
        <v>0</v>
      </c>
      <c r="AS37" s="9"/>
      <c r="AT37" s="9"/>
      <c r="AU37" s="9"/>
      <c r="AV37" s="9">
        <f t="shared" si="35"/>
        <v>0</v>
      </c>
      <c r="AW37" s="9">
        <f t="shared" si="36"/>
        <v>0</v>
      </c>
      <c r="AX37" s="9"/>
      <c r="AY37" s="9"/>
      <c r="AZ37" s="9"/>
      <c r="BA37" s="9"/>
      <c r="BB37" s="9"/>
      <c r="BC37" s="9"/>
      <c r="BD37" s="9"/>
      <c r="BE37" s="9"/>
      <c r="BF37" s="9">
        <f t="shared" si="37"/>
        <v>0</v>
      </c>
      <c r="BG37" s="9">
        <f t="shared" si="38"/>
        <v>0</v>
      </c>
      <c r="BH37" s="9"/>
      <c r="BI37" s="9"/>
      <c r="BJ37" s="9"/>
      <c r="BK37" s="9"/>
      <c r="BL37" s="9"/>
      <c r="BM37" s="9"/>
      <c r="BN37" s="9"/>
      <c r="BO37" s="9"/>
      <c r="BP37" s="9">
        <f t="shared" si="39"/>
        <v>0</v>
      </c>
      <c r="BQ37" s="9">
        <f t="shared" si="40"/>
        <v>0</v>
      </c>
      <c r="BR37" s="9"/>
      <c r="BS37" s="29" t="e">
        <f t="shared" si="41"/>
        <v>#DIV/0!</v>
      </c>
      <c r="BT37" s="9"/>
      <c r="BU37" s="29" t="e">
        <f t="shared" si="42"/>
        <v>#DIV/0!</v>
      </c>
      <c r="BV37" s="9"/>
      <c r="BW37" s="29" t="e">
        <f t="shared" si="43"/>
        <v>#DIV/0!</v>
      </c>
      <c r="BX37" s="9"/>
      <c r="BY37" s="9"/>
      <c r="BZ37" s="9"/>
      <c r="CA37" s="9"/>
      <c r="CB37" s="9"/>
      <c r="CC37" s="9">
        <f t="shared" si="45"/>
        <v>0</v>
      </c>
      <c r="CD37" s="9"/>
      <c r="CE37" s="9"/>
      <c r="CF37" s="9">
        <f t="shared" si="46"/>
        <v>0</v>
      </c>
      <c r="CG37" s="9"/>
      <c r="CH37" s="9"/>
      <c r="CI37" s="9">
        <f t="shared" si="47"/>
        <v>0</v>
      </c>
      <c r="CJ37" s="9">
        <f t="shared" si="48"/>
        <v>0</v>
      </c>
      <c r="CK37" s="9">
        <f t="shared" si="49"/>
        <v>0</v>
      </c>
      <c r="CL37" s="9">
        <f t="shared" si="49"/>
        <v>0</v>
      </c>
      <c r="CM37" s="9">
        <f t="shared" si="49"/>
        <v>0</v>
      </c>
      <c r="CN37" s="9">
        <f t="shared" si="49"/>
        <v>0</v>
      </c>
      <c r="CO37" s="9">
        <f t="shared" si="50"/>
        <v>0</v>
      </c>
      <c r="CP37" s="9">
        <f t="shared" si="51"/>
        <v>0</v>
      </c>
      <c r="CQ37" s="9">
        <f t="shared" si="10"/>
        <v>0</v>
      </c>
      <c r="CR37" s="9">
        <f t="shared" si="11"/>
        <v>0</v>
      </c>
      <c r="CS37" s="9">
        <f t="shared" si="12"/>
        <v>0</v>
      </c>
      <c r="CT37" s="9">
        <f t="shared" si="13"/>
        <v>0</v>
      </c>
      <c r="CU37" s="9">
        <f t="shared" si="52"/>
        <v>0</v>
      </c>
      <c r="CV37" s="9">
        <f t="shared" si="53"/>
        <v>0</v>
      </c>
      <c r="CW37" s="9">
        <f t="shared" si="54"/>
        <v>0</v>
      </c>
      <c r="CX37" s="9">
        <f t="shared" si="55"/>
        <v>0</v>
      </c>
      <c r="CY37" s="9">
        <f t="shared" si="56"/>
        <v>0</v>
      </c>
      <c r="CZ37" s="9">
        <f t="shared" si="57"/>
        <v>0</v>
      </c>
      <c r="DA37" s="9"/>
      <c r="DB37" s="9"/>
      <c r="DC37" s="9"/>
    </row>
    <row r="38" spans="1:107" ht="16.5" x14ac:dyDescent="0.25">
      <c r="A38" s="13" t="s">
        <v>54</v>
      </c>
      <c r="B38" s="14" t="s">
        <v>55</v>
      </c>
      <c r="C38" s="9">
        <f t="shared" si="14"/>
        <v>2352463.06</v>
      </c>
      <c r="D38" s="9">
        <v>2070167.49</v>
      </c>
      <c r="E38" s="65">
        <f t="shared" si="15"/>
        <v>0.8799999988097581</v>
      </c>
      <c r="F38" s="9">
        <v>282295.57</v>
      </c>
      <c r="G38" s="66">
        <f t="shared" si="16"/>
        <v>0.12000000119024186</v>
      </c>
      <c r="H38" s="9">
        <f t="shared" si="17"/>
        <v>2306720.98</v>
      </c>
      <c r="I38" s="9">
        <f t="shared" si="18"/>
        <v>2239826.04</v>
      </c>
      <c r="J38" s="9">
        <f t="shared" si="2"/>
        <v>1971046.9</v>
      </c>
      <c r="K38" s="9">
        <f t="shared" si="3"/>
        <v>268779.14</v>
      </c>
      <c r="L38" s="9">
        <f t="shared" si="4"/>
        <v>66894.94</v>
      </c>
      <c r="M38" s="9">
        <f t="shared" si="5"/>
        <v>0</v>
      </c>
      <c r="N38" s="42">
        <f t="shared" si="19"/>
        <v>0</v>
      </c>
      <c r="O38" s="42">
        <f t="shared" si="20"/>
        <v>0</v>
      </c>
      <c r="P38" s="42"/>
      <c r="Q38" s="43" t="e">
        <f t="shared" si="21"/>
        <v>#DIV/0!</v>
      </c>
      <c r="R38" s="42"/>
      <c r="S38" s="43" t="e">
        <f t="shared" si="22"/>
        <v>#DIV/0!</v>
      </c>
      <c r="T38" s="42"/>
      <c r="U38" s="64" t="e">
        <f t="shared" si="23"/>
        <v>#DIV/0!</v>
      </c>
      <c r="V38" s="64" t="e">
        <f t="shared" si="24"/>
        <v>#DIV/0!</v>
      </c>
      <c r="W38" s="42"/>
      <c r="X38" s="72" t="e">
        <f t="shared" si="25"/>
        <v>#DIV/0!</v>
      </c>
      <c r="Y38" s="44"/>
      <c r="Z38" s="9">
        <f t="shared" si="26"/>
        <v>2306720.98</v>
      </c>
      <c r="AA38" s="9">
        <f t="shared" si="27"/>
        <v>2239826.04</v>
      </c>
      <c r="AB38" s="9">
        <v>1971046.9</v>
      </c>
      <c r="AC38" s="53">
        <f t="shared" si="28"/>
        <v>0.87999999321375866</v>
      </c>
      <c r="AD38" s="9">
        <v>268779.14</v>
      </c>
      <c r="AE38" s="53">
        <f t="shared" si="29"/>
        <v>0.12000000678624131</v>
      </c>
      <c r="AF38" s="9">
        <v>66894.94</v>
      </c>
      <c r="AG38" s="62">
        <f t="shared" si="30"/>
        <v>2.9000013690429087E-2</v>
      </c>
      <c r="AH38" s="9"/>
      <c r="AI38" s="63">
        <f t="shared" si="31"/>
        <v>0.19928539016179025</v>
      </c>
      <c r="AJ38" s="9"/>
      <c r="AK38" s="37">
        <f t="shared" si="32"/>
        <v>112637.02000000008</v>
      </c>
      <c r="AL38" s="37">
        <f>D38-J38</f>
        <v>99120.590000000084</v>
      </c>
      <c r="AM38" s="37">
        <f>F38-K38</f>
        <v>13516.429999999993</v>
      </c>
      <c r="AN38" s="9">
        <f t="shared" si="33"/>
        <v>0</v>
      </c>
      <c r="AO38" s="9"/>
      <c r="AP38" s="9"/>
      <c r="AQ38" s="9"/>
      <c r="AR38" s="9">
        <f t="shared" si="34"/>
        <v>0</v>
      </c>
      <c r="AS38" s="9"/>
      <c r="AT38" s="9"/>
      <c r="AU38" s="9"/>
      <c r="AV38" s="9">
        <f t="shared" si="35"/>
        <v>0</v>
      </c>
      <c r="AW38" s="9">
        <f t="shared" si="36"/>
        <v>0</v>
      </c>
      <c r="AX38" s="9"/>
      <c r="AY38" s="9"/>
      <c r="AZ38" s="9"/>
      <c r="BA38" s="9"/>
      <c r="BB38" s="9"/>
      <c r="BC38" s="9"/>
      <c r="BD38" s="9"/>
      <c r="BE38" s="9"/>
      <c r="BF38" s="9">
        <f t="shared" si="37"/>
        <v>0</v>
      </c>
      <c r="BG38" s="9">
        <f t="shared" si="38"/>
        <v>0</v>
      </c>
      <c r="BH38" s="9"/>
      <c r="BI38" s="9"/>
      <c r="BJ38" s="9"/>
      <c r="BK38" s="9"/>
      <c r="BL38" s="9"/>
      <c r="BM38" s="9"/>
      <c r="BN38" s="9"/>
      <c r="BO38" s="9"/>
      <c r="BP38" s="9">
        <f t="shared" si="39"/>
        <v>683217</v>
      </c>
      <c r="BQ38" s="9">
        <f t="shared" si="40"/>
        <v>663403.71</v>
      </c>
      <c r="BR38" s="9">
        <v>583795.26</v>
      </c>
      <c r="BS38" s="29">
        <f t="shared" si="41"/>
        <v>0.87999999276458685</v>
      </c>
      <c r="BT38" s="9">
        <v>79608.45</v>
      </c>
      <c r="BU38" s="29">
        <f t="shared" si="42"/>
        <v>0.12000000723541326</v>
      </c>
      <c r="BV38" s="9">
        <v>19813.29</v>
      </c>
      <c r="BW38" s="29">
        <f t="shared" si="43"/>
        <v>2.8999995609008559E-2</v>
      </c>
      <c r="BX38" s="9"/>
      <c r="BY38" s="9"/>
      <c r="BZ38" s="9">
        <f t="shared" si="44"/>
        <v>112637.02000000008</v>
      </c>
      <c r="CA38" s="9">
        <f>D38-J38</f>
        <v>99120.590000000084</v>
      </c>
      <c r="CB38" s="9">
        <f>F38-K38</f>
        <v>13516.429999999993</v>
      </c>
      <c r="CC38" s="9">
        <f t="shared" si="45"/>
        <v>0</v>
      </c>
      <c r="CD38" s="9"/>
      <c r="CE38" s="9"/>
      <c r="CF38" s="9">
        <f t="shared" si="46"/>
        <v>0</v>
      </c>
      <c r="CG38" s="9"/>
      <c r="CH38" s="9"/>
      <c r="CI38" s="9">
        <f t="shared" si="47"/>
        <v>1623503.9799999997</v>
      </c>
      <c r="CJ38" s="9">
        <f t="shared" si="48"/>
        <v>1576422.3299999998</v>
      </c>
      <c r="CK38" s="9">
        <f t="shared" si="49"/>
        <v>1387251.64</v>
      </c>
      <c r="CL38" s="9">
        <f t="shared" si="49"/>
        <v>189170.69</v>
      </c>
      <c r="CM38" s="9">
        <f t="shared" si="49"/>
        <v>47081.65</v>
      </c>
      <c r="CN38" s="9">
        <f t="shared" si="49"/>
        <v>0</v>
      </c>
      <c r="CO38" s="9">
        <f t="shared" si="50"/>
        <v>0</v>
      </c>
      <c r="CP38" s="9">
        <f t="shared" si="51"/>
        <v>0</v>
      </c>
      <c r="CQ38" s="9">
        <f t="shared" si="10"/>
        <v>0</v>
      </c>
      <c r="CR38" s="9">
        <f t="shared" si="11"/>
        <v>0</v>
      </c>
      <c r="CS38" s="9">
        <f t="shared" si="12"/>
        <v>0</v>
      </c>
      <c r="CT38" s="9">
        <f t="shared" si="13"/>
        <v>0</v>
      </c>
      <c r="CU38" s="9">
        <f t="shared" si="52"/>
        <v>1623503.9799999997</v>
      </c>
      <c r="CV38" s="9">
        <f t="shared" si="53"/>
        <v>1576422.3299999998</v>
      </c>
      <c r="CW38" s="9">
        <f t="shared" si="54"/>
        <v>1387251.64</v>
      </c>
      <c r="CX38" s="9">
        <f t="shared" si="55"/>
        <v>189170.69</v>
      </c>
      <c r="CY38" s="9">
        <f t="shared" si="56"/>
        <v>47081.65</v>
      </c>
      <c r="CZ38" s="9">
        <f t="shared" si="57"/>
        <v>0</v>
      </c>
      <c r="DA38" s="9"/>
      <c r="DB38" s="9"/>
      <c r="DC38" s="9"/>
    </row>
    <row r="39" spans="1:107" ht="16.5" x14ac:dyDescent="0.25">
      <c r="A39" s="7" t="s">
        <v>56</v>
      </c>
      <c r="B39" s="8" t="s">
        <v>57</v>
      </c>
      <c r="C39" s="9">
        <f t="shared" si="14"/>
        <v>2133377.5699999998</v>
      </c>
      <c r="D39" s="9">
        <v>1877372.26</v>
      </c>
      <c r="E39" s="65">
        <f t="shared" si="15"/>
        <v>0.8799999992500156</v>
      </c>
      <c r="F39" s="9">
        <v>256005.31</v>
      </c>
      <c r="G39" s="66">
        <f t="shared" si="16"/>
        <v>0.12000000074998446</v>
      </c>
      <c r="H39" s="9">
        <f t="shared" si="17"/>
        <v>2249898.2982000001</v>
      </c>
      <c r="I39" s="9">
        <f t="shared" si="18"/>
        <v>2072156.3182000001</v>
      </c>
      <c r="J39" s="9">
        <f t="shared" si="2"/>
        <v>1823497.56</v>
      </c>
      <c r="K39" s="9">
        <f t="shared" si="3"/>
        <v>248658.75820000001</v>
      </c>
      <c r="L39" s="9">
        <f t="shared" si="4"/>
        <v>65247.06</v>
      </c>
      <c r="M39" s="9">
        <f t="shared" si="5"/>
        <v>112494.92</v>
      </c>
      <c r="N39" s="9">
        <f t="shared" si="19"/>
        <v>2249898.2982000001</v>
      </c>
      <c r="O39" s="9">
        <f t="shared" si="20"/>
        <v>2072156.3182000001</v>
      </c>
      <c r="P39" s="9">
        <v>1823497.56</v>
      </c>
      <c r="Q39" s="29">
        <f t="shared" si="21"/>
        <v>0.87999999999227851</v>
      </c>
      <c r="R39" s="9">
        <v>248658.75820000001</v>
      </c>
      <c r="S39" s="29">
        <f t="shared" si="22"/>
        <v>0.12000000000772143</v>
      </c>
      <c r="T39" s="9">
        <v>65247.06</v>
      </c>
      <c r="U39" s="60">
        <f t="shared" si="23"/>
        <v>2.9000004156721219E-2</v>
      </c>
      <c r="V39" s="60">
        <f t="shared" si="24"/>
        <v>0.20785552932449597</v>
      </c>
      <c r="W39" s="9">
        <v>112494.92</v>
      </c>
      <c r="X39" s="71">
        <f t="shared" si="25"/>
        <v>5.0000002262324476E-2</v>
      </c>
      <c r="Y39" s="38"/>
      <c r="Z39" s="42">
        <f t="shared" si="26"/>
        <v>0</v>
      </c>
      <c r="AA39" s="42">
        <f t="shared" si="27"/>
        <v>0</v>
      </c>
      <c r="AB39" s="42"/>
      <c r="AC39" s="54"/>
      <c r="AD39" s="42"/>
      <c r="AE39" s="54"/>
      <c r="AF39" s="42"/>
      <c r="AG39" s="68"/>
      <c r="AH39" s="42"/>
      <c r="AI39" s="68" t="e">
        <f t="shared" si="31"/>
        <v>#DIV/0!</v>
      </c>
      <c r="AJ39" s="42"/>
      <c r="AK39" s="37">
        <f t="shared" si="32"/>
        <v>61221.25179999994</v>
      </c>
      <c r="AL39" s="37">
        <f>D39-J39</f>
        <v>53874.699999999953</v>
      </c>
      <c r="AM39" s="37">
        <f>F39-K39</f>
        <v>7346.5517999999865</v>
      </c>
      <c r="AN39" s="9">
        <f t="shared" si="33"/>
        <v>0</v>
      </c>
      <c r="AO39" s="9"/>
      <c r="AP39" s="9"/>
      <c r="AQ39" s="9"/>
      <c r="AR39" s="9">
        <f t="shared" si="34"/>
        <v>0</v>
      </c>
      <c r="AS39" s="9"/>
      <c r="AT39" s="9"/>
      <c r="AU39" s="9"/>
      <c r="AV39" s="9">
        <f t="shared" si="35"/>
        <v>0</v>
      </c>
      <c r="AW39" s="9">
        <f t="shared" si="36"/>
        <v>0</v>
      </c>
      <c r="AX39" s="9"/>
      <c r="AY39" s="9"/>
      <c r="AZ39" s="9"/>
      <c r="BA39" s="9"/>
      <c r="BB39" s="9"/>
      <c r="BC39" s="9"/>
      <c r="BD39" s="9"/>
      <c r="BE39" s="9"/>
      <c r="BF39" s="9">
        <f t="shared" si="37"/>
        <v>0</v>
      </c>
      <c r="BG39" s="9">
        <f t="shared" si="38"/>
        <v>0</v>
      </c>
      <c r="BH39" s="9"/>
      <c r="BI39" s="9"/>
      <c r="BJ39" s="9"/>
      <c r="BK39" s="9"/>
      <c r="BL39" s="9"/>
      <c r="BM39" s="9"/>
      <c r="BN39" s="9"/>
      <c r="BO39" s="9"/>
      <c r="BP39" s="9">
        <f t="shared" si="39"/>
        <v>0</v>
      </c>
      <c r="BQ39" s="9">
        <f t="shared" si="40"/>
        <v>0</v>
      </c>
      <c r="BR39" s="9"/>
      <c r="BS39" s="29" t="e">
        <f t="shared" si="41"/>
        <v>#DIV/0!</v>
      </c>
      <c r="BT39" s="9"/>
      <c r="BU39" s="29" t="e">
        <f t="shared" si="42"/>
        <v>#DIV/0!</v>
      </c>
      <c r="BV39" s="9"/>
      <c r="BW39" s="29" t="e">
        <f t="shared" si="43"/>
        <v>#DIV/0!</v>
      </c>
      <c r="BX39" s="9"/>
      <c r="BY39" s="9"/>
      <c r="BZ39" s="9">
        <f t="shared" si="44"/>
        <v>61221.25179999994</v>
      </c>
      <c r="CA39" s="9">
        <f>D39-J39</f>
        <v>53874.699999999953</v>
      </c>
      <c r="CB39" s="9">
        <f>F39-K39</f>
        <v>7346.5517999999865</v>
      </c>
      <c r="CC39" s="9">
        <f t="shared" si="45"/>
        <v>0</v>
      </c>
      <c r="CD39" s="9"/>
      <c r="CE39" s="9"/>
      <c r="CF39" s="9">
        <f t="shared" si="46"/>
        <v>0</v>
      </c>
      <c r="CG39" s="9"/>
      <c r="CH39" s="9"/>
      <c r="CI39" s="9">
        <f t="shared" si="47"/>
        <v>2249898.2982000001</v>
      </c>
      <c r="CJ39" s="9">
        <f t="shared" si="48"/>
        <v>2072156.3182000001</v>
      </c>
      <c r="CK39" s="9">
        <f t="shared" si="49"/>
        <v>1823497.56</v>
      </c>
      <c r="CL39" s="9">
        <f t="shared" si="49"/>
        <v>248658.75820000001</v>
      </c>
      <c r="CM39" s="9">
        <f t="shared" si="49"/>
        <v>65247.06</v>
      </c>
      <c r="CN39" s="9">
        <f t="shared" si="49"/>
        <v>112494.92</v>
      </c>
      <c r="CO39" s="9">
        <f t="shared" si="50"/>
        <v>2249898.2982000001</v>
      </c>
      <c r="CP39" s="9">
        <f t="shared" si="51"/>
        <v>2072156.3182000001</v>
      </c>
      <c r="CQ39" s="9">
        <f t="shared" si="10"/>
        <v>1823497.56</v>
      </c>
      <c r="CR39" s="9">
        <f t="shared" si="11"/>
        <v>248658.75820000001</v>
      </c>
      <c r="CS39" s="9">
        <f t="shared" si="12"/>
        <v>65247.06</v>
      </c>
      <c r="CT39" s="9">
        <f t="shared" si="13"/>
        <v>112494.92</v>
      </c>
      <c r="CU39" s="9">
        <f t="shared" si="52"/>
        <v>0</v>
      </c>
      <c r="CV39" s="9">
        <f t="shared" si="53"/>
        <v>0</v>
      </c>
      <c r="CW39" s="9">
        <f t="shared" si="54"/>
        <v>0</v>
      </c>
      <c r="CX39" s="9">
        <f t="shared" si="55"/>
        <v>0</v>
      </c>
      <c r="CY39" s="9">
        <f t="shared" si="56"/>
        <v>0</v>
      </c>
      <c r="CZ39" s="9">
        <f t="shared" si="57"/>
        <v>0</v>
      </c>
      <c r="DA39" s="9"/>
      <c r="DB39" s="9"/>
      <c r="DC39" s="9"/>
    </row>
    <row r="40" spans="1:107" ht="16.5" x14ac:dyDescent="0.25">
      <c r="A40" s="7" t="s">
        <v>58</v>
      </c>
      <c r="B40" s="8" t="s">
        <v>59</v>
      </c>
      <c r="C40" s="9">
        <f t="shared" si="14"/>
        <v>1205530.01</v>
      </c>
      <c r="D40" s="9">
        <v>1060866.4099999999</v>
      </c>
      <c r="E40" s="65">
        <f t="shared" si="15"/>
        <v>0.88000000099541276</v>
      </c>
      <c r="F40" s="9">
        <v>144663.6</v>
      </c>
      <c r="G40" s="66">
        <f t="shared" si="16"/>
        <v>0.1199999990045872</v>
      </c>
      <c r="H40" s="9">
        <f t="shared" si="17"/>
        <v>0</v>
      </c>
      <c r="I40" s="9">
        <f t="shared" si="18"/>
        <v>0</v>
      </c>
      <c r="J40" s="9">
        <f t="shared" si="2"/>
        <v>0</v>
      </c>
      <c r="K40" s="9">
        <f t="shared" si="3"/>
        <v>0</v>
      </c>
      <c r="L40" s="9">
        <f t="shared" si="4"/>
        <v>0</v>
      </c>
      <c r="M40" s="9">
        <f t="shared" si="5"/>
        <v>0</v>
      </c>
      <c r="N40" s="42">
        <f t="shared" si="19"/>
        <v>0</v>
      </c>
      <c r="O40" s="42">
        <f t="shared" si="20"/>
        <v>0</v>
      </c>
      <c r="P40" s="42"/>
      <c r="Q40" s="43" t="e">
        <f t="shared" si="21"/>
        <v>#DIV/0!</v>
      </c>
      <c r="R40" s="42"/>
      <c r="S40" s="43" t="e">
        <f t="shared" si="22"/>
        <v>#DIV/0!</v>
      </c>
      <c r="T40" s="42"/>
      <c r="U40" s="64" t="e">
        <f t="shared" si="23"/>
        <v>#DIV/0!</v>
      </c>
      <c r="V40" s="64" t="e">
        <f t="shared" si="24"/>
        <v>#DIV/0!</v>
      </c>
      <c r="W40" s="42"/>
      <c r="X40" s="72" t="e">
        <f t="shared" si="25"/>
        <v>#DIV/0!</v>
      </c>
      <c r="Y40" s="44"/>
      <c r="Z40" s="9">
        <f t="shared" si="26"/>
        <v>0</v>
      </c>
      <c r="AA40" s="9">
        <f t="shared" si="27"/>
        <v>0</v>
      </c>
      <c r="AB40" s="9"/>
      <c r="AC40" s="53" t="e">
        <f t="shared" si="28"/>
        <v>#DIV/0!</v>
      </c>
      <c r="AD40" s="9"/>
      <c r="AE40" s="53" t="e">
        <f t="shared" si="29"/>
        <v>#DIV/0!</v>
      </c>
      <c r="AF40" s="9"/>
      <c r="AG40" s="62" t="e">
        <f t="shared" si="30"/>
        <v>#DIV/0!</v>
      </c>
      <c r="AH40" s="9"/>
      <c r="AI40" s="62" t="e">
        <f t="shared" si="31"/>
        <v>#DIV/0!</v>
      </c>
      <c r="AJ40" s="9"/>
      <c r="AK40" s="9">
        <f t="shared" si="32"/>
        <v>1205530.01</v>
      </c>
      <c r="AL40" s="9">
        <f>D40-J40</f>
        <v>1060866.4099999999</v>
      </c>
      <c r="AM40" s="9">
        <f>F40-K40</f>
        <v>144663.6</v>
      </c>
      <c r="AN40" s="9">
        <f t="shared" si="33"/>
        <v>0</v>
      </c>
      <c r="AO40" s="9"/>
      <c r="AP40" s="9"/>
      <c r="AQ40" s="9"/>
      <c r="AR40" s="9">
        <f t="shared" si="34"/>
        <v>0</v>
      </c>
      <c r="AS40" s="9"/>
      <c r="AT40" s="9"/>
      <c r="AU40" s="9"/>
      <c r="AV40" s="9">
        <f t="shared" si="35"/>
        <v>0</v>
      </c>
      <c r="AW40" s="9">
        <f t="shared" si="36"/>
        <v>0</v>
      </c>
      <c r="AX40" s="9"/>
      <c r="AY40" s="9"/>
      <c r="AZ40" s="9"/>
      <c r="BA40" s="9"/>
      <c r="BB40" s="9"/>
      <c r="BC40" s="9"/>
      <c r="BD40" s="9"/>
      <c r="BE40" s="9"/>
      <c r="BF40" s="9">
        <f t="shared" si="37"/>
        <v>0</v>
      </c>
      <c r="BG40" s="9">
        <f t="shared" si="38"/>
        <v>0</v>
      </c>
      <c r="BH40" s="9"/>
      <c r="BI40" s="9"/>
      <c r="BJ40" s="9"/>
      <c r="BK40" s="9"/>
      <c r="BL40" s="9"/>
      <c r="BM40" s="9"/>
      <c r="BN40" s="9"/>
      <c r="BO40" s="9"/>
      <c r="BP40" s="9">
        <f t="shared" si="39"/>
        <v>0</v>
      </c>
      <c r="BQ40" s="9">
        <f t="shared" si="40"/>
        <v>0</v>
      </c>
      <c r="BR40" s="9"/>
      <c r="BS40" s="29" t="e">
        <f t="shared" si="41"/>
        <v>#DIV/0!</v>
      </c>
      <c r="BT40" s="9"/>
      <c r="BU40" s="29" t="e">
        <f t="shared" si="42"/>
        <v>#DIV/0!</v>
      </c>
      <c r="BV40" s="9"/>
      <c r="BW40" s="29" t="e">
        <f t="shared" si="43"/>
        <v>#DIV/0!</v>
      </c>
      <c r="BX40" s="9"/>
      <c r="BY40" s="9"/>
      <c r="BZ40" s="9">
        <f t="shared" si="44"/>
        <v>1205530.01</v>
      </c>
      <c r="CA40" s="9">
        <f>D40-J40</f>
        <v>1060866.4099999999</v>
      </c>
      <c r="CB40" s="9">
        <f>F40-K40</f>
        <v>144663.6</v>
      </c>
      <c r="CC40" s="9">
        <f t="shared" si="45"/>
        <v>0</v>
      </c>
      <c r="CD40" s="9"/>
      <c r="CE40" s="9"/>
      <c r="CF40" s="9">
        <f t="shared" si="46"/>
        <v>0</v>
      </c>
      <c r="CG40" s="9"/>
      <c r="CH40" s="9"/>
      <c r="CI40" s="9">
        <f t="shared" si="47"/>
        <v>0</v>
      </c>
      <c r="CJ40" s="9">
        <f t="shared" si="48"/>
        <v>0</v>
      </c>
      <c r="CK40" s="9">
        <f t="shared" si="49"/>
        <v>0</v>
      </c>
      <c r="CL40" s="9">
        <f t="shared" si="49"/>
        <v>0</v>
      </c>
      <c r="CM40" s="9">
        <f t="shared" si="49"/>
        <v>0</v>
      </c>
      <c r="CN40" s="9">
        <f t="shared" si="49"/>
        <v>0</v>
      </c>
      <c r="CO40" s="9">
        <f t="shared" si="50"/>
        <v>0</v>
      </c>
      <c r="CP40" s="9">
        <f t="shared" si="51"/>
        <v>0</v>
      </c>
      <c r="CQ40" s="9">
        <f t="shared" si="10"/>
        <v>0</v>
      </c>
      <c r="CR40" s="9">
        <f t="shared" si="11"/>
        <v>0</v>
      </c>
      <c r="CS40" s="9">
        <f t="shared" si="12"/>
        <v>0</v>
      </c>
      <c r="CT40" s="9">
        <f t="shared" si="13"/>
        <v>0</v>
      </c>
      <c r="CU40" s="9">
        <f t="shared" si="52"/>
        <v>0</v>
      </c>
      <c r="CV40" s="9">
        <f t="shared" si="53"/>
        <v>0</v>
      </c>
      <c r="CW40" s="9">
        <f t="shared" si="54"/>
        <v>0</v>
      </c>
      <c r="CX40" s="9">
        <f t="shared" si="55"/>
        <v>0</v>
      </c>
      <c r="CY40" s="9">
        <f t="shared" si="56"/>
        <v>0</v>
      </c>
      <c r="CZ40" s="9">
        <f t="shared" si="57"/>
        <v>0</v>
      </c>
      <c r="DA40" s="9"/>
      <c r="DB40" s="9"/>
      <c r="DC40" s="9"/>
    </row>
    <row r="41" spans="1:107" ht="16.5" x14ac:dyDescent="0.25">
      <c r="A41" s="82" t="s">
        <v>60</v>
      </c>
      <c r="B41" s="48" t="s">
        <v>61</v>
      </c>
      <c r="C41" s="9">
        <f t="shared" si="14"/>
        <v>2002747.39</v>
      </c>
      <c r="D41" s="9">
        <v>1762417.7</v>
      </c>
      <c r="E41" s="65">
        <f t="shared" si="15"/>
        <v>0.87999999840219489</v>
      </c>
      <c r="F41" s="9">
        <v>240329.69</v>
      </c>
      <c r="G41" s="66">
        <f t="shared" si="16"/>
        <v>0.12000000159780511</v>
      </c>
      <c r="H41" s="9">
        <f t="shared" si="17"/>
        <v>2060996.49</v>
      </c>
      <c r="I41" s="9">
        <f t="shared" si="18"/>
        <v>2001227.59</v>
      </c>
      <c r="J41" s="9">
        <f t="shared" si="2"/>
        <v>1761080.28</v>
      </c>
      <c r="K41" s="9">
        <f t="shared" si="3"/>
        <v>240147.31</v>
      </c>
      <c r="L41" s="9">
        <f t="shared" si="4"/>
        <v>59768.9</v>
      </c>
      <c r="M41" s="9">
        <f t="shared" si="5"/>
        <v>0</v>
      </c>
      <c r="N41" s="42">
        <f t="shared" si="19"/>
        <v>0</v>
      </c>
      <c r="O41" s="42">
        <f t="shared" si="20"/>
        <v>0</v>
      </c>
      <c r="P41" s="42"/>
      <c r="Q41" s="43" t="e">
        <f t="shared" si="21"/>
        <v>#DIV/0!</v>
      </c>
      <c r="R41" s="42"/>
      <c r="S41" s="43" t="e">
        <f t="shared" si="22"/>
        <v>#DIV/0!</v>
      </c>
      <c r="T41" s="42"/>
      <c r="U41" s="64" t="e">
        <f t="shared" si="23"/>
        <v>#DIV/0!</v>
      </c>
      <c r="V41" s="64" t="e">
        <f t="shared" si="24"/>
        <v>#DIV/0!</v>
      </c>
      <c r="W41" s="42"/>
      <c r="X41" s="72" t="e">
        <f t="shared" si="25"/>
        <v>#DIV/0!</v>
      </c>
      <c r="Y41" s="44"/>
      <c r="Z41" s="9">
        <v>2060996.49</v>
      </c>
      <c r="AA41" s="9">
        <v>2001227.59</v>
      </c>
      <c r="AB41" s="9">
        <v>1761080.28</v>
      </c>
      <c r="AC41" s="53">
        <v>0.88000000039975457</v>
      </c>
      <c r="AD41" s="9">
        <v>240147.31</v>
      </c>
      <c r="AE41" s="53">
        <v>0.11999999960024536</v>
      </c>
      <c r="AF41" s="9">
        <v>59768.9</v>
      </c>
      <c r="AG41" s="62">
        <v>2.9000000868511913E-2</v>
      </c>
      <c r="AH41" s="9"/>
      <c r="AI41" s="63">
        <f t="shared" si="31"/>
        <v>0.19928532705851409</v>
      </c>
      <c r="AJ41" s="9"/>
      <c r="AK41" s="37">
        <f t="shared" si="32"/>
        <v>1519.7999999999302</v>
      </c>
      <c r="AL41" s="37">
        <f>D41-J41</f>
        <v>1337.4199999999255</v>
      </c>
      <c r="AM41" s="37">
        <f>F41-K41</f>
        <v>182.38000000000466</v>
      </c>
      <c r="AN41" s="9">
        <f t="shared" si="33"/>
        <v>0</v>
      </c>
      <c r="AO41" s="9"/>
      <c r="AP41" s="9"/>
      <c r="AQ41" s="9"/>
      <c r="AR41" s="9">
        <f t="shared" si="34"/>
        <v>0</v>
      </c>
      <c r="AS41" s="9"/>
      <c r="AT41" s="9"/>
      <c r="AU41" s="9"/>
      <c r="AV41" s="9">
        <f t="shared" si="35"/>
        <v>0</v>
      </c>
      <c r="AW41" s="9">
        <f t="shared" si="36"/>
        <v>0</v>
      </c>
      <c r="AX41" s="9"/>
      <c r="AY41" s="9"/>
      <c r="AZ41" s="9"/>
      <c r="BA41" s="9"/>
      <c r="BB41" s="9"/>
      <c r="BC41" s="9"/>
      <c r="BD41" s="9"/>
      <c r="BE41" s="9"/>
      <c r="BF41" s="9">
        <f t="shared" si="37"/>
        <v>0</v>
      </c>
      <c r="BG41" s="9">
        <f t="shared" si="38"/>
        <v>0</v>
      </c>
      <c r="BH41" s="9"/>
      <c r="BI41" s="9"/>
      <c r="BJ41" s="9"/>
      <c r="BK41" s="9"/>
      <c r="BL41" s="9"/>
      <c r="BM41" s="9"/>
      <c r="BN41" s="9"/>
      <c r="BO41" s="9"/>
      <c r="BP41" s="9">
        <f t="shared" si="39"/>
        <v>0</v>
      </c>
      <c r="BQ41" s="9">
        <f t="shared" si="40"/>
        <v>0</v>
      </c>
      <c r="BR41" s="9"/>
      <c r="BS41" s="29" t="e">
        <f t="shared" si="41"/>
        <v>#DIV/0!</v>
      </c>
      <c r="BT41" s="9"/>
      <c r="BU41" s="29" t="e">
        <f t="shared" si="42"/>
        <v>#DIV/0!</v>
      </c>
      <c r="BV41" s="9"/>
      <c r="BW41" s="29" t="e">
        <f t="shared" si="43"/>
        <v>#DIV/0!</v>
      </c>
      <c r="BX41" s="9"/>
      <c r="BY41" s="9"/>
      <c r="BZ41" s="9">
        <f t="shared" si="44"/>
        <v>1519.7999999999302</v>
      </c>
      <c r="CA41" s="9">
        <f>D41-J41</f>
        <v>1337.4199999999255</v>
      </c>
      <c r="CB41" s="9">
        <f>F41-K41</f>
        <v>182.38000000000466</v>
      </c>
      <c r="CC41" s="9">
        <f t="shared" si="45"/>
        <v>0</v>
      </c>
      <c r="CD41" s="9"/>
      <c r="CE41" s="9"/>
      <c r="CF41" s="9">
        <f t="shared" si="46"/>
        <v>0</v>
      </c>
      <c r="CG41" s="9"/>
      <c r="CH41" s="9"/>
      <c r="CI41" s="9">
        <f t="shared" si="47"/>
        <v>2060996.49</v>
      </c>
      <c r="CJ41" s="9">
        <f t="shared" si="48"/>
        <v>2001227.59</v>
      </c>
      <c r="CK41" s="9">
        <f t="shared" si="49"/>
        <v>1761080.28</v>
      </c>
      <c r="CL41" s="9">
        <f t="shared" si="49"/>
        <v>240147.31</v>
      </c>
      <c r="CM41" s="9">
        <f t="shared" si="49"/>
        <v>59768.9</v>
      </c>
      <c r="CN41" s="9">
        <f t="shared" si="49"/>
        <v>0</v>
      </c>
      <c r="CO41" s="9">
        <f t="shared" si="50"/>
        <v>0</v>
      </c>
      <c r="CP41" s="9">
        <f t="shared" si="51"/>
        <v>0</v>
      </c>
      <c r="CQ41" s="9">
        <f t="shared" si="10"/>
        <v>0</v>
      </c>
      <c r="CR41" s="9">
        <f t="shared" si="11"/>
        <v>0</v>
      </c>
      <c r="CS41" s="9">
        <f t="shared" si="12"/>
        <v>0</v>
      </c>
      <c r="CT41" s="9">
        <f t="shared" si="13"/>
        <v>0</v>
      </c>
      <c r="CU41" s="9">
        <f t="shared" si="52"/>
        <v>2060996.49</v>
      </c>
      <c r="CV41" s="9">
        <f t="shared" si="53"/>
        <v>2001227.59</v>
      </c>
      <c r="CW41" s="9">
        <f t="shared" si="54"/>
        <v>1761080.28</v>
      </c>
      <c r="CX41" s="9">
        <f t="shared" si="55"/>
        <v>240147.31</v>
      </c>
      <c r="CY41" s="9">
        <f t="shared" si="56"/>
        <v>59768.9</v>
      </c>
      <c r="CZ41" s="9">
        <f t="shared" si="57"/>
        <v>0</v>
      </c>
      <c r="DA41" s="9"/>
      <c r="DB41" s="9"/>
      <c r="DC41" s="9"/>
    </row>
    <row r="42" spans="1:107" ht="16.5" x14ac:dyDescent="0.25">
      <c r="A42" s="7" t="s">
        <v>62</v>
      </c>
      <c r="B42" s="8" t="s">
        <v>63</v>
      </c>
      <c r="C42" s="9">
        <f t="shared" si="14"/>
        <v>1370497.28</v>
      </c>
      <c r="D42" s="9">
        <v>1206037.6100000001</v>
      </c>
      <c r="E42" s="65">
        <f t="shared" si="15"/>
        <v>0.88000000262678379</v>
      </c>
      <c r="F42" s="9">
        <v>164459.67000000001</v>
      </c>
      <c r="G42" s="66">
        <f t="shared" si="16"/>
        <v>0.11999999737321625</v>
      </c>
      <c r="H42" s="9">
        <f t="shared" si="17"/>
        <v>1767220</v>
      </c>
      <c r="I42" s="9">
        <f t="shared" si="18"/>
        <v>1370497.28</v>
      </c>
      <c r="J42" s="9">
        <f t="shared" si="2"/>
        <v>1206037.6100000001</v>
      </c>
      <c r="K42" s="9">
        <f t="shared" si="3"/>
        <v>164459.67000000001</v>
      </c>
      <c r="L42" s="9">
        <f t="shared" si="4"/>
        <v>396722.72</v>
      </c>
      <c r="M42" s="9">
        <f t="shared" si="5"/>
        <v>0</v>
      </c>
      <c r="N42" s="42">
        <f t="shared" si="19"/>
        <v>0</v>
      </c>
      <c r="O42" s="42">
        <f t="shared" si="20"/>
        <v>0</v>
      </c>
      <c r="P42" s="42"/>
      <c r="Q42" s="43" t="e">
        <f t="shared" si="21"/>
        <v>#DIV/0!</v>
      </c>
      <c r="R42" s="42"/>
      <c r="S42" s="43" t="e">
        <f t="shared" si="22"/>
        <v>#DIV/0!</v>
      </c>
      <c r="T42" s="42"/>
      <c r="U42" s="64" t="e">
        <f t="shared" si="23"/>
        <v>#DIV/0!</v>
      </c>
      <c r="V42" s="64" t="e">
        <f t="shared" si="24"/>
        <v>#DIV/0!</v>
      </c>
      <c r="W42" s="42"/>
      <c r="X42" s="72" t="e">
        <f t="shared" si="25"/>
        <v>#DIV/0!</v>
      </c>
      <c r="Y42" s="44"/>
      <c r="Z42" s="9">
        <f t="shared" si="26"/>
        <v>1767220</v>
      </c>
      <c r="AA42" s="9">
        <f t="shared" si="27"/>
        <v>1370497.28</v>
      </c>
      <c r="AB42" s="9">
        <v>1206037.6100000001</v>
      </c>
      <c r="AC42" s="53">
        <f t="shared" si="28"/>
        <v>0.88000000262678379</v>
      </c>
      <c r="AD42" s="9">
        <v>164459.67000000001</v>
      </c>
      <c r="AE42" s="53">
        <f t="shared" si="29"/>
        <v>0.11999999737321625</v>
      </c>
      <c r="AF42" s="9">
        <v>396722.72</v>
      </c>
      <c r="AG42" s="62">
        <f t="shared" si="30"/>
        <v>0.22448971831464107</v>
      </c>
      <c r="AH42" s="9"/>
      <c r="AI42" s="62">
        <f t="shared" si="31"/>
        <v>0.70694078622103584</v>
      </c>
      <c r="AJ42" s="9"/>
      <c r="AK42" s="9">
        <f t="shared" si="32"/>
        <v>0</v>
      </c>
      <c r="AL42" s="9">
        <f>D42-J42</f>
        <v>0</v>
      </c>
      <c r="AM42" s="9">
        <f>F42-K42</f>
        <v>0</v>
      </c>
      <c r="AN42" s="9">
        <f t="shared" si="33"/>
        <v>0</v>
      </c>
      <c r="AO42" s="9"/>
      <c r="AP42" s="9"/>
      <c r="AQ42" s="9"/>
      <c r="AR42" s="9">
        <f t="shared" si="34"/>
        <v>0</v>
      </c>
      <c r="AS42" s="9"/>
      <c r="AT42" s="9"/>
      <c r="AU42" s="9"/>
      <c r="AV42" s="9">
        <f t="shared" si="35"/>
        <v>0</v>
      </c>
      <c r="AW42" s="9">
        <f t="shared" si="36"/>
        <v>0</v>
      </c>
      <c r="AX42" s="9"/>
      <c r="AY42" s="9"/>
      <c r="AZ42" s="9"/>
      <c r="BA42" s="9"/>
      <c r="BB42" s="9"/>
      <c r="BC42" s="9"/>
      <c r="BD42" s="9"/>
      <c r="BE42" s="9"/>
      <c r="BF42" s="9">
        <f t="shared" si="37"/>
        <v>0</v>
      </c>
      <c r="BG42" s="9">
        <f t="shared" si="38"/>
        <v>0</v>
      </c>
      <c r="BH42" s="9"/>
      <c r="BI42" s="9"/>
      <c r="BJ42" s="9"/>
      <c r="BK42" s="9"/>
      <c r="BL42" s="9"/>
      <c r="BM42" s="9"/>
      <c r="BN42" s="9"/>
      <c r="BO42" s="9"/>
      <c r="BP42" s="9">
        <f t="shared" si="39"/>
        <v>0</v>
      </c>
      <c r="BQ42" s="9">
        <f t="shared" si="40"/>
        <v>0</v>
      </c>
      <c r="BR42" s="9"/>
      <c r="BS42" s="29" t="e">
        <f t="shared" si="41"/>
        <v>#DIV/0!</v>
      </c>
      <c r="BT42" s="9"/>
      <c r="BU42" s="29" t="e">
        <f t="shared" si="42"/>
        <v>#DIV/0!</v>
      </c>
      <c r="BV42" s="9"/>
      <c r="BW42" s="29" t="e">
        <f t="shared" si="43"/>
        <v>#DIV/0!</v>
      </c>
      <c r="BX42" s="9"/>
      <c r="BY42" s="9"/>
      <c r="BZ42" s="9">
        <f t="shared" si="44"/>
        <v>0</v>
      </c>
      <c r="CA42" s="9">
        <f>D42-J42</f>
        <v>0</v>
      </c>
      <c r="CB42" s="9">
        <f>F42-K42</f>
        <v>0</v>
      </c>
      <c r="CC42" s="9">
        <f t="shared" si="45"/>
        <v>0</v>
      </c>
      <c r="CD42" s="9"/>
      <c r="CE42" s="9"/>
      <c r="CF42" s="9">
        <f t="shared" si="46"/>
        <v>0</v>
      </c>
      <c r="CG42" s="9"/>
      <c r="CH42" s="9"/>
      <c r="CI42" s="9">
        <f t="shared" si="47"/>
        <v>1767220</v>
      </c>
      <c r="CJ42" s="9">
        <f t="shared" si="48"/>
        <v>1370497.28</v>
      </c>
      <c r="CK42" s="9">
        <f t="shared" si="49"/>
        <v>1206037.6100000001</v>
      </c>
      <c r="CL42" s="9">
        <f t="shared" si="49"/>
        <v>164459.67000000001</v>
      </c>
      <c r="CM42" s="9">
        <f t="shared" si="49"/>
        <v>396722.72</v>
      </c>
      <c r="CN42" s="9">
        <f t="shared" si="49"/>
        <v>0</v>
      </c>
      <c r="CO42" s="9">
        <f t="shared" si="50"/>
        <v>0</v>
      </c>
      <c r="CP42" s="9">
        <f t="shared" si="51"/>
        <v>0</v>
      </c>
      <c r="CQ42" s="9">
        <f t="shared" si="10"/>
        <v>0</v>
      </c>
      <c r="CR42" s="9">
        <f t="shared" si="11"/>
        <v>0</v>
      </c>
      <c r="CS42" s="9">
        <f t="shared" si="12"/>
        <v>0</v>
      </c>
      <c r="CT42" s="9">
        <f t="shared" si="13"/>
        <v>0</v>
      </c>
      <c r="CU42" s="9">
        <f t="shared" si="52"/>
        <v>1767220</v>
      </c>
      <c r="CV42" s="9">
        <f t="shared" si="53"/>
        <v>1370497.28</v>
      </c>
      <c r="CW42" s="9">
        <f t="shared" si="54"/>
        <v>1206037.6100000001</v>
      </c>
      <c r="CX42" s="9">
        <f t="shared" si="55"/>
        <v>164459.67000000001</v>
      </c>
      <c r="CY42" s="9">
        <f t="shared" si="56"/>
        <v>396722.72</v>
      </c>
      <c r="CZ42" s="9">
        <f t="shared" si="57"/>
        <v>0</v>
      </c>
      <c r="DA42" s="9"/>
      <c r="DB42" s="9"/>
      <c r="DC42" s="9"/>
    </row>
    <row r="43" spans="1:107" ht="16.5" x14ac:dyDescent="0.25">
      <c r="A43" s="7" t="s">
        <v>31</v>
      </c>
      <c r="B43" s="11" t="s">
        <v>64</v>
      </c>
      <c r="C43" s="9"/>
      <c r="D43" s="12" t="s">
        <v>31</v>
      </c>
      <c r="E43" s="65"/>
      <c r="F43" s="12"/>
      <c r="G43" s="66"/>
      <c r="H43" s="9">
        <f t="shared" si="17"/>
        <v>0</v>
      </c>
      <c r="I43" s="9">
        <f t="shared" si="18"/>
        <v>0</v>
      </c>
      <c r="J43" s="9">
        <f t="shared" si="2"/>
        <v>0</v>
      </c>
      <c r="K43" s="9">
        <f t="shared" si="3"/>
        <v>0</v>
      </c>
      <c r="L43" s="9">
        <f t="shared" si="4"/>
        <v>0</v>
      </c>
      <c r="M43" s="9">
        <f t="shared" si="5"/>
        <v>0</v>
      </c>
      <c r="N43" s="9">
        <f t="shared" si="19"/>
        <v>0</v>
      </c>
      <c r="O43" s="9">
        <f t="shared" si="20"/>
        <v>0</v>
      </c>
      <c r="P43" s="9"/>
      <c r="Q43" s="29" t="e">
        <f t="shared" si="21"/>
        <v>#DIV/0!</v>
      </c>
      <c r="R43" s="9"/>
      <c r="S43" s="29" t="e">
        <f t="shared" si="22"/>
        <v>#DIV/0!</v>
      </c>
      <c r="T43" s="9"/>
      <c r="U43" s="60" t="e">
        <f t="shared" si="23"/>
        <v>#DIV/0!</v>
      </c>
      <c r="V43" s="60" t="e">
        <f t="shared" si="24"/>
        <v>#DIV/0!</v>
      </c>
      <c r="W43" s="9"/>
      <c r="X43" s="71" t="e">
        <f t="shared" si="25"/>
        <v>#DIV/0!</v>
      </c>
      <c r="Y43" s="38"/>
      <c r="Z43" s="9">
        <f t="shared" si="26"/>
        <v>0</v>
      </c>
      <c r="AA43" s="9">
        <f t="shared" si="27"/>
        <v>0</v>
      </c>
      <c r="AB43" s="9"/>
      <c r="AC43" s="53"/>
      <c r="AD43" s="9"/>
      <c r="AE43" s="53"/>
      <c r="AF43" s="9"/>
      <c r="AG43" s="62"/>
      <c r="AH43" s="9"/>
      <c r="AI43" s="62" t="e">
        <f t="shared" si="31"/>
        <v>#DIV/0!</v>
      </c>
      <c r="AJ43" s="9"/>
      <c r="AK43" s="9"/>
      <c r="AL43" s="9"/>
      <c r="AM43" s="9"/>
      <c r="AN43" s="9">
        <f t="shared" si="33"/>
        <v>0</v>
      </c>
      <c r="AO43" s="9"/>
      <c r="AP43" s="9"/>
      <c r="AQ43" s="9"/>
      <c r="AR43" s="9">
        <f t="shared" si="34"/>
        <v>0</v>
      </c>
      <c r="AS43" s="9"/>
      <c r="AT43" s="9"/>
      <c r="AU43" s="9"/>
      <c r="AV43" s="9">
        <f t="shared" si="35"/>
        <v>0</v>
      </c>
      <c r="AW43" s="9">
        <f t="shared" si="36"/>
        <v>0</v>
      </c>
      <c r="AX43" s="9"/>
      <c r="AY43" s="9"/>
      <c r="AZ43" s="9"/>
      <c r="BA43" s="9"/>
      <c r="BB43" s="9"/>
      <c r="BC43" s="9"/>
      <c r="BD43" s="9"/>
      <c r="BE43" s="9"/>
      <c r="BF43" s="9">
        <f t="shared" si="37"/>
        <v>0</v>
      </c>
      <c r="BG43" s="9">
        <f t="shared" si="38"/>
        <v>0</v>
      </c>
      <c r="BH43" s="9"/>
      <c r="BI43" s="9"/>
      <c r="BJ43" s="9"/>
      <c r="BK43" s="9"/>
      <c r="BL43" s="9"/>
      <c r="BM43" s="9"/>
      <c r="BN43" s="9"/>
      <c r="BO43" s="9"/>
      <c r="BP43" s="9">
        <f t="shared" si="39"/>
        <v>0</v>
      </c>
      <c r="BQ43" s="9">
        <f t="shared" si="40"/>
        <v>0</v>
      </c>
      <c r="BR43" s="9"/>
      <c r="BS43" s="29" t="e">
        <f t="shared" si="41"/>
        <v>#DIV/0!</v>
      </c>
      <c r="BT43" s="9"/>
      <c r="BU43" s="29" t="e">
        <f t="shared" si="42"/>
        <v>#DIV/0!</v>
      </c>
      <c r="BV43" s="9"/>
      <c r="BW43" s="29" t="e">
        <f t="shared" si="43"/>
        <v>#DIV/0!</v>
      </c>
      <c r="BX43" s="9"/>
      <c r="BY43" s="9"/>
      <c r="BZ43" s="9"/>
      <c r="CA43" s="9"/>
      <c r="CB43" s="9"/>
      <c r="CC43" s="9">
        <f t="shared" si="45"/>
        <v>0</v>
      </c>
      <c r="CD43" s="9"/>
      <c r="CE43" s="9"/>
      <c r="CF43" s="9">
        <f t="shared" si="46"/>
        <v>0</v>
      </c>
      <c r="CG43" s="9"/>
      <c r="CH43" s="9"/>
      <c r="CI43" s="9">
        <f t="shared" si="47"/>
        <v>0</v>
      </c>
      <c r="CJ43" s="9">
        <f t="shared" si="48"/>
        <v>0</v>
      </c>
      <c r="CK43" s="9">
        <f t="shared" si="49"/>
        <v>0</v>
      </c>
      <c r="CL43" s="9">
        <f t="shared" si="49"/>
        <v>0</v>
      </c>
      <c r="CM43" s="9">
        <f t="shared" si="49"/>
        <v>0</v>
      </c>
      <c r="CN43" s="9">
        <f t="shared" si="49"/>
        <v>0</v>
      </c>
      <c r="CO43" s="9">
        <f t="shared" si="50"/>
        <v>0</v>
      </c>
      <c r="CP43" s="9">
        <f t="shared" si="51"/>
        <v>0</v>
      </c>
      <c r="CQ43" s="9">
        <f t="shared" si="10"/>
        <v>0</v>
      </c>
      <c r="CR43" s="9">
        <f t="shared" si="11"/>
        <v>0</v>
      </c>
      <c r="CS43" s="9">
        <f t="shared" si="12"/>
        <v>0</v>
      </c>
      <c r="CT43" s="9">
        <f t="shared" si="13"/>
        <v>0</v>
      </c>
      <c r="CU43" s="9">
        <f t="shared" si="52"/>
        <v>0</v>
      </c>
      <c r="CV43" s="9">
        <f t="shared" si="53"/>
        <v>0</v>
      </c>
      <c r="CW43" s="9">
        <f t="shared" si="54"/>
        <v>0</v>
      </c>
      <c r="CX43" s="9">
        <f t="shared" si="55"/>
        <v>0</v>
      </c>
      <c r="CY43" s="9">
        <f t="shared" si="56"/>
        <v>0</v>
      </c>
      <c r="CZ43" s="9">
        <f t="shared" si="57"/>
        <v>0</v>
      </c>
      <c r="DA43" s="9"/>
      <c r="DB43" s="9"/>
      <c r="DC43" s="9"/>
    </row>
    <row r="44" spans="1:107" ht="16.5" x14ac:dyDescent="0.25">
      <c r="A44" s="7" t="s">
        <v>65</v>
      </c>
      <c r="B44" s="8" t="s">
        <v>66</v>
      </c>
      <c r="C44" s="9">
        <f t="shared" si="14"/>
        <v>5091964.6999999993</v>
      </c>
      <c r="D44" s="9">
        <v>4480928.93</v>
      </c>
      <c r="E44" s="65">
        <f t="shared" si="15"/>
        <v>0.87999999882167301</v>
      </c>
      <c r="F44" s="9">
        <v>611035.77</v>
      </c>
      <c r="G44" s="66">
        <f t="shared" si="16"/>
        <v>0.12000000117832713</v>
      </c>
      <c r="H44" s="9">
        <f t="shared" si="17"/>
        <v>5201760.95</v>
      </c>
      <c r="I44" s="9">
        <f t="shared" si="18"/>
        <v>5050238.12</v>
      </c>
      <c r="J44" s="9">
        <f t="shared" ref="J44:J73" si="58">P44+AB44</f>
        <v>4444209.55</v>
      </c>
      <c r="K44" s="9">
        <f t="shared" ref="K44:K73" si="59">R44+AD44</f>
        <v>606028.56999999995</v>
      </c>
      <c r="L44" s="9">
        <f t="shared" ref="L44:L73" si="60">T44+AF44</f>
        <v>151522.82999999999</v>
      </c>
      <c r="M44" s="9">
        <f t="shared" ref="M44:M73" si="61">W44+AH44</f>
        <v>0</v>
      </c>
      <c r="N44" s="42">
        <f t="shared" si="19"/>
        <v>0</v>
      </c>
      <c r="O44" s="42">
        <f t="shared" si="20"/>
        <v>0</v>
      </c>
      <c r="P44" s="42"/>
      <c r="Q44" s="43" t="e">
        <f t="shared" si="21"/>
        <v>#DIV/0!</v>
      </c>
      <c r="R44" s="42"/>
      <c r="S44" s="43" t="e">
        <f t="shared" si="22"/>
        <v>#DIV/0!</v>
      </c>
      <c r="T44" s="42"/>
      <c r="U44" s="64" t="e">
        <f t="shared" si="23"/>
        <v>#DIV/0!</v>
      </c>
      <c r="V44" s="64" t="e">
        <f t="shared" si="24"/>
        <v>#DIV/0!</v>
      </c>
      <c r="W44" s="42"/>
      <c r="X44" s="72" t="e">
        <f t="shared" si="25"/>
        <v>#DIV/0!</v>
      </c>
      <c r="Y44" s="44"/>
      <c r="Z44" s="9">
        <f t="shared" si="26"/>
        <v>5201760.95</v>
      </c>
      <c r="AA44" s="9">
        <f t="shared" si="27"/>
        <v>5050238.12</v>
      </c>
      <c r="AB44" s="9">
        <v>4444209.55</v>
      </c>
      <c r="AC44" s="53">
        <f t="shared" si="28"/>
        <v>0.88000000087124597</v>
      </c>
      <c r="AD44" s="9">
        <v>606028.56999999995</v>
      </c>
      <c r="AE44" s="53">
        <f t="shared" si="29"/>
        <v>0.11999999912875393</v>
      </c>
      <c r="AF44" s="9">
        <v>151522.82999999999</v>
      </c>
      <c r="AG44" s="62">
        <f t="shared" si="30"/>
        <v>2.912914135356412E-2</v>
      </c>
      <c r="AH44" s="9"/>
      <c r="AI44" s="62">
        <f t="shared" si="31"/>
        <v>0.20001656653264716</v>
      </c>
      <c r="AJ44" s="9"/>
      <c r="AK44" s="37">
        <f t="shared" si="32"/>
        <v>41726.579999999958</v>
      </c>
      <c r="AL44" s="37">
        <f>D44-J44</f>
        <v>36719.379999999888</v>
      </c>
      <c r="AM44" s="37">
        <f>F44-K44</f>
        <v>5007.2000000000698</v>
      </c>
      <c r="AN44" s="9">
        <f t="shared" si="33"/>
        <v>0</v>
      </c>
      <c r="AO44" s="9"/>
      <c r="AP44" s="9"/>
      <c r="AQ44" s="9"/>
      <c r="AR44" s="9">
        <f t="shared" si="34"/>
        <v>0</v>
      </c>
      <c r="AS44" s="9"/>
      <c r="AT44" s="9"/>
      <c r="AU44" s="9"/>
      <c r="AV44" s="9">
        <f t="shared" si="35"/>
        <v>0</v>
      </c>
      <c r="AW44" s="9">
        <f t="shared" si="36"/>
        <v>0</v>
      </c>
      <c r="AX44" s="9"/>
      <c r="AY44" s="9"/>
      <c r="AZ44" s="9"/>
      <c r="BA44" s="9"/>
      <c r="BB44" s="9"/>
      <c r="BC44" s="9"/>
      <c r="BD44" s="9"/>
      <c r="BE44" s="9"/>
      <c r="BF44" s="9">
        <f t="shared" si="37"/>
        <v>0</v>
      </c>
      <c r="BG44" s="9">
        <f t="shared" si="38"/>
        <v>0</v>
      </c>
      <c r="BH44" s="9"/>
      <c r="BI44" s="9"/>
      <c r="BJ44" s="9"/>
      <c r="BK44" s="9"/>
      <c r="BL44" s="9"/>
      <c r="BM44" s="9"/>
      <c r="BN44" s="9"/>
      <c r="BO44" s="9"/>
      <c r="BP44" s="9">
        <f t="shared" si="39"/>
        <v>0</v>
      </c>
      <c r="BQ44" s="9">
        <f t="shared" si="40"/>
        <v>0</v>
      </c>
      <c r="BR44" s="9"/>
      <c r="BS44" s="29" t="e">
        <f t="shared" si="41"/>
        <v>#DIV/0!</v>
      </c>
      <c r="BT44" s="9"/>
      <c r="BU44" s="29" t="e">
        <f t="shared" si="42"/>
        <v>#DIV/0!</v>
      </c>
      <c r="BV44" s="9"/>
      <c r="BW44" s="29" t="e">
        <f t="shared" si="43"/>
        <v>#DIV/0!</v>
      </c>
      <c r="BX44" s="9"/>
      <c r="BY44" s="9"/>
      <c r="BZ44" s="9">
        <f t="shared" si="44"/>
        <v>41726.579999999958</v>
      </c>
      <c r="CA44" s="9">
        <f>D44-J44</f>
        <v>36719.379999999888</v>
      </c>
      <c r="CB44" s="9">
        <f>F44-K44</f>
        <v>5007.2000000000698</v>
      </c>
      <c r="CC44" s="9">
        <f t="shared" si="45"/>
        <v>0</v>
      </c>
      <c r="CD44" s="9"/>
      <c r="CE44" s="9"/>
      <c r="CF44" s="9">
        <f t="shared" si="46"/>
        <v>0</v>
      </c>
      <c r="CG44" s="9"/>
      <c r="CH44" s="9"/>
      <c r="CI44" s="9">
        <f t="shared" si="47"/>
        <v>5201760.95</v>
      </c>
      <c r="CJ44" s="9">
        <f t="shared" si="48"/>
        <v>5050238.12</v>
      </c>
      <c r="CK44" s="9">
        <f t="shared" si="49"/>
        <v>4444209.55</v>
      </c>
      <c r="CL44" s="9">
        <f t="shared" si="49"/>
        <v>606028.56999999995</v>
      </c>
      <c r="CM44" s="9">
        <f t="shared" si="49"/>
        <v>151522.82999999999</v>
      </c>
      <c r="CN44" s="9">
        <f t="shared" si="49"/>
        <v>0</v>
      </c>
      <c r="CO44" s="9">
        <f t="shared" si="50"/>
        <v>0</v>
      </c>
      <c r="CP44" s="9">
        <f t="shared" si="51"/>
        <v>0</v>
      </c>
      <c r="CQ44" s="9">
        <f t="shared" ref="CQ44:CQ73" si="62">P44-BH44</f>
        <v>0</v>
      </c>
      <c r="CR44" s="9">
        <f t="shared" ref="CR44:CR73" si="63">R44-BJ44</f>
        <v>0</v>
      </c>
      <c r="CS44" s="9">
        <f t="shared" ref="CS44:CS73" si="64">T44-BL44</f>
        <v>0</v>
      </c>
      <c r="CT44" s="9">
        <f t="shared" ref="CT44:CT73" si="65">W44-BN44</f>
        <v>0</v>
      </c>
      <c r="CU44" s="9">
        <f t="shared" si="52"/>
        <v>5201760.95</v>
      </c>
      <c r="CV44" s="9">
        <f t="shared" si="53"/>
        <v>5050238.12</v>
      </c>
      <c r="CW44" s="9">
        <f t="shared" si="54"/>
        <v>4444209.55</v>
      </c>
      <c r="CX44" s="9">
        <f t="shared" si="55"/>
        <v>606028.56999999995</v>
      </c>
      <c r="CY44" s="9">
        <f t="shared" si="56"/>
        <v>151522.82999999999</v>
      </c>
      <c r="CZ44" s="9">
        <f t="shared" si="57"/>
        <v>0</v>
      </c>
      <c r="DA44" s="9"/>
      <c r="DB44" s="9"/>
      <c r="DC44" s="9"/>
    </row>
    <row r="45" spans="1:107" ht="16.5" x14ac:dyDescent="0.25">
      <c r="A45" s="7" t="s">
        <v>67</v>
      </c>
      <c r="B45" s="8" t="s">
        <v>63</v>
      </c>
      <c r="C45" s="9">
        <f t="shared" si="14"/>
        <v>2265500.6800000002</v>
      </c>
      <c r="D45" s="9">
        <v>1993640.6</v>
      </c>
      <c r="E45" s="65">
        <f t="shared" si="15"/>
        <v>0.88000000070624562</v>
      </c>
      <c r="F45" s="9">
        <v>271860.08</v>
      </c>
      <c r="G45" s="66">
        <f t="shared" si="16"/>
        <v>0.11999999929375435</v>
      </c>
      <c r="H45" s="9">
        <f t="shared" si="17"/>
        <v>2655250</v>
      </c>
      <c r="I45" s="9">
        <f t="shared" si="18"/>
        <v>2265500.6800000002</v>
      </c>
      <c r="J45" s="9">
        <f t="shared" si="58"/>
        <v>1993640.6</v>
      </c>
      <c r="K45" s="9">
        <f t="shared" si="59"/>
        <v>271860.08</v>
      </c>
      <c r="L45" s="9">
        <f t="shared" si="60"/>
        <v>389749.32</v>
      </c>
      <c r="M45" s="9">
        <f t="shared" si="61"/>
        <v>0</v>
      </c>
      <c r="N45" s="42">
        <f t="shared" si="19"/>
        <v>0</v>
      </c>
      <c r="O45" s="42">
        <f t="shared" si="20"/>
        <v>0</v>
      </c>
      <c r="P45" s="42"/>
      <c r="Q45" s="43" t="e">
        <f t="shared" si="21"/>
        <v>#DIV/0!</v>
      </c>
      <c r="R45" s="42"/>
      <c r="S45" s="43" t="e">
        <f t="shared" si="22"/>
        <v>#DIV/0!</v>
      </c>
      <c r="T45" s="42"/>
      <c r="U45" s="64" t="e">
        <f t="shared" si="23"/>
        <v>#DIV/0!</v>
      </c>
      <c r="V45" s="64" t="e">
        <f t="shared" si="24"/>
        <v>#DIV/0!</v>
      </c>
      <c r="W45" s="42"/>
      <c r="X45" s="72" t="e">
        <f t="shared" si="25"/>
        <v>#DIV/0!</v>
      </c>
      <c r="Y45" s="44"/>
      <c r="Z45" s="9">
        <f t="shared" si="26"/>
        <v>2655250</v>
      </c>
      <c r="AA45" s="47">
        <f t="shared" si="27"/>
        <v>2265500.6800000002</v>
      </c>
      <c r="AB45" s="47">
        <v>1993640.6</v>
      </c>
      <c r="AC45" s="58">
        <f t="shared" si="28"/>
        <v>0.88000000070624562</v>
      </c>
      <c r="AD45" s="47">
        <v>271860.08</v>
      </c>
      <c r="AE45" s="58">
        <f t="shared" si="29"/>
        <v>0.11999999929375435</v>
      </c>
      <c r="AF45" s="47">
        <v>389749.32</v>
      </c>
      <c r="AG45" s="69">
        <f t="shared" si="30"/>
        <v>0.14678441578005838</v>
      </c>
      <c r="AH45" s="9"/>
      <c r="AI45" s="62">
        <f t="shared" si="31"/>
        <v>0.5890927789115451</v>
      </c>
      <c r="AJ45" s="9"/>
      <c r="AK45" s="59">
        <f t="shared" si="32"/>
        <v>0</v>
      </c>
      <c r="AL45" s="59">
        <f>D45-J45</f>
        <v>0</v>
      </c>
      <c r="AM45" s="59">
        <f>F45-K45</f>
        <v>0</v>
      </c>
      <c r="AN45" s="9">
        <f t="shared" si="33"/>
        <v>0</v>
      </c>
      <c r="AO45" s="9"/>
      <c r="AP45" s="9"/>
      <c r="AQ45" s="9"/>
      <c r="AR45" s="9">
        <f t="shared" si="34"/>
        <v>0</v>
      </c>
      <c r="AS45" s="9"/>
      <c r="AT45" s="9"/>
      <c r="AU45" s="9"/>
      <c r="AV45" s="9">
        <f t="shared" si="35"/>
        <v>0</v>
      </c>
      <c r="AW45" s="9">
        <f t="shared" si="36"/>
        <v>0</v>
      </c>
      <c r="AX45" s="9"/>
      <c r="AY45" s="9"/>
      <c r="AZ45" s="9"/>
      <c r="BA45" s="9"/>
      <c r="BB45" s="9"/>
      <c r="BC45" s="9"/>
      <c r="BD45" s="9"/>
      <c r="BE45" s="9"/>
      <c r="BF45" s="9">
        <f t="shared" si="37"/>
        <v>0</v>
      </c>
      <c r="BG45" s="9">
        <f t="shared" si="38"/>
        <v>0</v>
      </c>
      <c r="BH45" s="9"/>
      <c r="BI45" s="9"/>
      <c r="BJ45" s="9"/>
      <c r="BK45" s="9"/>
      <c r="BL45" s="9"/>
      <c r="BM45" s="9"/>
      <c r="BN45" s="9"/>
      <c r="BO45" s="9"/>
      <c r="BP45" s="9">
        <f t="shared" si="39"/>
        <v>0</v>
      </c>
      <c r="BQ45" s="9">
        <f t="shared" si="40"/>
        <v>0</v>
      </c>
      <c r="BR45" s="9"/>
      <c r="BS45" s="29" t="e">
        <f t="shared" si="41"/>
        <v>#DIV/0!</v>
      </c>
      <c r="BT45" s="9"/>
      <c r="BU45" s="29" t="e">
        <f t="shared" si="42"/>
        <v>#DIV/0!</v>
      </c>
      <c r="BV45" s="9"/>
      <c r="BW45" s="29" t="e">
        <f t="shared" si="43"/>
        <v>#DIV/0!</v>
      </c>
      <c r="BX45" s="9"/>
      <c r="BY45" s="9"/>
      <c r="BZ45" s="9">
        <f t="shared" si="44"/>
        <v>0</v>
      </c>
      <c r="CA45" s="9">
        <f>D45-J45</f>
        <v>0</v>
      </c>
      <c r="CB45" s="9">
        <f>F45-K45</f>
        <v>0</v>
      </c>
      <c r="CC45" s="9">
        <f t="shared" si="45"/>
        <v>0</v>
      </c>
      <c r="CD45" s="9"/>
      <c r="CE45" s="9"/>
      <c r="CF45" s="9">
        <f t="shared" si="46"/>
        <v>0</v>
      </c>
      <c r="CG45" s="9"/>
      <c r="CH45" s="9"/>
      <c r="CI45" s="9">
        <f t="shared" si="47"/>
        <v>2655250</v>
      </c>
      <c r="CJ45" s="9">
        <f t="shared" si="48"/>
        <v>2265500.6800000002</v>
      </c>
      <c r="CK45" s="9">
        <f t="shared" si="49"/>
        <v>1993640.6</v>
      </c>
      <c r="CL45" s="9">
        <f t="shared" si="49"/>
        <v>271860.08</v>
      </c>
      <c r="CM45" s="9">
        <f t="shared" si="49"/>
        <v>389749.32</v>
      </c>
      <c r="CN45" s="9">
        <f t="shared" si="49"/>
        <v>0</v>
      </c>
      <c r="CO45" s="9">
        <f t="shared" si="50"/>
        <v>0</v>
      </c>
      <c r="CP45" s="9">
        <f t="shared" si="51"/>
        <v>0</v>
      </c>
      <c r="CQ45" s="9">
        <f t="shared" si="62"/>
        <v>0</v>
      </c>
      <c r="CR45" s="9">
        <f t="shared" si="63"/>
        <v>0</v>
      </c>
      <c r="CS45" s="9">
        <f t="shared" si="64"/>
        <v>0</v>
      </c>
      <c r="CT45" s="9">
        <f t="shared" si="65"/>
        <v>0</v>
      </c>
      <c r="CU45" s="9">
        <f t="shared" si="52"/>
        <v>2655250</v>
      </c>
      <c r="CV45" s="9">
        <f t="shared" si="53"/>
        <v>2265500.6800000002</v>
      </c>
      <c r="CW45" s="9">
        <f t="shared" si="54"/>
        <v>1993640.6</v>
      </c>
      <c r="CX45" s="9">
        <f t="shared" si="55"/>
        <v>271860.08</v>
      </c>
      <c r="CY45" s="9">
        <f t="shared" si="56"/>
        <v>389749.32</v>
      </c>
      <c r="CZ45" s="9">
        <f t="shared" si="57"/>
        <v>0</v>
      </c>
      <c r="DA45" s="9"/>
      <c r="DB45" s="9"/>
      <c r="DC45" s="9"/>
    </row>
    <row r="46" spans="1:107" ht="16.5" x14ac:dyDescent="0.25">
      <c r="A46" s="7" t="s">
        <v>31</v>
      </c>
      <c r="B46" s="11" t="s">
        <v>68</v>
      </c>
      <c r="C46" s="9"/>
      <c r="D46" s="12" t="s">
        <v>31</v>
      </c>
      <c r="E46" s="65"/>
      <c r="F46" s="12"/>
      <c r="G46" s="66"/>
      <c r="H46" s="9">
        <f t="shared" si="17"/>
        <v>0</v>
      </c>
      <c r="I46" s="9">
        <f t="shared" si="18"/>
        <v>0</v>
      </c>
      <c r="J46" s="9">
        <f t="shared" si="58"/>
        <v>0</v>
      </c>
      <c r="K46" s="9">
        <f t="shared" si="59"/>
        <v>0</v>
      </c>
      <c r="L46" s="9">
        <f t="shared" si="60"/>
        <v>0</v>
      </c>
      <c r="M46" s="9">
        <f t="shared" si="61"/>
        <v>0</v>
      </c>
      <c r="N46" s="9">
        <f t="shared" si="19"/>
        <v>0</v>
      </c>
      <c r="O46" s="9">
        <f t="shared" si="20"/>
        <v>0</v>
      </c>
      <c r="P46" s="9"/>
      <c r="Q46" s="29" t="e">
        <f t="shared" si="21"/>
        <v>#DIV/0!</v>
      </c>
      <c r="R46" s="9"/>
      <c r="S46" s="29" t="e">
        <f t="shared" si="22"/>
        <v>#DIV/0!</v>
      </c>
      <c r="T46" s="9"/>
      <c r="U46" s="60" t="e">
        <f t="shared" si="23"/>
        <v>#DIV/0!</v>
      </c>
      <c r="V46" s="60" t="e">
        <f t="shared" si="24"/>
        <v>#DIV/0!</v>
      </c>
      <c r="W46" s="9"/>
      <c r="X46" s="71" t="e">
        <f t="shared" si="25"/>
        <v>#DIV/0!</v>
      </c>
      <c r="Y46" s="38"/>
      <c r="Z46" s="9">
        <f t="shared" si="26"/>
        <v>0</v>
      </c>
      <c r="AA46" s="9">
        <f t="shared" si="27"/>
        <v>0</v>
      </c>
      <c r="AB46" s="9"/>
      <c r="AC46" s="53"/>
      <c r="AD46" s="9"/>
      <c r="AE46" s="53"/>
      <c r="AF46" s="9"/>
      <c r="AG46" s="62"/>
      <c r="AH46" s="9"/>
      <c r="AI46" s="62" t="e">
        <f t="shared" si="31"/>
        <v>#DIV/0!</v>
      </c>
      <c r="AJ46" s="9"/>
      <c r="AK46" s="9"/>
      <c r="AL46" s="9"/>
      <c r="AM46" s="9"/>
      <c r="AN46" s="9">
        <f t="shared" si="33"/>
        <v>0</v>
      </c>
      <c r="AO46" s="9"/>
      <c r="AP46" s="9"/>
      <c r="AQ46" s="9"/>
      <c r="AR46" s="9">
        <f t="shared" si="34"/>
        <v>0</v>
      </c>
      <c r="AS46" s="9"/>
      <c r="AT46" s="9"/>
      <c r="AU46" s="9"/>
      <c r="AV46" s="9">
        <f t="shared" si="35"/>
        <v>0</v>
      </c>
      <c r="AW46" s="9">
        <f t="shared" si="36"/>
        <v>0</v>
      </c>
      <c r="AX46" s="9"/>
      <c r="AY46" s="9"/>
      <c r="AZ46" s="9"/>
      <c r="BA46" s="9"/>
      <c r="BB46" s="9"/>
      <c r="BC46" s="9"/>
      <c r="BD46" s="9"/>
      <c r="BE46" s="9"/>
      <c r="BF46" s="9">
        <f t="shared" si="37"/>
        <v>0</v>
      </c>
      <c r="BG46" s="9">
        <f t="shared" si="38"/>
        <v>0</v>
      </c>
      <c r="BH46" s="9"/>
      <c r="BI46" s="9"/>
      <c r="BJ46" s="9"/>
      <c r="BK46" s="9"/>
      <c r="BL46" s="9"/>
      <c r="BM46" s="9"/>
      <c r="BN46" s="9"/>
      <c r="BO46" s="9"/>
      <c r="BP46" s="9">
        <f t="shared" si="39"/>
        <v>0</v>
      </c>
      <c r="BQ46" s="9">
        <f t="shared" si="40"/>
        <v>0</v>
      </c>
      <c r="BR46" s="9"/>
      <c r="BS46" s="29" t="e">
        <f t="shared" si="41"/>
        <v>#DIV/0!</v>
      </c>
      <c r="BT46" s="9"/>
      <c r="BU46" s="29" t="e">
        <f t="shared" si="42"/>
        <v>#DIV/0!</v>
      </c>
      <c r="BV46" s="9"/>
      <c r="BW46" s="29" t="e">
        <f t="shared" si="43"/>
        <v>#DIV/0!</v>
      </c>
      <c r="BX46" s="9"/>
      <c r="BY46" s="9"/>
      <c r="BZ46" s="9"/>
      <c r="CA46" s="9"/>
      <c r="CB46" s="9"/>
      <c r="CC46" s="9">
        <f t="shared" si="45"/>
        <v>0</v>
      </c>
      <c r="CD46" s="9"/>
      <c r="CE46" s="9"/>
      <c r="CF46" s="9">
        <f t="shared" si="46"/>
        <v>0</v>
      </c>
      <c r="CG46" s="9"/>
      <c r="CH46" s="9"/>
      <c r="CI46" s="9">
        <f t="shared" si="47"/>
        <v>0</v>
      </c>
      <c r="CJ46" s="9">
        <f t="shared" si="48"/>
        <v>0</v>
      </c>
      <c r="CK46" s="9">
        <f t="shared" si="49"/>
        <v>0</v>
      </c>
      <c r="CL46" s="9">
        <f t="shared" si="49"/>
        <v>0</v>
      </c>
      <c r="CM46" s="9">
        <f t="shared" si="49"/>
        <v>0</v>
      </c>
      <c r="CN46" s="9">
        <f t="shared" si="49"/>
        <v>0</v>
      </c>
      <c r="CO46" s="9">
        <f t="shared" si="50"/>
        <v>0</v>
      </c>
      <c r="CP46" s="9">
        <f t="shared" si="51"/>
        <v>0</v>
      </c>
      <c r="CQ46" s="9">
        <f t="shared" si="62"/>
        <v>0</v>
      </c>
      <c r="CR46" s="9">
        <f t="shared" si="63"/>
        <v>0</v>
      </c>
      <c r="CS46" s="9">
        <f t="shared" si="64"/>
        <v>0</v>
      </c>
      <c r="CT46" s="9">
        <f t="shared" si="65"/>
        <v>0</v>
      </c>
      <c r="CU46" s="9">
        <f t="shared" si="52"/>
        <v>0</v>
      </c>
      <c r="CV46" s="9">
        <f t="shared" si="53"/>
        <v>0</v>
      </c>
      <c r="CW46" s="9">
        <f t="shared" si="54"/>
        <v>0</v>
      </c>
      <c r="CX46" s="9">
        <f t="shared" si="55"/>
        <v>0</v>
      </c>
      <c r="CY46" s="9">
        <f t="shared" si="56"/>
        <v>0</v>
      </c>
      <c r="CZ46" s="9">
        <f t="shared" si="57"/>
        <v>0</v>
      </c>
      <c r="DA46" s="9"/>
      <c r="DB46" s="9"/>
      <c r="DC46" s="9"/>
    </row>
    <row r="47" spans="1:107" ht="16.5" x14ac:dyDescent="0.25">
      <c r="A47" s="7" t="s">
        <v>69</v>
      </c>
      <c r="B47" s="8" t="s">
        <v>70</v>
      </c>
      <c r="C47" s="9">
        <f t="shared" si="14"/>
        <v>7945002.6399999997</v>
      </c>
      <c r="D47" s="9">
        <v>6991602.3099999996</v>
      </c>
      <c r="E47" s="65">
        <f t="shared" si="15"/>
        <v>0.87999999833857823</v>
      </c>
      <c r="F47" s="9">
        <v>953400.33</v>
      </c>
      <c r="G47" s="66">
        <f t="shared" si="16"/>
        <v>0.12000000166142173</v>
      </c>
      <c r="H47" s="9">
        <f t="shared" si="17"/>
        <v>8697502.5999999996</v>
      </c>
      <c r="I47" s="9">
        <f t="shared" si="18"/>
        <v>7945002.6399999997</v>
      </c>
      <c r="J47" s="9">
        <f t="shared" si="58"/>
        <v>6991602.3099999996</v>
      </c>
      <c r="K47" s="9">
        <f t="shared" si="59"/>
        <v>953400.33</v>
      </c>
      <c r="L47" s="9">
        <f t="shared" si="60"/>
        <v>752499.96</v>
      </c>
      <c r="M47" s="9">
        <f t="shared" si="61"/>
        <v>0</v>
      </c>
      <c r="N47" s="42">
        <f t="shared" si="19"/>
        <v>0</v>
      </c>
      <c r="O47" s="42">
        <f t="shared" si="20"/>
        <v>0</v>
      </c>
      <c r="P47" s="42"/>
      <c r="Q47" s="43" t="e">
        <f t="shared" si="21"/>
        <v>#DIV/0!</v>
      </c>
      <c r="R47" s="42"/>
      <c r="S47" s="43" t="e">
        <f t="shared" si="22"/>
        <v>#DIV/0!</v>
      </c>
      <c r="T47" s="42"/>
      <c r="U47" s="64" t="e">
        <f t="shared" si="23"/>
        <v>#DIV/0!</v>
      </c>
      <c r="V47" s="64" t="e">
        <f t="shared" si="24"/>
        <v>#DIV/0!</v>
      </c>
      <c r="W47" s="42"/>
      <c r="X47" s="72" t="e">
        <f t="shared" si="25"/>
        <v>#DIV/0!</v>
      </c>
      <c r="Y47" s="44"/>
      <c r="Z47" s="9">
        <f t="shared" si="26"/>
        <v>8697502.5999999996</v>
      </c>
      <c r="AA47" s="9">
        <f t="shared" si="27"/>
        <v>7945002.6399999997</v>
      </c>
      <c r="AB47" s="9">
        <v>6991602.3099999996</v>
      </c>
      <c r="AC47" s="53">
        <f t="shared" si="28"/>
        <v>0.87999999833857823</v>
      </c>
      <c r="AD47" s="9">
        <v>953400.33</v>
      </c>
      <c r="AE47" s="53">
        <f t="shared" si="29"/>
        <v>0.12000000166142173</v>
      </c>
      <c r="AF47" s="9">
        <v>752499.96</v>
      </c>
      <c r="AG47" s="62">
        <f t="shared" si="30"/>
        <v>8.651908422539592E-2</v>
      </c>
      <c r="AH47" s="9"/>
      <c r="AI47" s="62">
        <f t="shared" si="31"/>
        <v>0.44111602794791716</v>
      </c>
      <c r="AJ47" s="9"/>
      <c r="AK47" s="9">
        <f t="shared" si="32"/>
        <v>0</v>
      </c>
      <c r="AL47" s="9">
        <f>D47-J47</f>
        <v>0</v>
      </c>
      <c r="AM47" s="9">
        <f>F47-K47</f>
        <v>0</v>
      </c>
      <c r="AN47" s="9">
        <f t="shared" si="33"/>
        <v>0</v>
      </c>
      <c r="AO47" s="9"/>
      <c r="AP47" s="9"/>
      <c r="AQ47" s="9"/>
      <c r="AR47" s="9">
        <f t="shared" si="34"/>
        <v>0</v>
      </c>
      <c r="AS47" s="9"/>
      <c r="AT47" s="9"/>
      <c r="AU47" s="9"/>
      <c r="AV47" s="9">
        <f t="shared" si="35"/>
        <v>0</v>
      </c>
      <c r="AW47" s="9">
        <f t="shared" si="36"/>
        <v>0</v>
      </c>
      <c r="AX47" s="9"/>
      <c r="AY47" s="9"/>
      <c r="AZ47" s="9"/>
      <c r="BA47" s="9"/>
      <c r="BB47" s="9"/>
      <c r="BC47" s="9"/>
      <c r="BD47" s="9"/>
      <c r="BE47" s="9"/>
      <c r="BF47" s="9">
        <f t="shared" si="37"/>
        <v>0</v>
      </c>
      <c r="BG47" s="9">
        <f t="shared" si="38"/>
        <v>0</v>
      </c>
      <c r="BH47" s="9"/>
      <c r="BI47" s="9"/>
      <c r="BJ47" s="9"/>
      <c r="BK47" s="9"/>
      <c r="BL47" s="9"/>
      <c r="BM47" s="9"/>
      <c r="BN47" s="9"/>
      <c r="BO47" s="9"/>
      <c r="BP47" s="9">
        <f t="shared" si="39"/>
        <v>0</v>
      </c>
      <c r="BQ47" s="9">
        <f t="shared" si="40"/>
        <v>0</v>
      </c>
      <c r="BR47" s="9"/>
      <c r="BS47" s="29" t="e">
        <f t="shared" si="41"/>
        <v>#DIV/0!</v>
      </c>
      <c r="BT47" s="9"/>
      <c r="BU47" s="29" t="e">
        <f t="shared" si="42"/>
        <v>#DIV/0!</v>
      </c>
      <c r="BV47" s="9"/>
      <c r="BW47" s="29" t="e">
        <f t="shared" si="43"/>
        <v>#DIV/0!</v>
      </c>
      <c r="BX47" s="9"/>
      <c r="BY47" s="9"/>
      <c r="BZ47" s="9">
        <f t="shared" si="44"/>
        <v>0</v>
      </c>
      <c r="CA47" s="9">
        <f>D47-J47</f>
        <v>0</v>
      </c>
      <c r="CB47" s="9">
        <f>F47-K47</f>
        <v>0</v>
      </c>
      <c r="CC47" s="9">
        <f t="shared" si="45"/>
        <v>0</v>
      </c>
      <c r="CD47" s="9"/>
      <c r="CE47" s="9"/>
      <c r="CF47" s="9">
        <f t="shared" si="46"/>
        <v>0</v>
      </c>
      <c r="CG47" s="9"/>
      <c r="CH47" s="9"/>
      <c r="CI47" s="9">
        <f t="shared" si="47"/>
        <v>8697502.5999999996</v>
      </c>
      <c r="CJ47" s="9">
        <f t="shared" si="48"/>
        <v>7945002.6399999997</v>
      </c>
      <c r="CK47" s="9">
        <f t="shared" si="49"/>
        <v>6991602.3099999996</v>
      </c>
      <c r="CL47" s="9">
        <f t="shared" si="49"/>
        <v>953400.33</v>
      </c>
      <c r="CM47" s="9">
        <f t="shared" si="49"/>
        <v>752499.96</v>
      </c>
      <c r="CN47" s="9">
        <f t="shared" si="49"/>
        <v>0</v>
      </c>
      <c r="CO47" s="9">
        <f t="shared" si="50"/>
        <v>0</v>
      </c>
      <c r="CP47" s="9">
        <f t="shared" si="51"/>
        <v>0</v>
      </c>
      <c r="CQ47" s="9">
        <f t="shared" si="62"/>
        <v>0</v>
      </c>
      <c r="CR47" s="9">
        <f t="shared" si="63"/>
        <v>0</v>
      </c>
      <c r="CS47" s="9">
        <f t="shared" si="64"/>
        <v>0</v>
      </c>
      <c r="CT47" s="9">
        <f t="shared" si="65"/>
        <v>0</v>
      </c>
      <c r="CU47" s="9">
        <f t="shared" si="52"/>
        <v>8697502.5999999996</v>
      </c>
      <c r="CV47" s="9">
        <f t="shared" si="53"/>
        <v>7945002.6399999997</v>
      </c>
      <c r="CW47" s="9">
        <f t="shared" si="54"/>
        <v>6991602.3099999996</v>
      </c>
      <c r="CX47" s="9">
        <f t="shared" si="55"/>
        <v>953400.33</v>
      </c>
      <c r="CY47" s="9">
        <f t="shared" si="56"/>
        <v>752499.96</v>
      </c>
      <c r="CZ47" s="9">
        <f t="shared" si="57"/>
        <v>0</v>
      </c>
      <c r="DA47" s="9"/>
      <c r="DB47" s="9"/>
      <c r="DC47" s="9"/>
    </row>
    <row r="48" spans="1:107" ht="16.5" x14ac:dyDescent="0.25">
      <c r="A48" s="7" t="s">
        <v>71</v>
      </c>
      <c r="B48" s="8" t="s">
        <v>72</v>
      </c>
      <c r="C48" s="9">
        <f t="shared" si="14"/>
        <v>535210.53</v>
      </c>
      <c r="D48" s="9">
        <v>470985.27</v>
      </c>
      <c r="E48" s="65">
        <f t="shared" si="15"/>
        <v>0.88000000672632506</v>
      </c>
      <c r="F48" s="9">
        <v>64225.26</v>
      </c>
      <c r="G48" s="66">
        <f t="shared" si="16"/>
        <v>0.11999999327367494</v>
      </c>
      <c r="H48" s="9">
        <f t="shared" si="17"/>
        <v>0</v>
      </c>
      <c r="I48" s="9">
        <f t="shared" si="18"/>
        <v>0</v>
      </c>
      <c r="J48" s="9">
        <f t="shared" si="58"/>
        <v>0</v>
      </c>
      <c r="K48" s="9">
        <f t="shared" si="59"/>
        <v>0</v>
      </c>
      <c r="L48" s="9">
        <f t="shared" si="60"/>
        <v>0</v>
      </c>
      <c r="M48" s="9">
        <f t="shared" si="61"/>
        <v>0</v>
      </c>
      <c r="N48" s="42">
        <f t="shared" si="19"/>
        <v>0</v>
      </c>
      <c r="O48" s="42">
        <f t="shared" si="20"/>
        <v>0</v>
      </c>
      <c r="P48" s="42"/>
      <c r="Q48" s="43" t="e">
        <f t="shared" si="21"/>
        <v>#DIV/0!</v>
      </c>
      <c r="R48" s="42"/>
      <c r="S48" s="43" t="e">
        <f t="shared" si="22"/>
        <v>#DIV/0!</v>
      </c>
      <c r="T48" s="42"/>
      <c r="U48" s="64" t="e">
        <f t="shared" si="23"/>
        <v>#DIV/0!</v>
      </c>
      <c r="V48" s="64" t="e">
        <f t="shared" si="24"/>
        <v>#DIV/0!</v>
      </c>
      <c r="W48" s="42"/>
      <c r="X48" s="72" t="e">
        <f t="shared" si="25"/>
        <v>#DIV/0!</v>
      </c>
      <c r="Y48" s="44"/>
      <c r="Z48" s="9">
        <f t="shared" si="26"/>
        <v>0</v>
      </c>
      <c r="AA48" s="9">
        <f t="shared" si="27"/>
        <v>0</v>
      </c>
      <c r="AB48" s="9"/>
      <c r="AC48" s="53" t="e">
        <f t="shared" si="28"/>
        <v>#DIV/0!</v>
      </c>
      <c r="AD48" s="9"/>
      <c r="AE48" s="53" t="e">
        <f t="shared" si="29"/>
        <v>#DIV/0!</v>
      </c>
      <c r="AF48" s="9"/>
      <c r="AG48" s="62" t="e">
        <f t="shared" si="30"/>
        <v>#DIV/0!</v>
      </c>
      <c r="AH48" s="9"/>
      <c r="AI48" s="62" t="e">
        <f t="shared" si="31"/>
        <v>#DIV/0!</v>
      </c>
      <c r="AJ48" s="9"/>
      <c r="AK48" s="47">
        <f t="shared" si="32"/>
        <v>535210.53</v>
      </c>
      <c r="AL48" s="47">
        <f>D48-J48</f>
        <v>470985.27</v>
      </c>
      <c r="AM48" s="47">
        <f>F48-K48</f>
        <v>64225.26</v>
      </c>
      <c r="AN48" s="9">
        <f t="shared" si="33"/>
        <v>0</v>
      </c>
      <c r="AO48" s="9"/>
      <c r="AP48" s="9"/>
      <c r="AQ48" s="9"/>
      <c r="AR48" s="9">
        <f t="shared" si="34"/>
        <v>0</v>
      </c>
      <c r="AS48" s="9"/>
      <c r="AT48" s="9"/>
      <c r="AU48" s="9"/>
      <c r="AV48" s="9">
        <f t="shared" si="35"/>
        <v>0</v>
      </c>
      <c r="AW48" s="9">
        <f t="shared" si="36"/>
        <v>0</v>
      </c>
      <c r="AX48" s="9"/>
      <c r="AY48" s="9"/>
      <c r="AZ48" s="9"/>
      <c r="BA48" s="9"/>
      <c r="BB48" s="9"/>
      <c r="BC48" s="9"/>
      <c r="BD48" s="9"/>
      <c r="BE48" s="9"/>
      <c r="BF48" s="9">
        <f t="shared" si="37"/>
        <v>0</v>
      </c>
      <c r="BG48" s="9">
        <f t="shared" si="38"/>
        <v>0</v>
      </c>
      <c r="BH48" s="9"/>
      <c r="BI48" s="9"/>
      <c r="BJ48" s="9"/>
      <c r="BK48" s="9"/>
      <c r="BL48" s="9"/>
      <c r="BM48" s="9"/>
      <c r="BN48" s="9"/>
      <c r="BO48" s="9"/>
      <c r="BP48" s="9">
        <f t="shared" si="39"/>
        <v>0</v>
      </c>
      <c r="BQ48" s="9">
        <f t="shared" si="40"/>
        <v>0</v>
      </c>
      <c r="BR48" s="9"/>
      <c r="BS48" s="29" t="e">
        <f t="shared" si="41"/>
        <v>#DIV/0!</v>
      </c>
      <c r="BT48" s="9"/>
      <c r="BU48" s="29" t="e">
        <f t="shared" si="42"/>
        <v>#DIV/0!</v>
      </c>
      <c r="BV48" s="9"/>
      <c r="BW48" s="29" t="e">
        <f t="shared" si="43"/>
        <v>#DIV/0!</v>
      </c>
      <c r="BX48" s="9"/>
      <c r="BY48" s="9"/>
      <c r="BZ48" s="9">
        <f t="shared" si="44"/>
        <v>535210.53</v>
      </c>
      <c r="CA48" s="9">
        <f>D48-J48</f>
        <v>470985.27</v>
      </c>
      <c r="CB48" s="9">
        <f>F48-K48</f>
        <v>64225.26</v>
      </c>
      <c r="CC48" s="9">
        <f t="shared" si="45"/>
        <v>0</v>
      </c>
      <c r="CD48" s="9"/>
      <c r="CE48" s="9"/>
      <c r="CF48" s="9">
        <f t="shared" si="46"/>
        <v>0</v>
      </c>
      <c r="CG48" s="9"/>
      <c r="CH48" s="9"/>
      <c r="CI48" s="9">
        <f t="shared" si="47"/>
        <v>0</v>
      </c>
      <c r="CJ48" s="9">
        <f t="shared" si="48"/>
        <v>0</v>
      </c>
      <c r="CK48" s="9">
        <f t="shared" si="49"/>
        <v>0</v>
      </c>
      <c r="CL48" s="9">
        <f t="shared" si="49"/>
        <v>0</v>
      </c>
      <c r="CM48" s="9">
        <f t="shared" si="49"/>
        <v>0</v>
      </c>
      <c r="CN48" s="9">
        <f t="shared" si="49"/>
        <v>0</v>
      </c>
      <c r="CO48" s="9">
        <f t="shared" si="50"/>
        <v>0</v>
      </c>
      <c r="CP48" s="9">
        <f t="shared" si="51"/>
        <v>0</v>
      </c>
      <c r="CQ48" s="9">
        <f t="shared" si="62"/>
        <v>0</v>
      </c>
      <c r="CR48" s="9">
        <f t="shared" si="63"/>
        <v>0</v>
      </c>
      <c r="CS48" s="9">
        <f t="shared" si="64"/>
        <v>0</v>
      </c>
      <c r="CT48" s="9">
        <f t="shared" si="65"/>
        <v>0</v>
      </c>
      <c r="CU48" s="9">
        <f t="shared" si="52"/>
        <v>0</v>
      </c>
      <c r="CV48" s="9">
        <f t="shared" si="53"/>
        <v>0</v>
      </c>
      <c r="CW48" s="9">
        <f t="shared" si="54"/>
        <v>0</v>
      </c>
      <c r="CX48" s="9">
        <f t="shared" si="55"/>
        <v>0</v>
      </c>
      <c r="CY48" s="9">
        <f t="shared" si="56"/>
        <v>0</v>
      </c>
      <c r="CZ48" s="9">
        <f t="shared" si="57"/>
        <v>0</v>
      </c>
      <c r="DA48" s="9"/>
      <c r="DB48" s="9"/>
      <c r="DC48" s="9"/>
    </row>
    <row r="49" spans="1:107" ht="16.5" x14ac:dyDescent="0.25">
      <c r="A49" s="7" t="s">
        <v>73</v>
      </c>
      <c r="B49" s="8" t="s">
        <v>74</v>
      </c>
      <c r="C49" s="9">
        <f t="shared" si="14"/>
        <v>500873.47000000003</v>
      </c>
      <c r="D49" s="9">
        <v>440768.65</v>
      </c>
      <c r="E49" s="65">
        <f t="shared" si="15"/>
        <v>0.87999999281255603</v>
      </c>
      <c r="F49" s="9">
        <v>60104.82</v>
      </c>
      <c r="G49" s="66">
        <f t="shared" si="16"/>
        <v>0.12000000718744396</v>
      </c>
      <c r="H49" s="9">
        <f t="shared" si="17"/>
        <v>516647.67000000004</v>
      </c>
      <c r="I49" s="9">
        <f t="shared" si="18"/>
        <v>500873.47000000003</v>
      </c>
      <c r="J49" s="9">
        <f t="shared" si="58"/>
        <v>440768.65</v>
      </c>
      <c r="K49" s="9">
        <f t="shared" si="59"/>
        <v>60104.82</v>
      </c>
      <c r="L49" s="9">
        <f t="shared" si="60"/>
        <v>15026.2</v>
      </c>
      <c r="M49" s="9">
        <f t="shared" si="61"/>
        <v>748</v>
      </c>
      <c r="N49" s="9">
        <f t="shared" si="19"/>
        <v>516647.67000000004</v>
      </c>
      <c r="O49" s="9">
        <f t="shared" si="20"/>
        <v>500873.47000000003</v>
      </c>
      <c r="P49" s="9">
        <v>440768.65</v>
      </c>
      <c r="Q49" s="29">
        <f t="shared" si="21"/>
        <v>0.87999999281255603</v>
      </c>
      <c r="R49" s="9">
        <v>60104.82</v>
      </c>
      <c r="S49" s="29">
        <f t="shared" si="22"/>
        <v>0.12000000718744396</v>
      </c>
      <c r="T49" s="9">
        <v>15026.2</v>
      </c>
      <c r="U49" s="60">
        <f t="shared" si="23"/>
        <v>2.9084037096305883E-2</v>
      </c>
      <c r="V49" s="61">
        <f t="shared" si="24"/>
        <v>0.19999994675967397</v>
      </c>
      <c r="W49" s="49">
        <v>748</v>
      </c>
      <c r="X49" s="73">
        <f>W49/N49</f>
        <v>1.4477951676429702E-3</v>
      </c>
      <c r="Y49" s="38"/>
      <c r="Z49" s="9">
        <f t="shared" si="26"/>
        <v>0</v>
      </c>
      <c r="AA49" s="9">
        <f t="shared" si="27"/>
        <v>0</v>
      </c>
      <c r="AB49" s="9"/>
      <c r="AC49" s="53" t="e">
        <f t="shared" si="28"/>
        <v>#DIV/0!</v>
      </c>
      <c r="AD49" s="9"/>
      <c r="AE49" s="53" t="e">
        <f t="shared" si="29"/>
        <v>#DIV/0!</v>
      </c>
      <c r="AF49" s="9"/>
      <c r="AG49" s="62" t="e">
        <f t="shared" si="30"/>
        <v>#DIV/0!</v>
      </c>
      <c r="AH49" s="9"/>
      <c r="AI49" s="62" t="e">
        <f t="shared" si="31"/>
        <v>#DIV/0!</v>
      </c>
      <c r="AJ49" s="9"/>
      <c r="AK49" s="49">
        <f t="shared" si="32"/>
        <v>0</v>
      </c>
      <c r="AL49" s="49">
        <f>D49-J49</f>
        <v>0</v>
      </c>
      <c r="AM49" s="49">
        <f>F49-K49</f>
        <v>0</v>
      </c>
      <c r="AN49" s="9">
        <f t="shared" si="33"/>
        <v>0</v>
      </c>
      <c r="AO49" s="9"/>
      <c r="AP49" s="9"/>
      <c r="AQ49" s="9"/>
      <c r="AR49" s="9">
        <f t="shared" si="34"/>
        <v>0</v>
      </c>
      <c r="AS49" s="9"/>
      <c r="AT49" s="9"/>
      <c r="AU49" s="9"/>
      <c r="AV49" s="9">
        <f t="shared" si="35"/>
        <v>0</v>
      </c>
      <c r="AW49" s="9">
        <f t="shared" si="36"/>
        <v>0</v>
      </c>
      <c r="AX49" s="9"/>
      <c r="AY49" s="9"/>
      <c r="AZ49" s="9"/>
      <c r="BA49" s="9"/>
      <c r="BB49" s="9"/>
      <c r="BC49" s="9"/>
      <c r="BD49" s="9"/>
      <c r="BE49" s="9"/>
      <c r="BF49" s="9">
        <f t="shared" si="37"/>
        <v>0</v>
      </c>
      <c r="BG49" s="9">
        <f t="shared" si="38"/>
        <v>0</v>
      </c>
      <c r="BH49" s="9"/>
      <c r="BI49" s="9"/>
      <c r="BJ49" s="9"/>
      <c r="BK49" s="9"/>
      <c r="BL49" s="9"/>
      <c r="BM49" s="9"/>
      <c r="BN49" s="9"/>
      <c r="BO49" s="9"/>
      <c r="BP49" s="9">
        <f t="shared" si="39"/>
        <v>0</v>
      </c>
      <c r="BQ49" s="9">
        <f t="shared" si="40"/>
        <v>0</v>
      </c>
      <c r="BR49" s="9"/>
      <c r="BS49" s="29" t="e">
        <f t="shared" si="41"/>
        <v>#DIV/0!</v>
      </c>
      <c r="BT49" s="9"/>
      <c r="BU49" s="29" t="e">
        <f t="shared" si="42"/>
        <v>#DIV/0!</v>
      </c>
      <c r="BV49" s="9"/>
      <c r="BW49" s="29" t="e">
        <f t="shared" si="43"/>
        <v>#DIV/0!</v>
      </c>
      <c r="BX49" s="9"/>
      <c r="BY49" s="9"/>
      <c r="BZ49" s="9">
        <f t="shared" si="44"/>
        <v>0</v>
      </c>
      <c r="CA49" s="9">
        <f>D49-J49</f>
        <v>0</v>
      </c>
      <c r="CB49" s="9">
        <f>F49-K49</f>
        <v>0</v>
      </c>
      <c r="CC49" s="9">
        <f t="shared" si="45"/>
        <v>0</v>
      </c>
      <c r="CD49" s="9"/>
      <c r="CE49" s="9"/>
      <c r="CF49" s="9">
        <f t="shared" si="46"/>
        <v>0</v>
      </c>
      <c r="CG49" s="9"/>
      <c r="CH49" s="9"/>
      <c r="CI49" s="9">
        <f t="shared" si="47"/>
        <v>516647.67000000004</v>
      </c>
      <c r="CJ49" s="9">
        <f t="shared" si="48"/>
        <v>500873.47000000003</v>
      </c>
      <c r="CK49" s="9">
        <f t="shared" si="49"/>
        <v>440768.65</v>
      </c>
      <c r="CL49" s="9">
        <f t="shared" si="49"/>
        <v>60104.82</v>
      </c>
      <c r="CM49" s="9">
        <f t="shared" si="49"/>
        <v>15026.2</v>
      </c>
      <c r="CN49" s="9">
        <f t="shared" si="49"/>
        <v>748</v>
      </c>
      <c r="CO49" s="9">
        <f t="shared" si="50"/>
        <v>516647.67000000004</v>
      </c>
      <c r="CP49" s="9">
        <f t="shared" si="51"/>
        <v>500873.47000000003</v>
      </c>
      <c r="CQ49" s="9">
        <f t="shared" si="62"/>
        <v>440768.65</v>
      </c>
      <c r="CR49" s="9">
        <f t="shared" si="63"/>
        <v>60104.82</v>
      </c>
      <c r="CS49" s="9">
        <f t="shared" si="64"/>
        <v>15026.2</v>
      </c>
      <c r="CT49" s="9">
        <f t="shared" si="65"/>
        <v>748</v>
      </c>
      <c r="CU49" s="9">
        <f t="shared" si="52"/>
        <v>0</v>
      </c>
      <c r="CV49" s="9">
        <f t="shared" si="53"/>
        <v>0</v>
      </c>
      <c r="CW49" s="9">
        <f t="shared" si="54"/>
        <v>0</v>
      </c>
      <c r="CX49" s="9">
        <f t="shared" si="55"/>
        <v>0</v>
      </c>
      <c r="CY49" s="9">
        <f t="shared" si="56"/>
        <v>0</v>
      </c>
      <c r="CZ49" s="9">
        <f t="shared" si="57"/>
        <v>0</v>
      </c>
      <c r="DA49" s="9"/>
      <c r="DB49" s="9"/>
      <c r="DC49" s="9"/>
    </row>
    <row r="50" spans="1:107" ht="16.5" x14ac:dyDescent="0.25">
      <c r="A50" s="7" t="s">
        <v>75</v>
      </c>
      <c r="B50" s="8" t="s">
        <v>76</v>
      </c>
      <c r="C50" s="9">
        <f t="shared" si="14"/>
        <v>529698.23</v>
      </c>
      <c r="D50" s="9">
        <v>466134.44</v>
      </c>
      <c r="E50" s="65">
        <f t="shared" si="15"/>
        <v>0.87999999546911833</v>
      </c>
      <c r="F50" s="9">
        <v>63563.79</v>
      </c>
      <c r="G50" s="66">
        <f t="shared" si="16"/>
        <v>0.12000000453088168</v>
      </c>
      <c r="H50" s="9">
        <f t="shared" si="17"/>
        <v>0</v>
      </c>
      <c r="I50" s="9">
        <f t="shared" si="18"/>
        <v>0</v>
      </c>
      <c r="J50" s="9">
        <f t="shared" si="58"/>
        <v>0</v>
      </c>
      <c r="K50" s="9">
        <f t="shared" si="59"/>
        <v>0</v>
      </c>
      <c r="L50" s="9">
        <f t="shared" si="60"/>
        <v>0</v>
      </c>
      <c r="M50" s="9">
        <f t="shared" si="61"/>
        <v>0</v>
      </c>
      <c r="N50" s="9">
        <f t="shared" si="19"/>
        <v>0</v>
      </c>
      <c r="O50" s="9">
        <f t="shared" si="20"/>
        <v>0</v>
      </c>
      <c r="P50" s="9"/>
      <c r="Q50" s="29" t="e">
        <f t="shared" si="21"/>
        <v>#DIV/0!</v>
      </c>
      <c r="R50" s="9"/>
      <c r="S50" s="29" t="e">
        <f t="shared" si="22"/>
        <v>#DIV/0!</v>
      </c>
      <c r="T50" s="9"/>
      <c r="U50" s="60" t="e">
        <f t="shared" si="23"/>
        <v>#DIV/0!</v>
      </c>
      <c r="V50" s="60" t="e">
        <f t="shared" si="24"/>
        <v>#DIV/0!</v>
      </c>
      <c r="W50" s="9"/>
      <c r="X50" s="71" t="e">
        <f t="shared" si="25"/>
        <v>#DIV/0!</v>
      </c>
      <c r="Y50" s="38"/>
      <c r="Z50" s="42">
        <f t="shared" si="26"/>
        <v>0</v>
      </c>
      <c r="AA50" s="42">
        <f t="shared" si="27"/>
        <v>0</v>
      </c>
      <c r="AB50" s="42"/>
      <c r="AC50" s="54"/>
      <c r="AD50" s="42"/>
      <c r="AE50" s="54"/>
      <c r="AF50" s="42"/>
      <c r="AG50" s="68"/>
      <c r="AH50" s="42"/>
      <c r="AI50" s="68" t="e">
        <f t="shared" si="31"/>
        <v>#DIV/0!</v>
      </c>
      <c r="AJ50" s="42"/>
      <c r="AK50" s="9">
        <f t="shared" si="32"/>
        <v>529698.23</v>
      </c>
      <c r="AL50" s="9">
        <f>D50-J50</f>
        <v>466134.44</v>
      </c>
      <c r="AM50" s="9">
        <f>F50-K50</f>
        <v>63563.79</v>
      </c>
      <c r="AN50" s="9">
        <f t="shared" si="33"/>
        <v>0</v>
      </c>
      <c r="AO50" s="9"/>
      <c r="AP50" s="9"/>
      <c r="AQ50" s="9"/>
      <c r="AR50" s="9">
        <f t="shared" si="34"/>
        <v>0</v>
      </c>
      <c r="AS50" s="9"/>
      <c r="AT50" s="9"/>
      <c r="AU50" s="9"/>
      <c r="AV50" s="9">
        <f t="shared" si="35"/>
        <v>0</v>
      </c>
      <c r="AW50" s="9">
        <f t="shared" si="36"/>
        <v>0</v>
      </c>
      <c r="AX50" s="9"/>
      <c r="AY50" s="9"/>
      <c r="AZ50" s="9"/>
      <c r="BA50" s="9"/>
      <c r="BB50" s="9"/>
      <c r="BC50" s="9"/>
      <c r="BD50" s="9"/>
      <c r="BE50" s="9"/>
      <c r="BF50" s="9">
        <f t="shared" si="37"/>
        <v>0</v>
      </c>
      <c r="BG50" s="9">
        <f t="shared" si="38"/>
        <v>0</v>
      </c>
      <c r="BH50" s="9"/>
      <c r="BI50" s="9"/>
      <c r="BJ50" s="9"/>
      <c r="BK50" s="9"/>
      <c r="BL50" s="9"/>
      <c r="BM50" s="9"/>
      <c r="BN50" s="9"/>
      <c r="BO50" s="9"/>
      <c r="BP50" s="9">
        <f t="shared" si="39"/>
        <v>0</v>
      </c>
      <c r="BQ50" s="9">
        <f t="shared" si="40"/>
        <v>0</v>
      </c>
      <c r="BR50" s="9"/>
      <c r="BS50" s="29" t="e">
        <f t="shared" si="41"/>
        <v>#DIV/0!</v>
      </c>
      <c r="BT50" s="9"/>
      <c r="BU50" s="29" t="e">
        <f t="shared" si="42"/>
        <v>#DIV/0!</v>
      </c>
      <c r="BV50" s="9"/>
      <c r="BW50" s="29" t="e">
        <f t="shared" si="43"/>
        <v>#DIV/0!</v>
      </c>
      <c r="BX50" s="9"/>
      <c r="BY50" s="9"/>
      <c r="BZ50" s="9">
        <f t="shared" si="44"/>
        <v>529698.23</v>
      </c>
      <c r="CA50" s="9">
        <f>D50-J50</f>
        <v>466134.44</v>
      </c>
      <c r="CB50" s="9">
        <f>F50-K50</f>
        <v>63563.79</v>
      </c>
      <c r="CC50" s="9">
        <f t="shared" si="45"/>
        <v>0</v>
      </c>
      <c r="CD50" s="9"/>
      <c r="CE50" s="9"/>
      <c r="CF50" s="9">
        <f t="shared" si="46"/>
        <v>0</v>
      </c>
      <c r="CG50" s="9"/>
      <c r="CH50" s="9"/>
      <c r="CI50" s="9">
        <f t="shared" si="47"/>
        <v>0</v>
      </c>
      <c r="CJ50" s="9">
        <f t="shared" si="48"/>
        <v>0</v>
      </c>
      <c r="CK50" s="9">
        <f t="shared" si="49"/>
        <v>0</v>
      </c>
      <c r="CL50" s="9">
        <f t="shared" si="49"/>
        <v>0</v>
      </c>
      <c r="CM50" s="9">
        <f t="shared" si="49"/>
        <v>0</v>
      </c>
      <c r="CN50" s="9">
        <f t="shared" si="49"/>
        <v>0</v>
      </c>
      <c r="CO50" s="9">
        <f t="shared" si="50"/>
        <v>0</v>
      </c>
      <c r="CP50" s="9">
        <f t="shared" si="51"/>
        <v>0</v>
      </c>
      <c r="CQ50" s="9">
        <f t="shared" si="62"/>
        <v>0</v>
      </c>
      <c r="CR50" s="9">
        <f t="shared" si="63"/>
        <v>0</v>
      </c>
      <c r="CS50" s="9">
        <f t="shared" si="64"/>
        <v>0</v>
      </c>
      <c r="CT50" s="9">
        <f t="shared" si="65"/>
        <v>0</v>
      </c>
      <c r="CU50" s="9">
        <f t="shared" si="52"/>
        <v>0</v>
      </c>
      <c r="CV50" s="9">
        <f t="shared" si="53"/>
        <v>0</v>
      </c>
      <c r="CW50" s="9">
        <f t="shared" si="54"/>
        <v>0</v>
      </c>
      <c r="CX50" s="9">
        <f t="shared" si="55"/>
        <v>0</v>
      </c>
      <c r="CY50" s="9">
        <f t="shared" si="56"/>
        <v>0</v>
      </c>
      <c r="CZ50" s="9">
        <f t="shared" si="57"/>
        <v>0</v>
      </c>
      <c r="DA50" s="9"/>
      <c r="DB50" s="9"/>
      <c r="DC50" s="9"/>
    </row>
    <row r="51" spans="1:107" ht="16.5" x14ac:dyDescent="0.25">
      <c r="A51" s="7" t="s">
        <v>77</v>
      </c>
      <c r="B51" s="8" t="s">
        <v>78</v>
      </c>
      <c r="C51" s="9">
        <f t="shared" si="14"/>
        <v>470268.67</v>
      </c>
      <c r="D51" s="9">
        <v>413836.43</v>
      </c>
      <c r="E51" s="65">
        <f t="shared" si="15"/>
        <v>0.88000000085057761</v>
      </c>
      <c r="F51" s="9">
        <v>56432.24</v>
      </c>
      <c r="G51" s="66">
        <f t="shared" si="16"/>
        <v>0.11999999914942239</v>
      </c>
      <c r="H51" s="9">
        <f t="shared" si="17"/>
        <v>0</v>
      </c>
      <c r="I51" s="9">
        <f t="shared" si="18"/>
        <v>0</v>
      </c>
      <c r="J51" s="9">
        <f t="shared" si="58"/>
        <v>0</v>
      </c>
      <c r="K51" s="9">
        <f t="shared" si="59"/>
        <v>0</v>
      </c>
      <c r="L51" s="9">
        <f t="shared" si="60"/>
        <v>0</v>
      </c>
      <c r="M51" s="9">
        <f t="shared" si="61"/>
        <v>0</v>
      </c>
      <c r="N51" s="42">
        <f t="shared" si="19"/>
        <v>0</v>
      </c>
      <c r="O51" s="42">
        <f t="shared" si="20"/>
        <v>0</v>
      </c>
      <c r="P51" s="42"/>
      <c r="Q51" s="43" t="e">
        <f t="shared" si="21"/>
        <v>#DIV/0!</v>
      </c>
      <c r="R51" s="42"/>
      <c r="S51" s="43" t="e">
        <f t="shared" si="22"/>
        <v>#DIV/0!</v>
      </c>
      <c r="T51" s="42"/>
      <c r="U51" s="64" t="e">
        <f t="shared" si="23"/>
        <v>#DIV/0!</v>
      </c>
      <c r="V51" s="64" t="e">
        <f t="shared" si="24"/>
        <v>#DIV/0!</v>
      </c>
      <c r="W51" s="42"/>
      <c r="X51" s="72" t="e">
        <f t="shared" si="25"/>
        <v>#DIV/0!</v>
      </c>
      <c r="Y51" s="44"/>
      <c r="Z51" s="9">
        <f t="shared" si="26"/>
        <v>0</v>
      </c>
      <c r="AA51" s="9">
        <f t="shared" si="27"/>
        <v>0</v>
      </c>
      <c r="AB51" s="9"/>
      <c r="AC51" s="53" t="e">
        <f t="shared" si="28"/>
        <v>#DIV/0!</v>
      </c>
      <c r="AD51" s="9"/>
      <c r="AE51" s="53" t="e">
        <f t="shared" si="29"/>
        <v>#DIV/0!</v>
      </c>
      <c r="AF51" s="9"/>
      <c r="AG51" s="62" t="e">
        <f t="shared" si="30"/>
        <v>#DIV/0!</v>
      </c>
      <c r="AH51" s="9"/>
      <c r="AI51" s="62" t="e">
        <f t="shared" si="31"/>
        <v>#DIV/0!</v>
      </c>
      <c r="AJ51" s="9"/>
      <c r="AK51" s="9">
        <f t="shared" si="32"/>
        <v>470268.67</v>
      </c>
      <c r="AL51" s="9">
        <f>D51-J51</f>
        <v>413836.43</v>
      </c>
      <c r="AM51" s="9">
        <f>F51-K51</f>
        <v>56432.24</v>
      </c>
      <c r="AN51" s="9">
        <f t="shared" si="33"/>
        <v>0</v>
      </c>
      <c r="AO51" s="9"/>
      <c r="AP51" s="9"/>
      <c r="AQ51" s="9"/>
      <c r="AR51" s="9">
        <f t="shared" si="34"/>
        <v>0</v>
      </c>
      <c r="AS51" s="9"/>
      <c r="AT51" s="9"/>
      <c r="AU51" s="9"/>
      <c r="AV51" s="9">
        <f t="shared" si="35"/>
        <v>0</v>
      </c>
      <c r="AW51" s="9">
        <f t="shared" si="36"/>
        <v>0</v>
      </c>
      <c r="AX51" s="9"/>
      <c r="AY51" s="9"/>
      <c r="AZ51" s="9"/>
      <c r="BA51" s="9"/>
      <c r="BB51" s="9"/>
      <c r="BC51" s="9"/>
      <c r="BD51" s="9"/>
      <c r="BE51" s="9"/>
      <c r="BF51" s="9">
        <f t="shared" si="37"/>
        <v>0</v>
      </c>
      <c r="BG51" s="9">
        <f t="shared" si="38"/>
        <v>0</v>
      </c>
      <c r="BH51" s="9"/>
      <c r="BI51" s="9"/>
      <c r="BJ51" s="9"/>
      <c r="BK51" s="9"/>
      <c r="BL51" s="9"/>
      <c r="BM51" s="9"/>
      <c r="BN51" s="9"/>
      <c r="BO51" s="9"/>
      <c r="BP51" s="9">
        <f t="shared" si="39"/>
        <v>0</v>
      </c>
      <c r="BQ51" s="9">
        <f t="shared" si="40"/>
        <v>0</v>
      </c>
      <c r="BR51" s="9"/>
      <c r="BS51" s="29" t="e">
        <f t="shared" si="41"/>
        <v>#DIV/0!</v>
      </c>
      <c r="BT51" s="9"/>
      <c r="BU51" s="29" t="e">
        <f t="shared" si="42"/>
        <v>#DIV/0!</v>
      </c>
      <c r="BV51" s="9"/>
      <c r="BW51" s="29" t="e">
        <f t="shared" si="43"/>
        <v>#DIV/0!</v>
      </c>
      <c r="BX51" s="9"/>
      <c r="BY51" s="9"/>
      <c r="BZ51" s="9">
        <f t="shared" si="44"/>
        <v>470268.67</v>
      </c>
      <c r="CA51" s="9">
        <f>D51-J51</f>
        <v>413836.43</v>
      </c>
      <c r="CB51" s="9">
        <f>F51-K51</f>
        <v>56432.24</v>
      </c>
      <c r="CC51" s="9">
        <f t="shared" si="45"/>
        <v>0</v>
      </c>
      <c r="CD51" s="9"/>
      <c r="CE51" s="9"/>
      <c r="CF51" s="9">
        <f t="shared" si="46"/>
        <v>0</v>
      </c>
      <c r="CG51" s="9"/>
      <c r="CH51" s="9"/>
      <c r="CI51" s="9">
        <f t="shared" si="47"/>
        <v>0</v>
      </c>
      <c r="CJ51" s="9">
        <f t="shared" si="48"/>
        <v>0</v>
      </c>
      <c r="CK51" s="9">
        <f t="shared" si="49"/>
        <v>0</v>
      </c>
      <c r="CL51" s="9">
        <f t="shared" si="49"/>
        <v>0</v>
      </c>
      <c r="CM51" s="9">
        <f t="shared" si="49"/>
        <v>0</v>
      </c>
      <c r="CN51" s="9">
        <f t="shared" si="49"/>
        <v>0</v>
      </c>
      <c r="CO51" s="9">
        <f t="shared" si="50"/>
        <v>0</v>
      </c>
      <c r="CP51" s="9">
        <f t="shared" si="51"/>
        <v>0</v>
      </c>
      <c r="CQ51" s="9">
        <f t="shared" si="62"/>
        <v>0</v>
      </c>
      <c r="CR51" s="9">
        <f t="shared" si="63"/>
        <v>0</v>
      </c>
      <c r="CS51" s="9">
        <f t="shared" si="64"/>
        <v>0</v>
      </c>
      <c r="CT51" s="9">
        <f t="shared" si="65"/>
        <v>0</v>
      </c>
      <c r="CU51" s="9">
        <f t="shared" si="52"/>
        <v>0</v>
      </c>
      <c r="CV51" s="9">
        <f t="shared" si="53"/>
        <v>0</v>
      </c>
      <c r="CW51" s="9">
        <f t="shared" si="54"/>
        <v>0</v>
      </c>
      <c r="CX51" s="9">
        <f t="shared" si="55"/>
        <v>0</v>
      </c>
      <c r="CY51" s="9">
        <f t="shared" si="56"/>
        <v>0</v>
      </c>
      <c r="CZ51" s="9">
        <f t="shared" si="57"/>
        <v>0</v>
      </c>
      <c r="DA51" s="9"/>
      <c r="DB51" s="9"/>
      <c r="DC51" s="9"/>
    </row>
    <row r="52" spans="1:107" ht="16.5" x14ac:dyDescent="0.25">
      <c r="A52" s="7" t="s">
        <v>31</v>
      </c>
      <c r="B52" s="11" t="s">
        <v>79</v>
      </c>
      <c r="C52" s="9"/>
      <c r="D52" s="12" t="s">
        <v>31</v>
      </c>
      <c r="E52" s="65"/>
      <c r="F52" s="12"/>
      <c r="G52" s="66"/>
      <c r="H52" s="9">
        <f t="shared" si="17"/>
        <v>0</v>
      </c>
      <c r="I52" s="9">
        <f t="shared" si="18"/>
        <v>0</v>
      </c>
      <c r="J52" s="9">
        <f t="shared" si="58"/>
        <v>0</v>
      </c>
      <c r="K52" s="9">
        <f t="shared" si="59"/>
        <v>0</v>
      </c>
      <c r="L52" s="9">
        <f t="shared" si="60"/>
        <v>0</v>
      </c>
      <c r="M52" s="9">
        <f t="shared" si="61"/>
        <v>0</v>
      </c>
      <c r="N52" s="9">
        <f t="shared" si="19"/>
        <v>0</v>
      </c>
      <c r="O52" s="9">
        <f t="shared" si="20"/>
        <v>0</v>
      </c>
      <c r="P52" s="9"/>
      <c r="Q52" s="29" t="e">
        <f t="shared" si="21"/>
        <v>#DIV/0!</v>
      </c>
      <c r="R52" s="9"/>
      <c r="S52" s="29" t="e">
        <f t="shared" si="22"/>
        <v>#DIV/0!</v>
      </c>
      <c r="T52" s="9"/>
      <c r="U52" s="60" t="e">
        <f t="shared" si="23"/>
        <v>#DIV/0!</v>
      </c>
      <c r="V52" s="60" t="e">
        <f t="shared" si="24"/>
        <v>#DIV/0!</v>
      </c>
      <c r="W52" s="9"/>
      <c r="X52" s="71" t="e">
        <f t="shared" si="25"/>
        <v>#DIV/0!</v>
      </c>
      <c r="Y52" s="38"/>
      <c r="Z52" s="9">
        <f t="shared" si="26"/>
        <v>0</v>
      </c>
      <c r="AA52" s="9">
        <f t="shared" si="27"/>
        <v>0</v>
      </c>
      <c r="AB52" s="9"/>
      <c r="AC52" s="53" t="e">
        <f t="shared" si="28"/>
        <v>#DIV/0!</v>
      </c>
      <c r="AD52" s="9"/>
      <c r="AE52" s="53" t="e">
        <f t="shared" si="29"/>
        <v>#DIV/0!</v>
      </c>
      <c r="AF52" s="9"/>
      <c r="AG52" s="62" t="e">
        <f t="shared" si="30"/>
        <v>#DIV/0!</v>
      </c>
      <c r="AH52" s="9"/>
      <c r="AI52" s="62" t="e">
        <f t="shared" si="31"/>
        <v>#DIV/0!</v>
      </c>
      <c r="AJ52" s="9"/>
      <c r="AK52" s="9"/>
      <c r="AL52" s="9"/>
      <c r="AM52" s="9"/>
      <c r="AN52" s="9">
        <f t="shared" si="33"/>
        <v>0</v>
      </c>
      <c r="AO52" s="9"/>
      <c r="AP52" s="9"/>
      <c r="AQ52" s="9"/>
      <c r="AR52" s="9">
        <f t="shared" si="34"/>
        <v>0</v>
      </c>
      <c r="AS52" s="9"/>
      <c r="AT52" s="9"/>
      <c r="AU52" s="9"/>
      <c r="AV52" s="9">
        <f t="shared" si="35"/>
        <v>0</v>
      </c>
      <c r="AW52" s="9">
        <f t="shared" si="36"/>
        <v>0</v>
      </c>
      <c r="AX52" s="9"/>
      <c r="AY52" s="9"/>
      <c r="AZ52" s="9"/>
      <c r="BA52" s="9"/>
      <c r="BB52" s="9"/>
      <c r="BC52" s="9"/>
      <c r="BD52" s="9"/>
      <c r="BE52" s="9"/>
      <c r="BF52" s="9">
        <f t="shared" si="37"/>
        <v>0</v>
      </c>
      <c r="BG52" s="9">
        <f t="shared" si="38"/>
        <v>0</v>
      </c>
      <c r="BH52" s="9"/>
      <c r="BI52" s="9"/>
      <c r="BJ52" s="9"/>
      <c r="BK52" s="9"/>
      <c r="BL52" s="9"/>
      <c r="BM52" s="9"/>
      <c r="BN52" s="9"/>
      <c r="BO52" s="9"/>
      <c r="BP52" s="9">
        <f t="shared" si="39"/>
        <v>0</v>
      </c>
      <c r="BQ52" s="9">
        <f t="shared" si="40"/>
        <v>0</v>
      </c>
      <c r="BR52" s="9"/>
      <c r="BS52" s="29" t="e">
        <f t="shared" si="41"/>
        <v>#DIV/0!</v>
      </c>
      <c r="BT52" s="9"/>
      <c r="BU52" s="29" t="e">
        <f t="shared" si="42"/>
        <v>#DIV/0!</v>
      </c>
      <c r="BV52" s="9"/>
      <c r="BW52" s="29" t="e">
        <f t="shared" si="43"/>
        <v>#DIV/0!</v>
      </c>
      <c r="BX52" s="9"/>
      <c r="BY52" s="9"/>
      <c r="BZ52" s="9"/>
      <c r="CA52" s="9"/>
      <c r="CB52" s="9"/>
      <c r="CC52" s="9">
        <f t="shared" si="45"/>
        <v>0</v>
      </c>
      <c r="CD52" s="9"/>
      <c r="CE52" s="9"/>
      <c r="CF52" s="9">
        <f t="shared" si="46"/>
        <v>0</v>
      </c>
      <c r="CG52" s="9"/>
      <c r="CH52" s="9"/>
      <c r="CI52" s="9">
        <f t="shared" si="47"/>
        <v>0</v>
      </c>
      <c r="CJ52" s="9">
        <f t="shared" si="48"/>
        <v>0</v>
      </c>
      <c r="CK52" s="9">
        <f t="shared" si="49"/>
        <v>0</v>
      </c>
      <c r="CL52" s="9">
        <f t="shared" si="49"/>
        <v>0</v>
      </c>
      <c r="CM52" s="9">
        <f t="shared" si="49"/>
        <v>0</v>
      </c>
      <c r="CN52" s="9">
        <f t="shared" si="49"/>
        <v>0</v>
      </c>
      <c r="CO52" s="9">
        <f t="shared" si="50"/>
        <v>0</v>
      </c>
      <c r="CP52" s="9">
        <f t="shared" si="51"/>
        <v>0</v>
      </c>
      <c r="CQ52" s="9">
        <f t="shared" si="62"/>
        <v>0</v>
      </c>
      <c r="CR52" s="9">
        <f t="shared" si="63"/>
        <v>0</v>
      </c>
      <c r="CS52" s="9">
        <f t="shared" si="64"/>
        <v>0</v>
      </c>
      <c r="CT52" s="9">
        <f t="shared" si="65"/>
        <v>0</v>
      </c>
      <c r="CU52" s="9">
        <f t="shared" si="52"/>
        <v>0</v>
      </c>
      <c r="CV52" s="9">
        <f t="shared" si="53"/>
        <v>0</v>
      </c>
      <c r="CW52" s="9">
        <f t="shared" si="54"/>
        <v>0</v>
      </c>
      <c r="CX52" s="9">
        <f t="shared" si="55"/>
        <v>0</v>
      </c>
      <c r="CY52" s="9">
        <f t="shared" si="56"/>
        <v>0</v>
      </c>
      <c r="CZ52" s="9">
        <f t="shared" si="57"/>
        <v>0</v>
      </c>
      <c r="DA52" s="9"/>
      <c r="DB52" s="9"/>
      <c r="DC52" s="9"/>
    </row>
    <row r="53" spans="1:107" ht="16.5" x14ac:dyDescent="0.25">
      <c r="A53" s="7" t="s">
        <v>80</v>
      </c>
      <c r="B53" s="8" t="s">
        <v>81</v>
      </c>
      <c r="C53" s="9">
        <f t="shared" si="14"/>
        <v>1936685.83</v>
      </c>
      <c r="D53" s="9">
        <v>1704283.53</v>
      </c>
      <c r="E53" s="65">
        <f t="shared" si="15"/>
        <v>0.87999999979346155</v>
      </c>
      <c r="F53" s="9">
        <v>232402.3</v>
      </c>
      <c r="G53" s="66">
        <f t="shared" si="16"/>
        <v>0.12000000020653839</v>
      </c>
      <c r="H53" s="9">
        <f t="shared" si="17"/>
        <v>2099126</v>
      </c>
      <c r="I53" s="9">
        <f t="shared" si="18"/>
        <v>1936685.83</v>
      </c>
      <c r="J53" s="9">
        <f t="shared" si="58"/>
        <v>1704283.53</v>
      </c>
      <c r="K53" s="9">
        <f t="shared" si="59"/>
        <v>232402.3</v>
      </c>
      <c r="L53" s="9">
        <f t="shared" si="60"/>
        <v>162440.17000000001</v>
      </c>
      <c r="M53" s="9">
        <f t="shared" si="61"/>
        <v>0</v>
      </c>
      <c r="N53" s="42">
        <f t="shared" si="19"/>
        <v>0</v>
      </c>
      <c r="O53" s="42">
        <f t="shared" si="20"/>
        <v>0</v>
      </c>
      <c r="P53" s="42"/>
      <c r="Q53" s="43" t="e">
        <f t="shared" si="21"/>
        <v>#DIV/0!</v>
      </c>
      <c r="R53" s="42"/>
      <c r="S53" s="43" t="e">
        <f t="shared" si="22"/>
        <v>#DIV/0!</v>
      </c>
      <c r="T53" s="42"/>
      <c r="U53" s="64" t="e">
        <f t="shared" si="23"/>
        <v>#DIV/0!</v>
      </c>
      <c r="V53" s="64" t="e">
        <f t="shared" si="24"/>
        <v>#DIV/0!</v>
      </c>
      <c r="W53" s="42"/>
      <c r="X53" s="72" t="e">
        <f t="shared" si="25"/>
        <v>#DIV/0!</v>
      </c>
      <c r="Y53" s="44"/>
      <c r="Z53" s="9">
        <f t="shared" si="26"/>
        <v>2099126</v>
      </c>
      <c r="AA53" s="9">
        <f t="shared" si="27"/>
        <v>1936685.83</v>
      </c>
      <c r="AB53" s="9">
        <v>1704283.53</v>
      </c>
      <c r="AC53" s="53">
        <f t="shared" si="28"/>
        <v>0.87999999979346155</v>
      </c>
      <c r="AD53" s="9">
        <v>232402.3</v>
      </c>
      <c r="AE53" s="53">
        <f t="shared" si="29"/>
        <v>0.12000000020653839</v>
      </c>
      <c r="AF53" s="9">
        <v>162440.17000000001</v>
      </c>
      <c r="AG53" s="62">
        <f t="shared" si="30"/>
        <v>7.738466866686422E-2</v>
      </c>
      <c r="AH53" s="9"/>
      <c r="AI53" s="62">
        <f t="shared" si="31"/>
        <v>0.41140500919265355</v>
      </c>
      <c r="AJ53" s="9"/>
      <c r="AK53" s="9">
        <f t="shared" si="32"/>
        <v>0</v>
      </c>
      <c r="AL53" s="9">
        <f>D53-J53</f>
        <v>0</v>
      </c>
      <c r="AM53" s="9">
        <f>F53-K53</f>
        <v>0</v>
      </c>
      <c r="AN53" s="9">
        <f t="shared" si="33"/>
        <v>0</v>
      </c>
      <c r="AO53" s="9"/>
      <c r="AP53" s="9"/>
      <c r="AQ53" s="9"/>
      <c r="AR53" s="9">
        <f t="shared" si="34"/>
        <v>0</v>
      </c>
      <c r="AS53" s="9"/>
      <c r="AT53" s="9"/>
      <c r="AU53" s="9"/>
      <c r="AV53" s="9">
        <f t="shared" si="35"/>
        <v>0</v>
      </c>
      <c r="AW53" s="9">
        <f t="shared" si="36"/>
        <v>0</v>
      </c>
      <c r="AX53" s="9"/>
      <c r="AY53" s="9"/>
      <c r="AZ53" s="9"/>
      <c r="BA53" s="9"/>
      <c r="BB53" s="9"/>
      <c r="BC53" s="9"/>
      <c r="BD53" s="9"/>
      <c r="BE53" s="9"/>
      <c r="BF53" s="9">
        <f t="shared" si="37"/>
        <v>0</v>
      </c>
      <c r="BG53" s="9">
        <f t="shared" si="38"/>
        <v>0</v>
      </c>
      <c r="BH53" s="9"/>
      <c r="BI53" s="9"/>
      <c r="BJ53" s="9"/>
      <c r="BK53" s="9"/>
      <c r="BL53" s="9"/>
      <c r="BM53" s="9"/>
      <c r="BN53" s="9"/>
      <c r="BO53" s="9"/>
      <c r="BP53" s="9">
        <f t="shared" si="39"/>
        <v>0</v>
      </c>
      <c r="BQ53" s="9">
        <f t="shared" si="40"/>
        <v>0</v>
      </c>
      <c r="BR53" s="9"/>
      <c r="BS53" s="29" t="e">
        <f t="shared" si="41"/>
        <v>#DIV/0!</v>
      </c>
      <c r="BT53" s="9"/>
      <c r="BU53" s="29" t="e">
        <f t="shared" si="42"/>
        <v>#DIV/0!</v>
      </c>
      <c r="BV53" s="9"/>
      <c r="BW53" s="29" t="e">
        <f t="shared" si="43"/>
        <v>#DIV/0!</v>
      </c>
      <c r="BX53" s="9"/>
      <c r="BY53" s="9"/>
      <c r="BZ53" s="9">
        <f t="shared" si="44"/>
        <v>0</v>
      </c>
      <c r="CA53" s="9">
        <f>D53-J53</f>
        <v>0</v>
      </c>
      <c r="CB53" s="9">
        <f>F53-K53</f>
        <v>0</v>
      </c>
      <c r="CC53" s="9">
        <f t="shared" si="45"/>
        <v>0</v>
      </c>
      <c r="CD53" s="9"/>
      <c r="CE53" s="9"/>
      <c r="CF53" s="9">
        <f t="shared" si="46"/>
        <v>0</v>
      </c>
      <c r="CG53" s="9"/>
      <c r="CH53" s="9"/>
      <c r="CI53" s="9">
        <f t="shared" si="47"/>
        <v>2099126</v>
      </c>
      <c r="CJ53" s="9">
        <f t="shared" si="48"/>
        <v>1936685.83</v>
      </c>
      <c r="CK53" s="9">
        <f t="shared" si="49"/>
        <v>1704283.53</v>
      </c>
      <c r="CL53" s="9">
        <f t="shared" si="49"/>
        <v>232402.3</v>
      </c>
      <c r="CM53" s="9">
        <f t="shared" si="49"/>
        <v>162440.17000000001</v>
      </c>
      <c r="CN53" s="9">
        <f t="shared" si="49"/>
        <v>0</v>
      </c>
      <c r="CO53" s="9">
        <f t="shared" si="50"/>
        <v>0</v>
      </c>
      <c r="CP53" s="9">
        <f t="shared" si="51"/>
        <v>0</v>
      </c>
      <c r="CQ53" s="9">
        <f t="shared" si="62"/>
        <v>0</v>
      </c>
      <c r="CR53" s="9">
        <f t="shared" si="63"/>
        <v>0</v>
      </c>
      <c r="CS53" s="9">
        <f t="shared" si="64"/>
        <v>0</v>
      </c>
      <c r="CT53" s="9">
        <f t="shared" si="65"/>
        <v>0</v>
      </c>
      <c r="CU53" s="9">
        <f t="shared" si="52"/>
        <v>2099126</v>
      </c>
      <c r="CV53" s="9">
        <f t="shared" si="53"/>
        <v>1936685.83</v>
      </c>
      <c r="CW53" s="9">
        <f t="shared" si="54"/>
        <v>1704283.53</v>
      </c>
      <c r="CX53" s="9">
        <f t="shared" si="55"/>
        <v>232402.3</v>
      </c>
      <c r="CY53" s="9">
        <f t="shared" si="56"/>
        <v>162440.17000000001</v>
      </c>
      <c r="CZ53" s="9">
        <f t="shared" si="57"/>
        <v>0</v>
      </c>
      <c r="DA53" s="9"/>
      <c r="DB53" s="9"/>
      <c r="DC53" s="9"/>
    </row>
    <row r="54" spans="1:107" ht="16.5" x14ac:dyDescent="0.25">
      <c r="A54" s="7" t="s">
        <v>31</v>
      </c>
      <c r="B54" s="11" t="s">
        <v>82</v>
      </c>
      <c r="C54" s="9"/>
      <c r="D54" s="12" t="s">
        <v>31</v>
      </c>
      <c r="E54" s="65"/>
      <c r="F54" s="12"/>
      <c r="G54" s="66"/>
      <c r="H54" s="9">
        <f t="shared" si="17"/>
        <v>0</v>
      </c>
      <c r="I54" s="9">
        <f t="shared" si="18"/>
        <v>0</v>
      </c>
      <c r="J54" s="9">
        <f t="shared" si="58"/>
        <v>0</v>
      </c>
      <c r="K54" s="9">
        <f t="shared" si="59"/>
        <v>0</v>
      </c>
      <c r="L54" s="9">
        <f t="shared" si="60"/>
        <v>0</v>
      </c>
      <c r="M54" s="9">
        <f t="shared" si="61"/>
        <v>0</v>
      </c>
      <c r="N54" s="9">
        <f t="shared" si="19"/>
        <v>0</v>
      </c>
      <c r="O54" s="9">
        <f t="shared" si="20"/>
        <v>0</v>
      </c>
      <c r="P54" s="9"/>
      <c r="Q54" s="29" t="e">
        <f t="shared" si="21"/>
        <v>#DIV/0!</v>
      </c>
      <c r="R54" s="9"/>
      <c r="S54" s="29" t="e">
        <f t="shared" si="22"/>
        <v>#DIV/0!</v>
      </c>
      <c r="T54" s="9"/>
      <c r="U54" s="60" t="e">
        <f t="shared" si="23"/>
        <v>#DIV/0!</v>
      </c>
      <c r="V54" s="60" t="e">
        <f t="shared" si="24"/>
        <v>#DIV/0!</v>
      </c>
      <c r="W54" s="9"/>
      <c r="X54" s="71" t="e">
        <f t="shared" si="25"/>
        <v>#DIV/0!</v>
      </c>
      <c r="Y54" s="38"/>
      <c r="Z54" s="9">
        <f t="shared" si="26"/>
        <v>0</v>
      </c>
      <c r="AA54" s="9">
        <f t="shared" si="27"/>
        <v>0</v>
      </c>
      <c r="AB54" s="9"/>
      <c r="AC54" s="53"/>
      <c r="AD54" s="9"/>
      <c r="AE54" s="53"/>
      <c r="AF54" s="9"/>
      <c r="AG54" s="62"/>
      <c r="AH54" s="9"/>
      <c r="AI54" s="62" t="e">
        <f t="shared" si="31"/>
        <v>#DIV/0!</v>
      </c>
      <c r="AJ54" s="9"/>
      <c r="AK54" s="9"/>
      <c r="AL54" s="9"/>
      <c r="AM54" s="9"/>
      <c r="AN54" s="9">
        <f t="shared" si="33"/>
        <v>0</v>
      </c>
      <c r="AO54" s="9"/>
      <c r="AP54" s="9"/>
      <c r="AQ54" s="9"/>
      <c r="AR54" s="9">
        <f t="shared" si="34"/>
        <v>0</v>
      </c>
      <c r="AS54" s="9"/>
      <c r="AT54" s="9"/>
      <c r="AU54" s="9"/>
      <c r="AV54" s="9">
        <f t="shared" si="35"/>
        <v>0</v>
      </c>
      <c r="AW54" s="9">
        <f t="shared" si="36"/>
        <v>0</v>
      </c>
      <c r="AX54" s="9"/>
      <c r="AY54" s="9"/>
      <c r="AZ54" s="9"/>
      <c r="BA54" s="9"/>
      <c r="BB54" s="9"/>
      <c r="BC54" s="9"/>
      <c r="BD54" s="9"/>
      <c r="BE54" s="9"/>
      <c r="BF54" s="9">
        <f t="shared" si="37"/>
        <v>0</v>
      </c>
      <c r="BG54" s="9">
        <f t="shared" si="38"/>
        <v>0</v>
      </c>
      <c r="BH54" s="9"/>
      <c r="BI54" s="9"/>
      <c r="BJ54" s="9"/>
      <c r="BK54" s="9"/>
      <c r="BL54" s="9"/>
      <c r="BM54" s="9"/>
      <c r="BN54" s="9"/>
      <c r="BO54" s="9"/>
      <c r="BP54" s="9">
        <f t="shared" si="39"/>
        <v>0</v>
      </c>
      <c r="BQ54" s="9">
        <f t="shared" si="40"/>
        <v>0</v>
      </c>
      <c r="BR54" s="9"/>
      <c r="BS54" s="29" t="e">
        <f t="shared" si="41"/>
        <v>#DIV/0!</v>
      </c>
      <c r="BT54" s="9"/>
      <c r="BU54" s="29" t="e">
        <f t="shared" si="42"/>
        <v>#DIV/0!</v>
      </c>
      <c r="BV54" s="9"/>
      <c r="BW54" s="29" t="e">
        <f t="shared" si="43"/>
        <v>#DIV/0!</v>
      </c>
      <c r="BX54" s="9"/>
      <c r="BY54" s="9"/>
      <c r="BZ54" s="9"/>
      <c r="CA54" s="9"/>
      <c r="CB54" s="9"/>
      <c r="CC54" s="9">
        <f t="shared" si="45"/>
        <v>0</v>
      </c>
      <c r="CD54" s="9"/>
      <c r="CE54" s="9"/>
      <c r="CF54" s="9">
        <f t="shared" si="46"/>
        <v>0</v>
      </c>
      <c r="CG54" s="9"/>
      <c r="CH54" s="9"/>
      <c r="CI54" s="9">
        <f t="shared" si="47"/>
        <v>0</v>
      </c>
      <c r="CJ54" s="9">
        <f t="shared" si="48"/>
        <v>0</v>
      </c>
      <c r="CK54" s="9">
        <f t="shared" si="49"/>
        <v>0</v>
      </c>
      <c r="CL54" s="9">
        <f t="shared" si="49"/>
        <v>0</v>
      </c>
      <c r="CM54" s="9">
        <f t="shared" si="49"/>
        <v>0</v>
      </c>
      <c r="CN54" s="9">
        <f t="shared" si="49"/>
        <v>0</v>
      </c>
      <c r="CO54" s="9">
        <f t="shared" si="50"/>
        <v>0</v>
      </c>
      <c r="CP54" s="9">
        <f t="shared" si="51"/>
        <v>0</v>
      </c>
      <c r="CQ54" s="9">
        <f t="shared" si="62"/>
        <v>0</v>
      </c>
      <c r="CR54" s="9">
        <f t="shared" si="63"/>
        <v>0</v>
      </c>
      <c r="CS54" s="9">
        <f t="shared" si="64"/>
        <v>0</v>
      </c>
      <c r="CT54" s="9">
        <f t="shared" si="65"/>
        <v>0</v>
      </c>
      <c r="CU54" s="9">
        <f t="shared" si="52"/>
        <v>0</v>
      </c>
      <c r="CV54" s="9">
        <f t="shared" si="53"/>
        <v>0</v>
      </c>
      <c r="CW54" s="9">
        <f t="shared" si="54"/>
        <v>0</v>
      </c>
      <c r="CX54" s="9">
        <f t="shared" si="55"/>
        <v>0</v>
      </c>
      <c r="CY54" s="9">
        <f t="shared" si="56"/>
        <v>0</v>
      </c>
      <c r="CZ54" s="9">
        <f t="shared" si="57"/>
        <v>0</v>
      </c>
      <c r="DA54" s="9"/>
      <c r="DB54" s="9"/>
      <c r="DC54" s="9"/>
    </row>
    <row r="55" spans="1:107" ht="16.5" x14ac:dyDescent="0.25">
      <c r="A55" s="7" t="s">
        <v>83</v>
      </c>
      <c r="B55" s="8" t="s">
        <v>84</v>
      </c>
      <c r="C55" s="9">
        <f t="shared" si="14"/>
        <v>1894137.72</v>
      </c>
      <c r="D55" s="9">
        <v>1666841.19</v>
      </c>
      <c r="E55" s="65">
        <f t="shared" si="15"/>
        <v>0.87999999809939899</v>
      </c>
      <c r="F55" s="9">
        <v>227296.53</v>
      </c>
      <c r="G55" s="66">
        <f t="shared" si="16"/>
        <v>0.12000000190060098</v>
      </c>
      <c r="H55" s="9">
        <f t="shared" si="17"/>
        <v>1946053.27</v>
      </c>
      <c r="I55" s="9">
        <f t="shared" si="18"/>
        <v>1792315.04</v>
      </c>
      <c r="J55" s="9">
        <f t="shared" si="58"/>
        <v>1577237.25</v>
      </c>
      <c r="K55" s="9">
        <f t="shared" si="59"/>
        <v>215077.78999999998</v>
      </c>
      <c r="L55" s="9">
        <f t="shared" si="60"/>
        <v>56435.55</v>
      </c>
      <c r="M55" s="9">
        <f t="shared" si="61"/>
        <v>97302.68</v>
      </c>
      <c r="N55" s="9">
        <f t="shared" si="19"/>
        <v>1946053.27</v>
      </c>
      <c r="O55" s="9">
        <f t="shared" si="20"/>
        <v>1792315.04</v>
      </c>
      <c r="P55" s="9">
        <v>1577237.25</v>
      </c>
      <c r="Q55" s="29">
        <f t="shared" si="21"/>
        <v>0.88000000825747682</v>
      </c>
      <c r="R55" s="9">
        <v>215077.78999999998</v>
      </c>
      <c r="S55" s="29">
        <f t="shared" si="22"/>
        <v>0.11999999174252311</v>
      </c>
      <c r="T55" s="9">
        <v>56435.55</v>
      </c>
      <c r="U55" s="60">
        <f t="shared" si="23"/>
        <v>2.9000002656659037E-2</v>
      </c>
      <c r="V55" s="60">
        <f t="shared" si="24"/>
        <v>0.20785553299149134</v>
      </c>
      <c r="W55" s="9">
        <v>97302.68</v>
      </c>
      <c r="X55" s="71">
        <f t="shared" si="25"/>
        <v>5.0000008478699037E-2</v>
      </c>
      <c r="Y55" s="38"/>
      <c r="Z55" s="42">
        <f t="shared" si="26"/>
        <v>0</v>
      </c>
      <c r="AA55" s="42">
        <f t="shared" si="27"/>
        <v>0</v>
      </c>
      <c r="AB55" s="42"/>
      <c r="AC55" s="54"/>
      <c r="AD55" s="42"/>
      <c r="AE55" s="54"/>
      <c r="AF55" s="42"/>
      <c r="AG55" s="68"/>
      <c r="AH55" s="42"/>
      <c r="AI55" s="68" t="e">
        <f t="shared" si="31"/>
        <v>#DIV/0!</v>
      </c>
      <c r="AJ55" s="42"/>
      <c r="AK55" s="37">
        <f t="shared" si="32"/>
        <v>101822.67999999996</v>
      </c>
      <c r="AL55" s="37">
        <f>D55-J55</f>
        <v>89603.939999999944</v>
      </c>
      <c r="AM55" s="37">
        <f>F55-K55</f>
        <v>12218.74000000002</v>
      </c>
      <c r="AN55" s="9">
        <f t="shared" si="33"/>
        <v>0</v>
      </c>
      <c r="AO55" s="9"/>
      <c r="AP55" s="9"/>
      <c r="AQ55" s="9"/>
      <c r="AR55" s="9">
        <f t="shared" si="34"/>
        <v>0</v>
      </c>
      <c r="AS55" s="9"/>
      <c r="AT55" s="9"/>
      <c r="AU55" s="9"/>
      <c r="AV55" s="9">
        <f t="shared" si="35"/>
        <v>0</v>
      </c>
      <c r="AW55" s="9">
        <f t="shared" si="36"/>
        <v>0</v>
      </c>
      <c r="AX55" s="9"/>
      <c r="AY55" s="9"/>
      <c r="AZ55" s="9"/>
      <c r="BA55" s="9"/>
      <c r="BB55" s="9"/>
      <c r="BC55" s="9"/>
      <c r="BD55" s="9"/>
      <c r="BE55" s="9"/>
      <c r="BF55" s="9">
        <f t="shared" si="37"/>
        <v>0</v>
      </c>
      <c r="BG55" s="9">
        <f t="shared" si="38"/>
        <v>0</v>
      </c>
      <c r="BH55" s="9"/>
      <c r="BI55" s="9"/>
      <c r="BJ55" s="9"/>
      <c r="BK55" s="9"/>
      <c r="BL55" s="9"/>
      <c r="BM55" s="9"/>
      <c r="BN55" s="9"/>
      <c r="BO55" s="9"/>
      <c r="BP55" s="9">
        <f t="shared" si="39"/>
        <v>0</v>
      </c>
      <c r="BQ55" s="9">
        <f t="shared" si="40"/>
        <v>0</v>
      </c>
      <c r="BR55" s="9"/>
      <c r="BS55" s="29" t="e">
        <f t="shared" si="41"/>
        <v>#DIV/0!</v>
      </c>
      <c r="BT55" s="9"/>
      <c r="BU55" s="29" t="e">
        <f t="shared" si="42"/>
        <v>#DIV/0!</v>
      </c>
      <c r="BV55" s="9"/>
      <c r="BW55" s="29" t="e">
        <f t="shared" si="43"/>
        <v>#DIV/0!</v>
      </c>
      <c r="BX55" s="9"/>
      <c r="BY55" s="9"/>
      <c r="BZ55" s="9">
        <f t="shared" si="44"/>
        <v>101822.67999999996</v>
      </c>
      <c r="CA55" s="9">
        <f>D55-J55</f>
        <v>89603.939999999944</v>
      </c>
      <c r="CB55" s="9">
        <f>F55-K55</f>
        <v>12218.74000000002</v>
      </c>
      <c r="CC55" s="9">
        <f t="shared" si="45"/>
        <v>0</v>
      </c>
      <c r="CD55" s="9"/>
      <c r="CE55" s="9"/>
      <c r="CF55" s="9">
        <f t="shared" si="46"/>
        <v>0</v>
      </c>
      <c r="CG55" s="9"/>
      <c r="CH55" s="9"/>
      <c r="CI55" s="9">
        <f t="shared" si="47"/>
        <v>1946053.27</v>
      </c>
      <c r="CJ55" s="9">
        <f t="shared" si="48"/>
        <v>1792315.04</v>
      </c>
      <c r="CK55" s="9">
        <f t="shared" si="49"/>
        <v>1577237.25</v>
      </c>
      <c r="CL55" s="9">
        <f t="shared" si="49"/>
        <v>215077.78999999998</v>
      </c>
      <c r="CM55" s="9">
        <f t="shared" si="49"/>
        <v>56435.55</v>
      </c>
      <c r="CN55" s="9">
        <f t="shared" si="49"/>
        <v>97302.68</v>
      </c>
      <c r="CO55" s="9">
        <f t="shared" si="50"/>
        <v>1946053.27</v>
      </c>
      <c r="CP55" s="9">
        <f t="shared" si="51"/>
        <v>1792315.04</v>
      </c>
      <c r="CQ55" s="9">
        <f t="shared" si="62"/>
        <v>1577237.25</v>
      </c>
      <c r="CR55" s="9">
        <f t="shared" si="63"/>
        <v>215077.78999999998</v>
      </c>
      <c r="CS55" s="9">
        <f t="shared" si="64"/>
        <v>56435.55</v>
      </c>
      <c r="CT55" s="9">
        <f t="shared" si="65"/>
        <v>97302.68</v>
      </c>
      <c r="CU55" s="9">
        <f t="shared" si="52"/>
        <v>0</v>
      </c>
      <c r="CV55" s="9">
        <f t="shared" si="53"/>
        <v>0</v>
      </c>
      <c r="CW55" s="9">
        <f t="shared" si="54"/>
        <v>0</v>
      </c>
      <c r="CX55" s="9">
        <f t="shared" si="55"/>
        <v>0</v>
      </c>
      <c r="CY55" s="9">
        <f t="shared" si="56"/>
        <v>0</v>
      </c>
      <c r="CZ55" s="9">
        <f t="shared" si="57"/>
        <v>0</v>
      </c>
      <c r="DA55" s="9"/>
      <c r="DB55" s="9"/>
      <c r="DC55" s="9"/>
    </row>
    <row r="56" spans="1:107" ht="16.5" x14ac:dyDescent="0.25">
      <c r="A56" s="7" t="s">
        <v>31</v>
      </c>
      <c r="B56" s="11" t="s">
        <v>85</v>
      </c>
      <c r="C56" s="9"/>
      <c r="D56" s="12" t="s">
        <v>31</v>
      </c>
      <c r="E56" s="65"/>
      <c r="F56" s="12"/>
      <c r="G56" s="66"/>
      <c r="H56" s="9">
        <f t="shared" si="17"/>
        <v>0</v>
      </c>
      <c r="I56" s="9">
        <f t="shared" si="18"/>
        <v>0</v>
      </c>
      <c r="J56" s="9">
        <f t="shared" si="58"/>
        <v>0</v>
      </c>
      <c r="K56" s="9">
        <f t="shared" si="59"/>
        <v>0</v>
      </c>
      <c r="L56" s="9">
        <f t="shared" si="60"/>
        <v>0</v>
      </c>
      <c r="M56" s="9">
        <f t="shared" si="61"/>
        <v>0</v>
      </c>
      <c r="N56" s="9">
        <f t="shared" si="19"/>
        <v>0</v>
      </c>
      <c r="O56" s="9">
        <f t="shared" si="20"/>
        <v>0</v>
      </c>
      <c r="P56" s="9"/>
      <c r="Q56" s="29" t="e">
        <f t="shared" si="21"/>
        <v>#DIV/0!</v>
      </c>
      <c r="R56" s="9"/>
      <c r="S56" s="29" t="e">
        <f t="shared" si="22"/>
        <v>#DIV/0!</v>
      </c>
      <c r="T56" s="9"/>
      <c r="U56" s="60" t="e">
        <f t="shared" si="23"/>
        <v>#DIV/0!</v>
      </c>
      <c r="V56" s="60" t="e">
        <f t="shared" si="24"/>
        <v>#DIV/0!</v>
      </c>
      <c r="W56" s="9"/>
      <c r="X56" s="71" t="e">
        <f t="shared" si="25"/>
        <v>#DIV/0!</v>
      </c>
      <c r="Y56" s="38"/>
      <c r="Z56" s="9">
        <f t="shared" si="26"/>
        <v>0</v>
      </c>
      <c r="AA56" s="9">
        <f t="shared" si="27"/>
        <v>0</v>
      </c>
      <c r="AB56" s="9"/>
      <c r="AC56" s="53"/>
      <c r="AD56" s="9"/>
      <c r="AE56" s="53"/>
      <c r="AF56" s="9"/>
      <c r="AG56" s="62"/>
      <c r="AH56" s="9"/>
      <c r="AI56" s="62" t="e">
        <f t="shared" si="31"/>
        <v>#DIV/0!</v>
      </c>
      <c r="AJ56" s="9"/>
      <c r="AK56" s="9"/>
      <c r="AL56" s="9"/>
      <c r="AM56" s="9"/>
      <c r="AN56" s="9">
        <f t="shared" si="33"/>
        <v>0</v>
      </c>
      <c r="AO56" s="9"/>
      <c r="AP56" s="9"/>
      <c r="AQ56" s="9"/>
      <c r="AR56" s="9">
        <f t="shared" si="34"/>
        <v>0</v>
      </c>
      <c r="AS56" s="9"/>
      <c r="AT56" s="9"/>
      <c r="AU56" s="9"/>
      <c r="AV56" s="9">
        <f t="shared" si="35"/>
        <v>0</v>
      </c>
      <c r="AW56" s="9">
        <f t="shared" si="36"/>
        <v>0</v>
      </c>
      <c r="AX56" s="9"/>
      <c r="AY56" s="9"/>
      <c r="AZ56" s="9"/>
      <c r="BA56" s="9"/>
      <c r="BB56" s="9"/>
      <c r="BC56" s="9"/>
      <c r="BD56" s="9"/>
      <c r="BE56" s="9"/>
      <c r="BF56" s="9">
        <f t="shared" si="37"/>
        <v>0</v>
      </c>
      <c r="BG56" s="9">
        <f t="shared" si="38"/>
        <v>0</v>
      </c>
      <c r="BH56" s="9"/>
      <c r="BI56" s="9"/>
      <c r="BJ56" s="9"/>
      <c r="BK56" s="9"/>
      <c r="BL56" s="9"/>
      <c r="BM56" s="9"/>
      <c r="BN56" s="9"/>
      <c r="BO56" s="9"/>
      <c r="BP56" s="9">
        <f t="shared" si="39"/>
        <v>0</v>
      </c>
      <c r="BQ56" s="9">
        <f t="shared" si="40"/>
        <v>0</v>
      </c>
      <c r="BR56" s="9"/>
      <c r="BS56" s="29" t="e">
        <f t="shared" si="41"/>
        <v>#DIV/0!</v>
      </c>
      <c r="BT56" s="9"/>
      <c r="BU56" s="29" t="e">
        <f t="shared" si="42"/>
        <v>#DIV/0!</v>
      </c>
      <c r="BV56" s="9"/>
      <c r="BW56" s="29" t="e">
        <f t="shared" si="43"/>
        <v>#DIV/0!</v>
      </c>
      <c r="BX56" s="9"/>
      <c r="BY56" s="9"/>
      <c r="BZ56" s="9"/>
      <c r="CA56" s="9"/>
      <c r="CB56" s="9"/>
      <c r="CC56" s="9">
        <f t="shared" si="45"/>
        <v>0</v>
      </c>
      <c r="CD56" s="9"/>
      <c r="CE56" s="9"/>
      <c r="CF56" s="9">
        <f t="shared" si="46"/>
        <v>0</v>
      </c>
      <c r="CG56" s="9"/>
      <c r="CH56" s="9"/>
      <c r="CI56" s="9">
        <f t="shared" si="47"/>
        <v>0</v>
      </c>
      <c r="CJ56" s="9">
        <f t="shared" si="48"/>
        <v>0</v>
      </c>
      <c r="CK56" s="9">
        <f t="shared" si="49"/>
        <v>0</v>
      </c>
      <c r="CL56" s="9">
        <f t="shared" si="49"/>
        <v>0</v>
      </c>
      <c r="CM56" s="9">
        <f t="shared" si="49"/>
        <v>0</v>
      </c>
      <c r="CN56" s="9">
        <f t="shared" si="49"/>
        <v>0</v>
      </c>
      <c r="CO56" s="9">
        <f t="shared" si="50"/>
        <v>0</v>
      </c>
      <c r="CP56" s="9">
        <f t="shared" si="51"/>
        <v>0</v>
      </c>
      <c r="CQ56" s="9">
        <f t="shared" si="62"/>
        <v>0</v>
      </c>
      <c r="CR56" s="9">
        <f t="shared" si="63"/>
        <v>0</v>
      </c>
      <c r="CS56" s="9">
        <f t="shared" si="64"/>
        <v>0</v>
      </c>
      <c r="CT56" s="9">
        <f t="shared" si="65"/>
        <v>0</v>
      </c>
      <c r="CU56" s="9">
        <f t="shared" si="52"/>
        <v>0</v>
      </c>
      <c r="CV56" s="9">
        <f t="shared" si="53"/>
        <v>0</v>
      </c>
      <c r="CW56" s="9">
        <f t="shared" si="54"/>
        <v>0</v>
      </c>
      <c r="CX56" s="9">
        <f t="shared" si="55"/>
        <v>0</v>
      </c>
      <c r="CY56" s="9">
        <f t="shared" si="56"/>
        <v>0</v>
      </c>
      <c r="CZ56" s="9">
        <f t="shared" si="57"/>
        <v>0</v>
      </c>
      <c r="DA56" s="9"/>
      <c r="DB56" s="9"/>
      <c r="DC56" s="9"/>
    </row>
    <row r="57" spans="1:107" ht="16.5" x14ac:dyDescent="0.25">
      <c r="A57" s="7" t="s">
        <v>86</v>
      </c>
      <c r="B57" s="8" t="s">
        <v>87</v>
      </c>
      <c r="C57" s="9">
        <f t="shared" si="14"/>
        <v>5930983.7400000002</v>
      </c>
      <c r="D57" s="9">
        <v>5219265.68</v>
      </c>
      <c r="E57" s="65">
        <f t="shared" si="15"/>
        <v>0.87999999811161167</v>
      </c>
      <c r="F57" s="9">
        <v>711718.06</v>
      </c>
      <c r="G57" s="66">
        <f t="shared" si="16"/>
        <v>0.12000000188838826</v>
      </c>
      <c r="H57" s="9">
        <f t="shared" si="17"/>
        <v>6370358.0899999999</v>
      </c>
      <c r="I57" s="9">
        <f t="shared" si="18"/>
        <v>5601100.8399999999</v>
      </c>
      <c r="J57" s="9">
        <f t="shared" si="58"/>
        <v>4928953.0599999996</v>
      </c>
      <c r="K57" s="9">
        <f t="shared" si="59"/>
        <v>672147.78</v>
      </c>
      <c r="L57" s="9">
        <f t="shared" si="60"/>
        <v>542433.89</v>
      </c>
      <c r="M57" s="9">
        <f t="shared" si="61"/>
        <v>226823.36</v>
      </c>
      <c r="N57" s="9">
        <f t="shared" si="19"/>
        <v>4536467.09</v>
      </c>
      <c r="O57" s="9">
        <f t="shared" si="20"/>
        <v>3820392.6799999997</v>
      </c>
      <c r="P57" s="9">
        <v>3362810.15</v>
      </c>
      <c r="Q57" s="29">
        <f t="shared" si="21"/>
        <v>0.88022630961590054</v>
      </c>
      <c r="R57" s="9">
        <v>457582.53</v>
      </c>
      <c r="S57" s="29">
        <f t="shared" si="22"/>
        <v>0.11977369038409949</v>
      </c>
      <c r="T57" s="9">
        <v>489251.05000000005</v>
      </c>
      <c r="U57" s="60">
        <f t="shared" si="23"/>
        <v>0.10784847333699053</v>
      </c>
      <c r="V57" s="60">
        <f t="shared" si="24"/>
        <v>0.51672338237095483</v>
      </c>
      <c r="W57" s="9">
        <v>226823.36</v>
      </c>
      <c r="X57" s="71">
        <f t="shared" si="25"/>
        <v>5.0000001212397199E-2</v>
      </c>
      <c r="Y57" s="38"/>
      <c r="Z57" s="9">
        <f t="shared" si="26"/>
        <v>1833891</v>
      </c>
      <c r="AA57" s="9">
        <f t="shared" si="27"/>
        <v>1780708.16</v>
      </c>
      <c r="AB57" s="9">
        <v>1566142.91</v>
      </c>
      <c r="AC57" s="53">
        <f t="shared" si="28"/>
        <v>0.87950566251125617</v>
      </c>
      <c r="AD57" s="9">
        <v>214565.25</v>
      </c>
      <c r="AE57" s="53">
        <f t="shared" si="29"/>
        <v>0.12049433748874382</v>
      </c>
      <c r="AF57" s="9">
        <v>53182.84</v>
      </c>
      <c r="AG57" s="62">
        <f t="shared" si="30"/>
        <v>2.9000000545288677E-2</v>
      </c>
      <c r="AH57" s="9"/>
      <c r="AI57" s="63">
        <f t="shared" si="31"/>
        <v>0.19863013775373711</v>
      </c>
      <c r="AJ57" s="9"/>
      <c r="AK57" s="37">
        <f t="shared" si="32"/>
        <v>329882.90000000014</v>
      </c>
      <c r="AL57" s="37">
        <f>D57-J57</f>
        <v>290312.62000000011</v>
      </c>
      <c r="AM57" s="37">
        <f>F57-K57</f>
        <v>39570.280000000028</v>
      </c>
      <c r="AN57" s="9">
        <f t="shared" si="33"/>
        <v>0</v>
      </c>
      <c r="AO57" s="9"/>
      <c r="AP57" s="9"/>
      <c r="AQ57" s="9"/>
      <c r="AR57" s="9">
        <f t="shared" si="34"/>
        <v>0</v>
      </c>
      <c r="AS57" s="9"/>
      <c r="AT57" s="9"/>
      <c r="AU57" s="9"/>
      <c r="AV57" s="9">
        <f t="shared" si="35"/>
        <v>0</v>
      </c>
      <c r="AW57" s="9">
        <f t="shared" si="36"/>
        <v>0</v>
      </c>
      <c r="AX57" s="9"/>
      <c r="AY57" s="9"/>
      <c r="AZ57" s="9"/>
      <c r="BA57" s="9"/>
      <c r="BB57" s="9"/>
      <c r="BC57" s="9"/>
      <c r="BD57" s="9"/>
      <c r="BE57" s="9"/>
      <c r="BF57" s="9">
        <f t="shared" si="37"/>
        <v>0</v>
      </c>
      <c r="BG57" s="9">
        <f t="shared" si="38"/>
        <v>0</v>
      </c>
      <c r="BH57" s="9"/>
      <c r="BI57" s="9"/>
      <c r="BJ57" s="9"/>
      <c r="BK57" s="9"/>
      <c r="BL57" s="9"/>
      <c r="BM57" s="9"/>
      <c r="BN57" s="9"/>
      <c r="BO57" s="9"/>
      <c r="BP57" s="9">
        <f t="shared" si="39"/>
        <v>0</v>
      </c>
      <c r="BQ57" s="9">
        <f t="shared" si="40"/>
        <v>0</v>
      </c>
      <c r="BR57" s="9"/>
      <c r="BS57" s="29" t="e">
        <f t="shared" si="41"/>
        <v>#DIV/0!</v>
      </c>
      <c r="BT57" s="9"/>
      <c r="BU57" s="29" t="e">
        <f t="shared" si="42"/>
        <v>#DIV/0!</v>
      </c>
      <c r="BV57" s="9"/>
      <c r="BW57" s="29" t="e">
        <f t="shared" si="43"/>
        <v>#DIV/0!</v>
      </c>
      <c r="BX57" s="9"/>
      <c r="BY57" s="9"/>
      <c r="BZ57" s="9">
        <f t="shared" si="44"/>
        <v>329882.90000000014</v>
      </c>
      <c r="CA57" s="9">
        <f>D57-J57</f>
        <v>290312.62000000011</v>
      </c>
      <c r="CB57" s="9">
        <f>F57-K57</f>
        <v>39570.280000000028</v>
      </c>
      <c r="CC57" s="9">
        <f t="shared" si="45"/>
        <v>0</v>
      </c>
      <c r="CD57" s="9"/>
      <c r="CE57" s="9"/>
      <c r="CF57" s="9">
        <f t="shared" si="46"/>
        <v>0</v>
      </c>
      <c r="CG57" s="9"/>
      <c r="CH57" s="9"/>
      <c r="CI57" s="9">
        <f t="shared" si="47"/>
        <v>6370358.0899999999</v>
      </c>
      <c r="CJ57" s="9">
        <f t="shared" si="48"/>
        <v>5601100.8399999999</v>
      </c>
      <c r="CK57" s="9">
        <f t="shared" si="49"/>
        <v>4928953.0599999996</v>
      </c>
      <c r="CL57" s="9">
        <f t="shared" si="49"/>
        <v>672147.78</v>
      </c>
      <c r="CM57" s="9">
        <f t="shared" si="49"/>
        <v>542433.89</v>
      </c>
      <c r="CN57" s="9">
        <f t="shared" si="49"/>
        <v>226823.36</v>
      </c>
      <c r="CO57" s="9">
        <f t="shared" si="50"/>
        <v>4536467.09</v>
      </c>
      <c r="CP57" s="9">
        <f t="shared" si="51"/>
        <v>3820392.6799999997</v>
      </c>
      <c r="CQ57" s="9">
        <f t="shared" si="62"/>
        <v>3362810.15</v>
      </c>
      <c r="CR57" s="9">
        <f t="shared" si="63"/>
        <v>457582.53</v>
      </c>
      <c r="CS57" s="9">
        <f t="shared" si="64"/>
        <v>489251.05000000005</v>
      </c>
      <c r="CT57" s="9">
        <f t="shared" si="65"/>
        <v>226823.36</v>
      </c>
      <c r="CU57" s="9">
        <f t="shared" si="52"/>
        <v>1833891</v>
      </c>
      <c r="CV57" s="9">
        <f t="shared" si="53"/>
        <v>1780708.16</v>
      </c>
      <c r="CW57" s="9">
        <f t="shared" si="54"/>
        <v>1566142.91</v>
      </c>
      <c r="CX57" s="9">
        <f t="shared" si="55"/>
        <v>214565.25</v>
      </c>
      <c r="CY57" s="9">
        <f t="shared" si="56"/>
        <v>53182.84</v>
      </c>
      <c r="CZ57" s="9">
        <f t="shared" si="57"/>
        <v>0</v>
      </c>
      <c r="DA57" s="9"/>
      <c r="DB57" s="9"/>
      <c r="DC57" s="9"/>
    </row>
    <row r="58" spans="1:107" ht="16.5" x14ac:dyDescent="0.25">
      <c r="A58" s="7" t="s">
        <v>31</v>
      </c>
      <c r="B58" s="11" t="s">
        <v>88</v>
      </c>
      <c r="C58" s="9"/>
      <c r="D58" s="12" t="s">
        <v>31</v>
      </c>
      <c r="E58" s="65"/>
      <c r="F58" s="12"/>
      <c r="G58" s="66"/>
      <c r="H58" s="9">
        <f t="shared" si="17"/>
        <v>0</v>
      </c>
      <c r="I58" s="9">
        <f t="shared" si="18"/>
        <v>0</v>
      </c>
      <c r="J58" s="9">
        <f t="shared" si="58"/>
        <v>0</v>
      </c>
      <c r="K58" s="9">
        <f t="shared" si="59"/>
        <v>0</v>
      </c>
      <c r="L58" s="9">
        <f t="shared" si="60"/>
        <v>0</v>
      </c>
      <c r="M58" s="9">
        <f t="shared" si="61"/>
        <v>0</v>
      </c>
      <c r="N58" s="9">
        <f t="shared" si="19"/>
        <v>0</v>
      </c>
      <c r="O58" s="9">
        <f t="shared" si="20"/>
        <v>0</v>
      </c>
      <c r="P58" s="9"/>
      <c r="Q58" s="29" t="e">
        <f t="shared" si="21"/>
        <v>#DIV/0!</v>
      </c>
      <c r="R58" s="9"/>
      <c r="S58" s="29" t="e">
        <f t="shared" si="22"/>
        <v>#DIV/0!</v>
      </c>
      <c r="T58" s="9"/>
      <c r="U58" s="60" t="e">
        <f t="shared" si="23"/>
        <v>#DIV/0!</v>
      </c>
      <c r="V58" s="60" t="e">
        <f t="shared" si="24"/>
        <v>#DIV/0!</v>
      </c>
      <c r="W58" s="9"/>
      <c r="X58" s="71" t="e">
        <f t="shared" si="25"/>
        <v>#DIV/0!</v>
      </c>
      <c r="Y58" s="38"/>
      <c r="Z58" s="9">
        <f t="shared" si="26"/>
        <v>0</v>
      </c>
      <c r="AA58" s="9">
        <f t="shared" si="27"/>
        <v>0</v>
      </c>
      <c r="AB58" s="9"/>
      <c r="AC58" s="53"/>
      <c r="AD58" s="9"/>
      <c r="AE58" s="53"/>
      <c r="AF58" s="9"/>
      <c r="AG58" s="62"/>
      <c r="AH58" s="9"/>
      <c r="AI58" s="62" t="e">
        <f t="shared" si="31"/>
        <v>#DIV/0!</v>
      </c>
      <c r="AJ58" s="9"/>
      <c r="AK58" s="9"/>
      <c r="AL58" s="9"/>
      <c r="AM58" s="9"/>
      <c r="AN58" s="9">
        <f t="shared" si="33"/>
        <v>0</v>
      </c>
      <c r="AO58" s="9"/>
      <c r="AP58" s="9"/>
      <c r="AQ58" s="9"/>
      <c r="AR58" s="9">
        <f t="shared" si="34"/>
        <v>0</v>
      </c>
      <c r="AS58" s="9"/>
      <c r="AT58" s="9"/>
      <c r="AU58" s="9"/>
      <c r="AV58" s="9">
        <f t="shared" si="35"/>
        <v>0</v>
      </c>
      <c r="AW58" s="9">
        <f t="shared" si="36"/>
        <v>0</v>
      </c>
      <c r="AX58" s="9"/>
      <c r="AY58" s="9"/>
      <c r="AZ58" s="9"/>
      <c r="BA58" s="9"/>
      <c r="BB58" s="9"/>
      <c r="BC58" s="9"/>
      <c r="BD58" s="9"/>
      <c r="BE58" s="9"/>
      <c r="BF58" s="9">
        <f t="shared" si="37"/>
        <v>0</v>
      </c>
      <c r="BG58" s="9">
        <f t="shared" si="38"/>
        <v>0</v>
      </c>
      <c r="BH58" s="9"/>
      <c r="BI58" s="9"/>
      <c r="BJ58" s="9"/>
      <c r="BK58" s="9"/>
      <c r="BL58" s="9"/>
      <c r="BM58" s="9"/>
      <c r="BN58" s="9"/>
      <c r="BO58" s="9"/>
      <c r="BP58" s="9">
        <f t="shared" si="39"/>
        <v>0</v>
      </c>
      <c r="BQ58" s="9">
        <f t="shared" si="40"/>
        <v>0</v>
      </c>
      <c r="BR58" s="9"/>
      <c r="BS58" s="29" t="e">
        <f t="shared" si="41"/>
        <v>#DIV/0!</v>
      </c>
      <c r="BT58" s="9"/>
      <c r="BU58" s="29" t="e">
        <f t="shared" si="42"/>
        <v>#DIV/0!</v>
      </c>
      <c r="BV58" s="9"/>
      <c r="BW58" s="29" t="e">
        <f t="shared" si="43"/>
        <v>#DIV/0!</v>
      </c>
      <c r="BX58" s="9"/>
      <c r="BY58" s="9"/>
      <c r="BZ58" s="9"/>
      <c r="CA58" s="9"/>
      <c r="CB58" s="9"/>
      <c r="CC58" s="9">
        <f t="shared" si="45"/>
        <v>0</v>
      </c>
      <c r="CD58" s="9"/>
      <c r="CE58" s="9"/>
      <c r="CF58" s="9">
        <f t="shared" si="46"/>
        <v>0</v>
      </c>
      <c r="CG58" s="9"/>
      <c r="CH58" s="9"/>
      <c r="CI58" s="9">
        <f t="shared" si="47"/>
        <v>0</v>
      </c>
      <c r="CJ58" s="9">
        <f t="shared" si="48"/>
        <v>0</v>
      </c>
      <c r="CK58" s="9">
        <f t="shared" si="49"/>
        <v>0</v>
      </c>
      <c r="CL58" s="9">
        <f t="shared" si="49"/>
        <v>0</v>
      </c>
      <c r="CM58" s="9">
        <f t="shared" si="49"/>
        <v>0</v>
      </c>
      <c r="CN58" s="9">
        <f t="shared" si="49"/>
        <v>0</v>
      </c>
      <c r="CO58" s="9">
        <f t="shared" si="50"/>
        <v>0</v>
      </c>
      <c r="CP58" s="9">
        <f t="shared" si="51"/>
        <v>0</v>
      </c>
      <c r="CQ58" s="9">
        <f t="shared" si="62"/>
        <v>0</v>
      </c>
      <c r="CR58" s="9">
        <f t="shared" si="63"/>
        <v>0</v>
      </c>
      <c r="CS58" s="9">
        <f t="shared" si="64"/>
        <v>0</v>
      </c>
      <c r="CT58" s="9">
        <f t="shared" si="65"/>
        <v>0</v>
      </c>
      <c r="CU58" s="9">
        <f t="shared" si="52"/>
        <v>0</v>
      </c>
      <c r="CV58" s="9">
        <f t="shared" si="53"/>
        <v>0</v>
      </c>
      <c r="CW58" s="9">
        <f t="shared" si="54"/>
        <v>0</v>
      </c>
      <c r="CX58" s="9">
        <f t="shared" si="55"/>
        <v>0</v>
      </c>
      <c r="CY58" s="9">
        <f t="shared" si="56"/>
        <v>0</v>
      </c>
      <c r="CZ58" s="9">
        <f t="shared" si="57"/>
        <v>0</v>
      </c>
      <c r="DA58" s="9"/>
      <c r="DB58" s="9"/>
      <c r="DC58" s="9"/>
    </row>
    <row r="59" spans="1:107" ht="16.5" x14ac:dyDescent="0.25">
      <c r="A59" s="7" t="s">
        <v>89</v>
      </c>
      <c r="B59" s="8" t="s">
        <v>90</v>
      </c>
      <c r="C59" s="9">
        <f t="shared" si="14"/>
        <v>1389531.97</v>
      </c>
      <c r="D59" s="9">
        <v>1222788.1299999999</v>
      </c>
      <c r="E59" s="65">
        <f t="shared" si="15"/>
        <v>0.87999999740919954</v>
      </c>
      <c r="F59" s="9">
        <v>166743.84</v>
      </c>
      <c r="G59" s="66">
        <f t="shared" si="16"/>
        <v>0.12000000259080042</v>
      </c>
      <c r="H59" s="9">
        <f t="shared" si="17"/>
        <v>0</v>
      </c>
      <c r="I59" s="9">
        <f t="shared" si="18"/>
        <v>0</v>
      </c>
      <c r="J59" s="9">
        <f t="shared" si="58"/>
        <v>0</v>
      </c>
      <c r="K59" s="9">
        <f t="shared" si="59"/>
        <v>0</v>
      </c>
      <c r="L59" s="9">
        <f t="shared" si="60"/>
        <v>0</v>
      </c>
      <c r="M59" s="9">
        <f t="shared" si="61"/>
        <v>0</v>
      </c>
      <c r="N59" s="9">
        <f t="shared" si="19"/>
        <v>0</v>
      </c>
      <c r="O59" s="9">
        <f t="shared" si="20"/>
        <v>0</v>
      </c>
      <c r="P59" s="9"/>
      <c r="Q59" s="29" t="e">
        <f t="shared" si="21"/>
        <v>#DIV/0!</v>
      </c>
      <c r="R59" s="9"/>
      <c r="S59" s="29" t="e">
        <f t="shared" si="22"/>
        <v>#DIV/0!</v>
      </c>
      <c r="T59" s="9"/>
      <c r="U59" s="60" t="e">
        <f t="shared" si="23"/>
        <v>#DIV/0!</v>
      </c>
      <c r="V59" s="60" t="e">
        <f t="shared" si="24"/>
        <v>#DIV/0!</v>
      </c>
      <c r="W59" s="9"/>
      <c r="X59" s="71" t="e">
        <f t="shared" si="25"/>
        <v>#DIV/0!</v>
      </c>
      <c r="Y59" s="38"/>
      <c r="Z59" s="42">
        <f t="shared" si="26"/>
        <v>0</v>
      </c>
      <c r="AA59" s="42">
        <f t="shared" si="27"/>
        <v>0</v>
      </c>
      <c r="AB59" s="42"/>
      <c r="AC59" s="54" t="e">
        <f t="shared" si="28"/>
        <v>#DIV/0!</v>
      </c>
      <c r="AD59" s="42"/>
      <c r="AE59" s="54" t="e">
        <f t="shared" si="29"/>
        <v>#DIV/0!</v>
      </c>
      <c r="AF59" s="42"/>
      <c r="AG59" s="68" t="e">
        <f t="shared" si="30"/>
        <v>#DIV/0!</v>
      </c>
      <c r="AH59" s="42"/>
      <c r="AI59" s="68" t="e">
        <f t="shared" si="31"/>
        <v>#DIV/0!</v>
      </c>
      <c r="AJ59" s="42"/>
      <c r="AK59" s="9">
        <f t="shared" si="32"/>
        <v>1389531.97</v>
      </c>
      <c r="AL59" s="9">
        <f>D59-J59</f>
        <v>1222788.1299999999</v>
      </c>
      <c r="AM59" s="9">
        <f>F59-K59</f>
        <v>166743.84</v>
      </c>
      <c r="AN59" s="9">
        <f t="shared" si="33"/>
        <v>0</v>
      </c>
      <c r="AO59" s="9"/>
      <c r="AP59" s="9"/>
      <c r="AQ59" s="9"/>
      <c r="AR59" s="9">
        <f t="shared" si="34"/>
        <v>0</v>
      </c>
      <c r="AS59" s="9"/>
      <c r="AT59" s="9"/>
      <c r="AU59" s="9"/>
      <c r="AV59" s="9">
        <f t="shared" si="35"/>
        <v>0</v>
      </c>
      <c r="AW59" s="9">
        <f t="shared" si="36"/>
        <v>0</v>
      </c>
      <c r="AX59" s="9"/>
      <c r="AY59" s="9"/>
      <c r="AZ59" s="9"/>
      <c r="BA59" s="9"/>
      <c r="BB59" s="9"/>
      <c r="BC59" s="9"/>
      <c r="BD59" s="9"/>
      <c r="BE59" s="9"/>
      <c r="BF59" s="9">
        <f t="shared" si="37"/>
        <v>0</v>
      </c>
      <c r="BG59" s="9">
        <f t="shared" si="38"/>
        <v>0</v>
      </c>
      <c r="BH59" s="9"/>
      <c r="BI59" s="9"/>
      <c r="BJ59" s="9"/>
      <c r="BK59" s="9"/>
      <c r="BL59" s="9"/>
      <c r="BM59" s="9"/>
      <c r="BN59" s="9"/>
      <c r="BO59" s="9"/>
      <c r="BP59" s="9">
        <f t="shared" si="39"/>
        <v>0</v>
      </c>
      <c r="BQ59" s="9">
        <f t="shared" si="40"/>
        <v>0</v>
      </c>
      <c r="BR59" s="9"/>
      <c r="BS59" s="29" t="e">
        <f t="shared" si="41"/>
        <v>#DIV/0!</v>
      </c>
      <c r="BT59" s="9"/>
      <c r="BU59" s="29" t="e">
        <f t="shared" si="42"/>
        <v>#DIV/0!</v>
      </c>
      <c r="BV59" s="9"/>
      <c r="BW59" s="29" t="e">
        <f t="shared" si="43"/>
        <v>#DIV/0!</v>
      </c>
      <c r="BX59" s="9"/>
      <c r="BY59" s="9"/>
      <c r="BZ59" s="9">
        <f t="shared" si="44"/>
        <v>1389531.97</v>
      </c>
      <c r="CA59" s="9">
        <f>D59-J59</f>
        <v>1222788.1299999999</v>
      </c>
      <c r="CB59" s="9">
        <f>F59-K59</f>
        <v>166743.84</v>
      </c>
      <c r="CC59" s="9">
        <f t="shared" si="45"/>
        <v>0</v>
      </c>
      <c r="CD59" s="9"/>
      <c r="CE59" s="9"/>
      <c r="CF59" s="9">
        <f t="shared" si="46"/>
        <v>0</v>
      </c>
      <c r="CG59" s="9"/>
      <c r="CH59" s="9"/>
      <c r="CI59" s="9">
        <f t="shared" si="47"/>
        <v>0</v>
      </c>
      <c r="CJ59" s="9">
        <f t="shared" si="48"/>
        <v>0</v>
      </c>
      <c r="CK59" s="9">
        <f t="shared" si="49"/>
        <v>0</v>
      </c>
      <c r="CL59" s="9">
        <f t="shared" si="49"/>
        <v>0</v>
      </c>
      <c r="CM59" s="9">
        <f t="shared" si="49"/>
        <v>0</v>
      </c>
      <c r="CN59" s="9">
        <f t="shared" si="49"/>
        <v>0</v>
      </c>
      <c r="CO59" s="9">
        <f t="shared" si="50"/>
        <v>0</v>
      </c>
      <c r="CP59" s="9">
        <f t="shared" si="51"/>
        <v>0</v>
      </c>
      <c r="CQ59" s="9">
        <f t="shared" si="62"/>
        <v>0</v>
      </c>
      <c r="CR59" s="9">
        <f t="shared" si="63"/>
        <v>0</v>
      </c>
      <c r="CS59" s="9">
        <f t="shared" si="64"/>
        <v>0</v>
      </c>
      <c r="CT59" s="9">
        <f t="shared" si="65"/>
        <v>0</v>
      </c>
      <c r="CU59" s="9">
        <f t="shared" si="52"/>
        <v>0</v>
      </c>
      <c r="CV59" s="9">
        <f t="shared" si="53"/>
        <v>0</v>
      </c>
      <c r="CW59" s="9">
        <f t="shared" si="54"/>
        <v>0</v>
      </c>
      <c r="CX59" s="9">
        <f t="shared" si="55"/>
        <v>0</v>
      </c>
      <c r="CY59" s="9">
        <f t="shared" si="56"/>
        <v>0</v>
      </c>
      <c r="CZ59" s="9">
        <f t="shared" si="57"/>
        <v>0</v>
      </c>
      <c r="DA59" s="9"/>
      <c r="DB59" s="9"/>
      <c r="DC59" s="9"/>
    </row>
    <row r="60" spans="1:107" ht="16.5" x14ac:dyDescent="0.25">
      <c r="A60" s="7" t="s">
        <v>91</v>
      </c>
      <c r="B60" s="8" t="s">
        <v>92</v>
      </c>
      <c r="C60" s="9">
        <f t="shared" si="14"/>
        <v>853201.74</v>
      </c>
      <c r="D60" s="9">
        <v>750817.53</v>
      </c>
      <c r="E60" s="65">
        <f t="shared" si="15"/>
        <v>0.87999999859353317</v>
      </c>
      <c r="F60" s="9">
        <v>102384.21</v>
      </c>
      <c r="G60" s="66">
        <f t="shared" si="16"/>
        <v>0.1200000014064669</v>
      </c>
      <c r="H60" s="9">
        <f t="shared" si="17"/>
        <v>913391.82000000007</v>
      </c>
      <c r="I60" s="9">
        <f t="shared" si="18"/>
        <v>844669.96000000008</v>
      </c>
      <c r="J60" s="9">
        <f t="shared" si="58"/>
        <v>743309.56</v>
      </c>
      <c r="K60" s="9">
        <f t="shared" si="59"/>
        <v>101360.4</v>
      </c>
      <c r="L60" s="9">
        <f t="shared" si="60"/>
        <v>25227.01</v>
      </c>
      <c r="M60" s="9">
        <f t="shared" si="61"/>
        <v>43494.85</v>
      </c>
      <c r="N60" s="9">
        <f t="shared" si="19"/>
        <v>913391.82000000007</v>
      </c>
      <c r="O60" s="9">
        <f t="shared" si="20"/>
        <v>844669.96000000008</v>
      </c>
      <c r="P60" s="9">
        <v>743309.56</v>
      </c>
      <c r="Q60" s="29">
        <f t="shared" si="21"/>
        <v>0.87999999431730702</v>
      </c>
      <c r="R60" s="9">
        <v>101360.4</v>
      </c>
      <c r="S60" s="29">
        <f t="shared" si="22"/>
        <v>0.1200000056826929</v>
      </c>
      <c r="T60" s="9">
        <v>25227.01</v>
      </c>
      <c r="U60" s="61">
        <f t="shared" si="23"/>
        <v>2.7619045241723313E-2</v>
      </c>
      <c r="V60" s="61">
        <f t="shared" si="24"/>
        <v>0.19928530017321627</v>
      </c>
      <c r="W60" s="9">
        <v>43494.85</v>
      </c>
      <c r="X60" s="73">
        <f t="shared" si="25"/>
        <v>4.7619049183076759E-2</v>
      </c>
      <c r="Y60" s="38"/>
      <c r="Z60" s="42">
        <f t="shared" si="26"/>
        <v>0</v>
      </c>
      <c r="AA60" s="42">
        <f t="shared" si="27"/>
        <v>0</v>
      </c>
      <c r="AB60" s="42"/>
      <c r="AC60" s="54" t="e">
        <f t="shared" si="28"/>
        <v>#DIV/0!</v>
      </c>
      <c r="AD60" s="42"/>
      <c r="AE60" s="54" t="e">
        <f t="shared" si="29"/>
        <v>#DIV/0!</v>
      </c>
      <c r="AF60" s="42"/>
      <c r="AG60" s="68" t="e">
        <f t="shared" si="30"/>
        <v>#DIV/0!</v>
      </c>
      <c r="AH60" s="42"/>
      <c r="AI60" s="68" t="e">
        <f t="shared" si="31"/>
        <v>#DIV/0!</v>
      </c>
      <c r="AJ60" s="42"/>
      <c r="AK60" s="37">
        <f t="shared" si="32"/>
        <v>8531.7799999999843</v>
      </c>
      <c r="AL60" s="37">
        <f>D60-J60</f>
        <v>7507.9699999999721</v>
      </c>
      <c r="AM60" s="37">
        <f>F60-K60</f>
        <v>1023.8100000000122</v>
      </c>
      <c r="AN60" s="9">
        <f t="shared" si="33"/>
        <v>0</v>
      </c>
      <c r="AO60" s="9"/>
      <c r="AP60" s="9"/>
      <c r="AQ60" s="9"/>
      <c r="AR60" s="9">
        <f t="shared" si="34"/>
        <v>0</v>
      </c>
      <c r="AS60" s="9"/>
      <c r="AT60" s="9"/>
      <c r="AU60" s="9"/>
      <c r="AV60" s="9">
        <f t="shared" si="35"/>
        <v>0</v>
      </c>
      <c r="AW60" s="9">
        <f t="shared" si="36"/>
        <v>0</v>
      </c>
      <c r="AX60" s="9"/>
      <c r="AY60" s="9"/>
      <c r="AZ60" s="9"/>
      <c r="BA60" s="9"/>
      <c r="BB60" s="9"/>
      <c r="BC60" s="9"/>
      <c r="BD60" s="9"/>
      <c r="BE60" s="9"/>
      <c r="BF60" s="9">
        <f t="shared" si="37"/>
        <v>0</v>
      </c>
      <c r="BG60" s="9">
        <f t="shared" si="38"/>
        <v>0</v>
      </c>
      <c r="BH60" s="9"/>
      <c r="BI60" s="9"/>
      <c r="BJ60" s="9"/>
      <c r="BK60" s="9"/>
      <c r="BL60" s="9"/>
      <c r="BM60" s="9"/>
      <c r="BN60" s="9"/>
      <c r="BO60" s="9"/>
      <c r="BP60" s="9">
        <f t="shared" si="39"/>
        <v>0</v>
      </c>
      <c r="BQ60" s="9">
        <f t="shared" si="40"/>
        <v>0</v>
      </c>
      <c r="BR60" s="9"/>
      <c r="BS60" s="29" t="e">
        <f t="shared" si="41"/>
        <v>#DIV/0!</v>
      </c>
      <c r="BT60" s="9"/>
      <c r="BU60" s="29" t="e">
        <f t="shared" si="42"/>
        <v>#DIV/0!</v>
      </c>
      <c r="BV60" s="9"/>
      <c r="BW60" s="29" t="e">
        <f t="shared" si="43"/>
        <v>#DIV/0!</v>
      </c>
      <c r="BX60" s="9"/>
      <c r="BY60" s="9"/>
      <c r="BZ60" s="9">
        <f t="shared" si="44"/>
        <v>8531.7799999999843</v>
      </c>
      <c r="CA60" s="9">
        <f>D60-J60</f>
        <v>7507.9699999999721</v>
      </c>
      <c r="CB60" s="9">
        <f>F60-K60</f>
        <v>1023.8100000000122</v>
      </c>
      <c r="CC60" s="9">
        <f t="shared" si="45"/>
        <v>0</v>
      </c>
      <c r="CD60" s="9"/>
      <c r="CE60" s="9"/>
      <c r="CF60" s="9">
        <f t="shared" si="46"/>
        <v>0</v>
      </c>
      <c r="CG60" s="9"/>
      <c r="CH60" s="9"/>
      <c r="CI60" s="9">
        <f t="shared" si="47"/>
        <v>913391.82000000007</v>
      </c>
      <c r="CJ60" s="9">
        <f t="shared" si="48"/>
        <v>844669.96000000008</v>
      </c>
      <c r="CK60" s="9">
        <f t="shared" si="49"/>
        <v>743309.56</v>
      </c>
      <c r="CL60" s="9">
        <f t="shared" si="49"/>
        <v>101360.4</v>
      </c>
      <c r="CM60" s="9">
        <f t="shared" si="49"/>
        <v>25227.01</v>
      </c>
      <c r="CN60" s="9">
        <f t="shared" si="49"/>
        <v>43494.85</v>
      </c>
      <c r="CO60" s="9">
        <f t="shared" si="50"/>
        <v>913391.82000000007</v>
      </c>
      <c r="CP60" s="9">
        <f t="shared" si="51"/>
        <v>844669.96000000008</v>
      </c>
      <c r="CQ60" s="9">
        <f t="shared" si="62"/>
        <v>743309.56</v>
      </c>
      <c r="CR60" s="9">
        <f t="shared" si="63"/>
        <v>101360.4</v>
      </c>
      <c r="CS60" s="9">
        <f t="shared" si="64"/>
        <v>25227.01</v>
      </c>
      <c r="CT60" s="9">
        <f t="shared" si="65"/>
        <v>43494.85</v>
      </c>
      <c r="CU60" s="9">
        <f t="shared" si="52"/>
        <v>0</v>
      </c>
      <c r="CV60" s="9">
        <f t="shared" si="53"/>
        <v>0</v>
      </c>
      <c r="CW60" s="9">
        <f t="shared" si="54"/>
        <v>0</v>
      </c>
      <c r="CX60" s="9">
        <f t="shared" si="55"/>
        <v>0</v>
      </c>
      <c r="CY60" s="9">
        <f t="shared" si="56"/>
        <v>0</v>
      </c>
      <c r="CZ60" s="9">
        <f t="shared" si="57"/>
        <v>0</v>
      </c>
      <c r="DA60" s="9"/>
      <c r="DB60" s="9"/>
      <c r="DC60" s="9"/>
    </row>
    <row r="61" spans="1:107" ht="16.5" x14ac:dyDescent="0.25">
      <c r="A61" s="7" t="s">
        <v>91</v>
      </c>
      <c r="B61" s="48" t="s">
        <v>93</v>
      </c>
      <c r="C61" s="9">
        <f t="shared" si="14"/>
        <v>727423.53</v>
      </c>
      <c r="D61" s="9">
        <v>640132.71</v>
      </c>
      <c r="E61" s="65">
        <f t="shared" si="15"/>
        <v>0.88000000494897368</v>
      </c>
      <c r="F61" s="9">
        <v>87290.82</v>
      </c>
      <c r="G61" s="66">
        <f t="shared" si="16"/>
        <v>0.1199999950510262</v>
      </c>
      <c r="H61" s="9">
        <f t="shared" si="17"/>
        <v>836314</v>
      </c>
      <c r="I61" s="9">
        <f t="shared" si="18"/>
        <v>727423.53</v>
      </c>
      <c r="J61" s="9">
        <f t="shared" si="58"/>
        <v>640132.71</v>
      </c>
      <c r="K61" s="9">
        <f t="shared" si="59"/>
        <v>87290.82</v>
      </c>
      <c r="L61" s="9">
        <f t="shared" si="60"/>
        <v>108890.47</v>
      </c>
      <c r="M61" s="9">
        <f t="shared" si="61"/>
        <v>0</v>
      </c>
      <c r="N61" s="42">
        <f t="shared" si="19"/>
        <v>0</v>
      </c>
      <c r="O61" s="42">
        <f t="shared" si="20"/>
        <v>0</v>
      </c>
      <c r="P61" s="42"/>
      <c r="Q61" s="43" t="e">
        <f t="shared" si="21"/>
        <v>#DIV/0!</v>
      </c>
      <c r="R61" s="42"/>
      <c r="S61" s="43" t="e">
        <f t="shared" si="22"/>
        <v>#DIV/0!</v>
      </c>
      <c r="T61" s="42"/>
      <c r="U61" s="64" t="e">
        <f t="shared" si="23"/>
        <v>#DIV/0!</v>
      </c>
      <c r="V61" s="64" t="e">
        <f t="shared" si="24"/>
        <v>#DIV/0!</v>
      </c>
      <c r="W61" s="42"/>
      <c r="X61" s="72" t="e">
        <f t="shared" si="25"/>
        <v>#DIV/0!</v>
      </c>
      <c r="Y61" s="44"/>
      <c r="Z61" s="47">
        <f t="shared" si="26"/>
        <v>836314</v>
      </c>
      <c r="AA61" s="47">
        <f t="shared" si="27"/>
        <v>727423.53</v>
      </c>
      <c r="AB61" s="47">
        <v>640132.71</v>
      </c>
      <c r="AC61" s="58">
        <f t="shared" si="28"/>
        <v>0.88000000494897368</v>
      </c>
      <c r="AD61" s="47">
        <v>87290.82</v>
      </c>
      <c r="AE61" s="58">
        <f t="shared" si="29"/>
        <v>0.1199999950510262</v>
      </c>
      <c r="AF61" s="47">
        <v>108890.47</v>
      </c>
      <c r="AG61" s="69">
        <f t="shared" si="30"/>
        <v>0.1302028544302738</v>
      </c>
      <c r="AH61" s="47"/>
      <c r="AI61" s="62">
        <f t="shared" si="31"/>
        <v>0.55505022930576098</v>
      </c>
      <c r="AJ61" s="9"/>
      <c r="AK61" s="59">
        <f t="shared" si="32"/>
        <v>0</v>
      </c>
      <c r="AL61" s="59">
        <f>D61-J61</f>
        <v>0</v>
      </c>
      <c r="AM61" s="59">
        <f>F61-K61</f>
        <v>0</v>
      </c>
      <c r="AN61" s="9">
        <f t="shared" si="33"/>
        <v>0</v>
      </c>
      <c r="AO61" s="9"/>
      <c r="AP61" s="9"/>
      <c r="AQ61" s="9"/>
      <c r="AR61" s="9">
        <f t="shared" si="34"/>
        <v>0</v>
      </c>
      <c r="AS61" s="9"/>
      <c r="AT61" s="9"/>
      <c r="AU61" s="9"/>
      <c r="AV61" s="9">
        <f t="shared" si="35"/>
        <v>0</v>
      </c>
      <c r="AW61" s="9">
        <f t="shared" si="36"/>
        <v>0</v>
      </c>
      <c r="AX61" s="9"/>
      <c r="AY61" s="9"/>
      <c r="AZ61" s="9"/>
      <c r="BA61" s="9"/>
      <c r="BB61" s="9"/>
      <c r="BC61" s="9"/>
      <c r="BD61" s="9"/>
      <c r="BE61" s="9"/>
      <c r="BF61" s="9">
        <f t="shared" si="37"/>
        <v>0</v>
      </c>
      <c r="BG61" s="9">
        <f t="shared" si="38"/>
        <v>0</v>
      </c>
      <c r="BH61" s="9"/>
      <c r="BI61" s="9"/>
      <c r="BJ61" s="9"/>
      <c r="BK61" s="9"/>
      <c r="BL61" s="9"/>
      <c r="BM61" s="9"/>
      <c r="BN61" s="9"/>
      <c r="BO61" s="9"/>
      <c r="BP61" s="9">
        <f t="shared" si="39"/>
        <v>0</v>
      </c>
      <c r="BQ61" s="9">
        <f t="shared" si="40"/>
        <v>0</v>
      </c>
      <c r="BR61" s="9"/>
      <c r="BS61" s="29" t="e">
        <f t="shared" si="41"/>
        <v>#DIV/0!</v>
      </c>
      <c r="BT61" s="9"/>
      <c r="BU61" s="29" t="e">
        <f t="shared" si="42"/>
        <v>#DIV/0!</v>
      </c>
      <c r="BV61" s="9"/>
      <c r="BW61" s="29" t="e">
        <f t="shared" si="43"/>
        <v>#DIV/0!</v>
      </c>
      <c r="BX61" s="9"/>
      <c r="BY61" s="9"/>
      <c r="BZ61" s="9">
        <f t="shared" si="44"/>
        <v>0</v>
      </c>
      <c r="CA61" s="9">
        <f>D61-J61</f>
        <v>0</v>
      </c>
      <c r="CB61" s="9">
        <f>F61-K61</f>
        <v>0</v>
      </c>
      <c r="CC61" s="9">
        <f t="shared" si="45"/>
        <v>0</v>
      </c>
      <c r="CD61" s="9"/>
      <c r="CE61" s="9"/>
      <c r="CF61" s="9">
        <f t="shared" si="46"/>
        <v>0</v>
      </c>
      <c r="CG61" s="9"/>
      <c r="CH61" s="9"/>
      <c r="CI61" s="9">
        <f t="shared" si="47"/>
        <v>836314</v>
      </c>
      <c r="CJ61" s="9">
        <f t="shared" si="48"/>
        <v>727423.53</v>
      </c>
      <c r="CK61" s="9">
        <f t="shared" si="49"/>
        <v>640132.71</v>
      </c>
      <c r="CL61" s="9">
        <f t="shared" si="49"/>
        <v>87290.82</v>
      </c>
      <c r="CM61" s="9">
        <f t="shared" si="49"/>
        <v>108890.47</v>
      </c>
      <c r="CN61" s="9">
        <f t="shared" si="49"/>
        <v>0</v>
      </c>
      <c r="CO61" s="9">
        <f t="shared" si="50"/>
        <v>0</v>
      </c>
      <c r="CP61" s="9">
        <f t="shared" si="51"/>
        <v>0</v>
      </c>
      <c r="CQ61" s="9">
        <f t="shared" si="62"/>
        <v>0</v>
      </c>
      <c r="CR61" s="9">
        <f t="shared" si="63"/>
        <v>0</v>
      </c>
      <c r="CS61" s="9">
        <f t="shared" si="64"/>
        <v>0</v>
      </c>
      <c r="CT61" s="9">
        <f t="shared" si="65"/>
        <v>0</v>
      </c>
      <c r="CU61" s="9">
        <f t="shared" si="52"/>
        <v>836314</v>
      </c>
      <c r="CV61" s="9">
        <f t="shared" si="53"/>
        <v>727423.53</v>
      </c>
      <c r="CW61" s="9">
        <f t="shared" si="54"/>
        <v>640132.71</v>
      </c>
      <c r="CX61" s="9">
        <f t="shared" si="55"/>
        <v>87290.82</v>
      </c>
      <c r="CY61" s="9">
        <f t="shared" si="56"/>
        <v>108890.47</v>
      </c>
      <c r="CZ61" s="9">
        <f t="shared" si="57"/>
        <v>0</v>
      </c>
      <c r="DA61" s="9"/>
      <c r="DB61" s="9"/>
      <c r="DC61" s="9"/>
    </row>
    <row r="62" spans="1:107" ht="16.5" x14ac:dyDescent="0.25">
      <c r="A62" s="7" t="s">
        <v>31</v>
      </c>
      <c r="B62" s="11" t="s">
        <v>94</v>
      </c>
      <c r="C62" s="9"/>
      <c r="D62" s="12" t="s">
        <v>31</v>
      </c>
      <c r="E62" s="65"/>
      <c r="F62" s="12"/>
      <c r="G62" s="66"/>
      <c r="H62" s="9">
        <f t="shared" si="17"/>
        <v>0</v>
      </c>
      <c r="I62" s="9">
        <f t="shared" si="18"/>
        <v>0</v>
      </c>
      <c r="J62" s="9">
        <f t="shared" si="58"/>
        <v>0</v>
      </c>
      <c r="K62" s="9">
        <f t="shared" si="59"/>
        <v>0</v>
      </c>
      <c r="L62" s="9">
        <f t="shared" si="60"/>
        <v>0</v>
      </c>
      <c r="M62" s="9">
        <f t="shared" si="61"/>
        <v>0</v>
      </c>
      <c r="N62" s="9">
        <f t="shared" si="19"/>
        <v>0</v>
      </c>
      <c r="O62" s="9">
        <f t="shared" si="20"/>
        <v>0</v>
      </c>
      <c r="P62" s="9"/>
      <c r="Q62" s="29" t="e">
        <f t="shared" si="21"/>
        <v>#DIV/0!</v>
      </c>
      <c r="R62" s="9"/>
      <c r="S62" s="29" t="e">
        <f t="shared" si="22"/>
        <v>#DIV/0!</v>
      </c>
      <c r="T62" s="9"/>
      <c r="U62" s="60" t="e">
        <f t="shared" si="23"/>
        <v>#DIV/0!</v>
      </c>
      <c r="V62" s="60" t="e">
        <f t="shared" si="24"/>
        <v>#DIV/0!</v>
      </c>
      <c r="W62" s="9"/>
      <c r="X62" s="71" t="e">
        <f t="shared" si="25"/>
        <v>#DIV/0!</v>
      </c>
      <c r="Y62" s="38"/>
      <c r="Z62" s="9">
        <f t="shared" si="26"/>
        <v>0</v>
      </c>
      <c r="AA62" s="9">
        <f t="shared" si="27"/>
        <v>0</v>
      </c>
      <c r="AB62" s="9"/>
      <c r="AC62" s="53"/>
      <c r="AD62" s="9"/>
      <c r="AE62" s="53"/>
      <c r="AF62" s="9"/>
      <c r="AG62" s="62"/>
      <c r="AH62" s="9"/>
      <c r="AI62" s="62" t="e">
        <f t="shared" si="31"/>
        <v>#DIV/0!</v>
      </c>
      <c r="AJ62" s="9"/>
      <c r="AK62" s="9"/>
      <c r="AL62" s="9"/>
      <c r="AM62" s="9"/>
      <c r="AN62" s="9">
        <f t="shared" si="33"/>
        <v>0</v>
      </c>
      <c r="AO62" s="9"/>
      <c r="AP62" s="9"/>
      <c r="AQ62" s="9"/>
      <c r="AR62" s="9">
        <f t="shared" si="34"/>
        <v>0</v>
      </c>
      <c r="AS62" s="9"/>
      <c r="AT62" s="9"/>
      <c r="AU62" s="9"/>
      <c r="AV62" s="9">
        <f t="shared" si="35"/>
        <v>0</v>
      </c>
      <c r="AW62" s="9">
        <f t="shared" si="36"/>
        <v>0</v>
      </c>
      <c r="AX62" s="9"/>
      <c r="AY62" s="9"/>
      <c r="AZ62" s="9"/>
      <c r="BA62" s="9"/>
      <c r="BB62" s="9"/>
      <c r="BC62" s="9"/>
      <c r="BD62" s="9"/>
      <c r="BE62" s="9"/>
      <c r="BF62" s="9">
        <f t="shared" si="37"/>
        <v>0</v>
      </c>
      <c r="BG62" s="9">
        <f t="shared" si="38"/>
        <v>0</v>
      </c>
      <c r="BH62" s="9"/>
      <c r="BI62" s="9"/>
      <c r="BJ62" s="9"/>
      <c r="BK62" s="9"/>
      <c r="BL62" s="9"/>
      <c r="BM62" s="9"/>
      <c r="BN62" s="9"/>
      <c r="BO62" s="9"/>
      <c r="BP62" s="9">
        <f t="shared" si="39"/>
        <v>0</v>
      </c>
      <c r="BQ62" s="9">
        <f t="shared" si="40"/>
        <v>0</v>
      </c>
      <c r="BR62" s="9"/>
      <c r="BS62" s="29" t="e">
        <f t="shared" si="41"/>
        <v>#DIV/0!</v>
      </c>
      <c r="BT62" s="9"/>
      <c r="BU62" s="29" t="e">
        <f t="shared" si="42"/>
        <v>#DIV/0!</v>
      </c>
      <c r="BV62" s="9"/>
      <c r="BW62" s="29" t="e">
        <f t="shared" si="43"/>
        <v>#DIV/0!</v>
      </c>
      <c r="BX62" s="9"/>
      <c r="BY62" s="9"/>
      <c r="BZ62" s="9"/>
      <c r="CA62" s="9"/>
      <c r="CB62" s="9"/>
      <c r="CC62" s="9">
        <f t="shared" si="45"/>
        <v>0</v>
      </c>
      <c r="CD62" s="9"/>
      <c r="CE62" s="9"/>
      <c r="CF62" s="9">
        <f t="shared" si="46"/>
        <v>0</v>
      </c>
      <c r="CG62" s="9"/>
      <c r="CH62" s="9"/>
      <c r="CI62" s="9">
        <f t="shared" si="47"/>
        <v>0</v>
      </c>
      <c r="CJ62" s="9">
        <f t="shared" si="48"/>
        <v>0</v>
      </c>
      <c r="CK62" s="9">
        <f t="shared" si="49"/>
        <v>0</v>
      </c>
      <c r="CL62" s="9">
        <f t="shared" si="49"/>
        <v>0</v>
      </c>
      <c r="CM62" s="9">
        <f t="shared" si="49"/>
        <v>0</v>
      </c>
      <c r="CN62" s="9">
        <f t="shared" si="49"/>
        <v>0</v>
      </c>
      <c r="CO62" s="9">
        <f t="shared" si="50"/>
        <v>0</v>
      </c>
      <c r="CP62" s="9">
        <f t="shared" si="51"/>
        <v>0</v>
      </c>
      <c r="CQ62" s="9">
        <f t="shared" si="62"/>
        <v>0</v>
      </c>
      <c r="CR62" s="9">
        <f t="shared" si="63"/>
        <v>0</v>
      </c>
      <c r="CS62" s="9">
        <f t="shared" si="64"/>
        <v>0</v>
      </c>
      <c r="CT62" s="9">
        <f t="shared" si="65"/>
        <v>0</v>
      </c>
      <c r="CU62" s="9">
        <f t="shared" si="52"/>
        <v>0</v>
      </c>
      <c r="CV62" s="9">
        <f t="shared" si="53"/>
        <v>0</v>
      </c>
      <c r="CW62" s="9">
        <f t="shared" si="54"/>
        <v>0</v>
      </c>
      <c r="CX62" s="9">
        <f t="shared" si="55"/>
        <v>0</v>
      </c>
      <c r="CY62" s="9">
        <f t="shared" si="56"/>
        <v>0</v>
      </c>
      <c r="CZ62" s="9">
        <f t="shared" si="57"/>
        <v>0</v>
      </c>
      <c r="DA62" s="9"/>
      <c r="DB62" s="9"/>
      <c r="DC62" s="9"/>
    </row>
    <row r="63" spans="1:107" ht="16.5" x14ac:dyDescent="0.25">
      <c r="A63" s="7" t="s">
        <v>95</v>
      </c>
      <c r="B63" s="8" t="s">
        <v>96</v>
      </c>
      <c r="C63" s="9">
        <f t="shared" si="14"/>
        <v>4170797.94</v>
      </c>
      <c r="D63" s="9">
        <v>3670302.19</v>
      </c>
      <c r="E63" s="65">
        <f t="shared" si="15"/>
        <v>0.88000000067133433</v>
      </c>
      <c r="F63" s="9">
        <v>500495.75</v>
      </c>
      <c r="G63" s="66">
        <f t="shared" si="16"/>
        <v>0.11999999932866563</v>
      </c>
      <c r="H63" s="9">
        <f t="shared" si="17"/>
        <v>3557771.9399999995</v>
      </c>
      <c r="I63" s="9">
        <f t="shared" si="18"/>
        <v>3409772.4299999997</v>
      </c>
      <c r="J63" s="9">
        <f t="shared" si="58"/>
        <v>3000599.7399999998</v>
      </c>
      <c r="K63" s="9">
        <f t="shared" si="59"/>
        <v>409172.69</v>
      </c>
      <c r="L63" s="9">
        <f t="shared" si="60"/>
        <v>101836.69</v>
      </c>
      <c r="M63" s="9">
        <f t="shared" si="61"/>
        <v>46162.82</v>
      </c>
      <c r="N63" s="9">
        <f t="shared" si="19"/>
        <v>923256.27999999991</v>
      </c>
      <c r="O63" s="9">
        <f t="shared" si="20"/>
        <v>851657.74</v>
      </c>
      <c r="P63" s="9">
        <v>749458.81</v>
      </c>
      <c r="Q63" s="29">
        <f t="shared" si="21"/>
        <v>0.87999999859098332</v>
      </c>
      <c r="R63" s="9">
        <v>102198.93</v>
      </c>
      <c r="S63" s="29">
        <f t="shared" si="22"/>
        <v>0.12000000140901672</v>
      </c>
      <c r="T63" s="9">
        <v>25435.72</v>
      </c>
      <c r="U63" s="61">
        <f t="shared" si="23"/>
        <v>2.7550010274503635E-2</v>
      </c>
      <c r="V63" s="61">
        <f t="shared" si="24"/>
        <v>0.19928538214348535</v>
      </c>
      <c r="W63" s="9">
        <v>46162.82</v>
      </c>
      <c r="X63" s="71">
        <f t="shared" si="25"/>
        <v>5.000000649873728E-2</v>
      </c>
      <c r="Y63" s="38"/>
      <c r="Z63" s="9">
        <f t="shared" si="26"/>
        <v>2634515.6599999997</v>
      </c>
      <c r="AA63" s="9">
        <f t="shared" si="27"/>
        <v>2558114.6899999995</v>
      </c>
      <c r="AB63" s="9">
        <v>2251140.9299999997</v>
      </c>
      <c r="AC63" s="53">
        <f t="shared" si="28"/>
        <v>0.88000000109455612</v>
      </c>
      <c r="AD63" s="9">
        <v>306973.76</v>
      </c>
      <c r="AE63" s="53">
        <f t="shared" si="29"/>
        <v>0.11999999890544394</v>
      </c>
      <c r="AF63" s="9">
        <v>76400.97</v>
      </c>
      <c r="AG63" s="62">
        <f t="shared" si="30"/>
        <v>2.9000006020081889E-2</v>
      </c>
      <c r="AH63" s="9"/>
      <c r="AI63" s="63">
        <f t="shared" si="31"/>
        <v>0.19928535717521081</v>
      </c>
      <c r="AJ63" s="9"/>
      <c r="AK63" s="37">
        <f t="shared" si="32"/>
        <v>761025.51000000024</v>
      </c>
      <c r="AL63" s="37">
        <f>D63-J63</f>
        <v>669702.45000000019</v>
      </c>
      <c r="AM63" s="37">
        <f>F63-K63</f>
        <v>91323.06</v>
      </c>
      <c r="AN63" s="9">
        <f t="shared" si="33"/>
        <v>0</v>
      </c>
      <c r="AO63" s="9"/>
      <c r="AP63" s="9"/>
      <c r="AQ63" s="9"/>
      <c r="AR63" s="9">
        <f t="shared" si="34"/>
        <v>0</v>
      </c>
      <c r="AS63" s="9"/>
      <c r="AT63" s="9"/>
      <c r="AU63" s="9"/>
      <c r="AV63" s="9">
        <f t="shared" si="35"/>
        <v>0</v>
      </c>
      <c r="AW63" s="9">
        <f t="shared" si="36"/>
        <v>0</v>
      </c>
      <c r="AX63" s="9"/>
      <c r="AY63" s="9"/>
      <c r="AZ63" s="9"/>
      <c r="BA63" s="9"/>
      <c r="BB63" s="9"/>
      <c r="BC63" s="9"/>
      <c r="BD63" s="9"/>
      <c r="BE63" s="9"/>
      <c r="BF63" s="9">
        <f t="shared" si="37"/>
        <v>0</v>
      </c>
      <c r="BG63" s="9">
        <f t="shared" si="38"/>
        <v>0</v>
      </c>
      <c r="BH63" s="9"/>
      <c r="BI63" s="9"/>
      <c r="BJ63" s="9"/>
      <c r="BK63" s="9"/>
      <c r="BL63" s="9"/>
      <c r="BM63" s="9"/>
      <c r="BN63" s="9"/>
      <c r="BO63" s="9"/>
      <c r="BP63" s="9">
        <f t="shared" si="39"/>
        <v>0</v>
      </c>
      <c r="BQ63" s="9">
        <f t="shared" si="40"/>
        <v>0</v>
      </c>
      <c r="BR63" s="9"/>
      <c r="BS63" s="29" t="e">
        <f t="shared" si="41"/>
        <v>#DIV/0!</v>
      </c>
      <c r="BT63" s="9"/>
      <c r="BU63" s="29" t="e">
        <f t="shared" si="42"/>
        <v>#DIV/0!</v>
      </c>
      <c r="BV63" s="9"/>
      <c r="BW63" s="29" t="e">
        <f t="shared" si="43"/>
        <v>#DIV/0!</v>
      </c>
      <c r="BX63" s="9"/>
      <c r="BY63" s="9"/>
      <c r="BZ63" s="9">
        <f t="shared" si="44"/>
        <v>761025.51000000024</v>
      </c>
      <c r="CA63" s="9">
        <f>D63-J63</f>
        <v>669702.45000000019</v>
      </c>
      <c r="CB63" s="9">
        <f>F63-K63</f>
        <v>91323.06</v>
      </c>
      <c r="CC63" s="9">
        <f t="shared" si="45"/>
        <v>0</v>
      </c>
      <c r="CD63" s="9"/>
      <c r="CE63" s="9"/>
      <c r="CF63" s="9">
        <f t="shared" si="46"/>
        <v>0</v>
      </c>
      <c r="CG63" s="9"/>
      <c r="CH63" s="9"/>
      <c r="CI63" s="9">
        <f t="shared" si="47"/>
        <v>3557771.9399999995</v>
      </c>
      <c r="CJ63" s="9">
        <f t="shared" si="48"/>
        <v>3409772.4299999997</v>
      </c>
      <c r="CK63" s="9">
        <f t="shared" si="49"/>
        <v>3000599.7399999998</v>
      </c>
      <c r="CL63" s="9">
        <f t="shared" si="49"/>
        <v>409172.69</v>
      </c>
      <c r="CM63" s="9">
        <f t="shared" si="49"/>
        <v>101836.69</v>
      </c>
      <c r="CN63" s="9">
        <f t="shared" si="49"/>
        <v>46162.82</v>
      </c>
      <c r="CO63" s="9">
        <f t="shared" si="50"/>
        <v>923256.27999999991</v>
      </c>
      <c r="CP63" s="9">
        <f t="shared" si="51"/>
        <v>851657.74</v>
      </c>
      <c r="CQ63" s="9">
        <f t="shared" si="62"/>
        <v>749458.81</v>
      </c>
      <c r="CR63" s="9">
        <f t="shared" si="63"/>
        <v>102198.93</v>
      </c>
      <c r="CS63" s="9">
        <f t="shared" si="64"/>
        <v>25435.72</v>
      </c>
      <c r="CT63" s="9">
        <f t="shared" si="65"/>
        <v>46162.82</v>
      </c>
      <c r="CU63" s="9">
        <f t="shared" si="52"/>
        <v>2634515.6599999997</v>
      </c>
      <c r="CV63" s="9">
        <f t="shared" si="53"/>
        <v>2558114.6899999995</v>
      </c>
      <c r="CW63" s="9">
        <f t="shared" si="54"/>
        <v>2251140.9299999997</v>
      </c>
      <c r="CX63" s="9">
        <f t="shared" si="55"/>
        <v>306973.76</v>
      </c>
      <c r="CY63" s="9">
        <f t="shared" si="56"/>
        <v>76400.97</v>
      </c>
      <c r="CZ63" s="9">
        <f t="shared" si="57"/>
        <v>0</v>
      </c>
      <c r="DA63" s="9"/>
      <c r="DB63" s="9"/>
      <c r="DC63" s="9"/>
    </row>
    <row r="64" spans="1:107" ht="16.5" x14ac:dyDescent="0.25">
      <c r="A64" s="7" t="s">
        <v>97</v>
      </c>
      <c r="B64" s="8" t="s">
        <v>98</v>
      </c>
      <c r="C64" s="9">
        <f t="shared" si="14"/>
        <v>5396146.4199999999</v>
      </c>
      <c r="D64" s="9">
        <v>4748608.8499999996</v>
      </c>
      <c r="E64" s="65">
        <f t="shared" si="15"/>
        <v>0.88000000007412693</v>
      </c>
      <c r="F64" s="9">
        <v>647537.56999999995</v>
      </c>
      <c r="G64" s="66">
        <f t="shared" si="16"/>
        <v>0.11999999992587301</v>
      </c>
      <c r="H64" s="9">
        <f t="shared" si="17"/>
        <v>4778108.4800000004</v>
      </c>
      <c r="I64" s="9">
        <f t="shared" si="18"/>
        <v>4581002.58</v>
      </c>
      <c r="J64" s="9">
        <f t="shared" si="58"/>
        <v>4031282.27</v>
      </c>
      <c r="K64" s="9">
        <f t="shared" si="59"/>
        <v>549720.31000000006</v>
      </c>
      <c r="L64" s="9">
        <f t="shared" si="60"/>
        <v>138565.15</v>
      </c>
      <c r="M64" s="9">
        <f t="shared" si="61"/>
        <v>58540.75</v>
      </c>
      <c r="N64" s="9">
        <f t="shared" si="19"/>
        <v>1170815</v>
      </c>
      <c r="O64" s="9">
        <f t="shared" si="20"/>
        <v>1078320.6100000001</v>
      </c>
      <c r="P64" s="9">
        <v>948922.14</v>
      </c>
      <c r="Q64" s="29">
        <v>0.88000000296757741</v>
      </c>
      <c r="R64" s="9">
        <v>129398.47</v>
      </c>
      <c r="S64" s="29">
        <v>0.11999999703242246</v>
      </c>
      <c r="T64" s="9">
        <v>33953.64</v>
      </c>
      <c r="U64" s="60">
        <v>2.9000004270529501E-2</v>
      </c>
      <c r="V64" s="60">
        <f t="shared" si="24"/>
        <v>0.20785553366895598</v>
      </c>
      <c r="W64" s="9">
        <v>58540.75</v>
      </c>
      <c r="X64" s="71">
        <f t="shared" si="25"/>
        <v>0.05</v>
      </c>
      <c r="Y64" s="38" t="s">
        <v>204</v>
      </c>
      <c r="Z64" s="9">
        <v>4085104.33</v>
      </c>
      <c r="AA64" s="9">
        <v>3966636.31</v>
      </c>
      <c r="AB64" s="9">
        <v>3082360.13</v>
      </c>
      <c r="AC64" s="53">
        <v>0.87999999929411232</v>
      </c>
      <c r="AD64" s="9">
        <v>420321.84</v>
      </c>
      <c r="AE64" s="53">
        <v>0.12000000070588775</v>
      </c>
      <c r="AF64" s="9">
        <v>104611.51</v>
      </c>
      <c r="AG64" s="62">
        <v>2.8999998636509733E-2</v>
      </c>
      <c r="AH64" s="9"/>
      <c r="AI64" s="63">
        <f t="shared" si="31"/>
        <v>0.19928531879332873</v>
      </c>
      <c r="AJ64" s="38" t="s">
        <v>204</v>
      </c>
      <c r="AK64" s="37">
        <f t="shared" si="32"/>
        <v>815143.8399999995</v>
      </c>
      <c r="AL64" s="37">
        <f>D64-J64</f>
        <v>717326.57999999961</v>
      </c>
      <c r="AM64" s="37">
        <f>F64-K64</f>
        <v>97817.259999999893</v>
      </c>
      <c r="AN64" s="9">
        <f t="shared" si="33"/>
        <v>0</v>
      </c>
      <c r="AO64" s="9"/>
      <c r="AP64" s="9"/>
      <c r="AQ64" s="9"/>
      <c r="AR64" s="9">
        <f t="shared" si="34"/>
        <v>0</v>
      </c>
      <c r="AS64" s="9"/>
      <c r="AT64" s="9"/>
      <c r="AU64" s="9"/>
      <c r="AV64" s="9">
        <f t="shared" si="35"/>
        <v>0</v>
      </c>
      <c r="AW64" s="9">
        <f t="shared" si="36"/>
        <v>0</v>
      </c>
      <c r="AX64" s="9"/>
      <c r="AY64" s="9"/>
      <c r="AZ64" s="9"/>
      <c r="BA64" s="9"/>
      <c r="BB64" s="9"/>
      <c r="BC64" s="9"/>
      <c r="BD64" s="9"/>
      <c r="BE64" s="9"/>
      <c r="BF64" s="9">
        <f t="shared" si="37"/>
        <v>0</v>
      </c>
      <c r="BG64" s="9">
        <f t="shared" si="38"/>
        <v>0</v>
      </c>
      <c r="BH64" s="9"/>
      <c r="BI64" s="9"/>
      <c r="BJ64" s="9"/>
      <c r="BK64" s="9"/>
      <c r="BL64" s="9"/>
      <c r="BM64" s="9"/>
      <c r="BN64" s="9"/>
      <c r="BO64" s="9"/>
      <c r="BP64" s="9">
        <f t="shared" si="39"/>
        <v>0</v>
      </c>
      <c r="BQ64" s="9">
        <f t="shared" si="40"/>
        <v>0</v>
      </c>
      <c r="BR64" s="9"/>
      <c r="BS64" s="29" t="e">
        <f t="shared" si="41"/>
        <v>#DIV/0!</v>
      </c>
      <c r="BT64" s="9"/>
      <c r="BU64" s="29" t="e">
        <f t="shared" si="42"/>
        <v>#DIV/0!</v>
      </c>
      <c r="BV64" s="9"/>
      <c r="BW64" s="29" t="e">
        <f t="shared" si="43"/>
        <v>#DIV/0!</v>
      </c>
      <c r="BX64" s="9"/>
      <c r="BY64" s="9"/>
      <c r="BZ64" s="9">
        <f t="shared" si="44"/>
        <v>815143.8399999995</v>
      </c>
      <c r="CA64" s="9">
        <f>D64-J64</f>
        <v>717326.57999999961</v>
      </c>
      <c r="CB64" s="9">
        <f>F64-K64</f>
        <v>97817.259999999893</v>
      </c>
      <c r="CC64" s="9">
        <f t="shared" si="45"/>
        <v>0</v>
      </c>
      <c r="CD64" s="9"/>
      <c r="CE64" s="9"/>
      <c r="CF64" s="9">
        <f t="shared" si="46"/>
        <v>0</v>
      </c>
      <c r="CG64" s="9"/>
      <c r="CH64" s="9"/>
      <c r="CI64" s="9">
        <f t="shared" si="47"/>
        <v>4778108.4800000004</v>
      </c>
      <c r="CJ64" s="9">
        <f t="shared" si="48"/>
        <v>4581002.58</v>
      </c>
      <c r="CK64" s="9">
        <f t="shared" si="49"/>
        <v>4031282.27</v>
      </c>
      <c r="CL64" s="9">
        <f t="shared" si="49"/>
        <v>549720.31000000006</v>
      </c>
      <c r="CM64" s="9">
        <f t="shared" si="49"/>
        <v>138565.15</v>
      </c>
      <c r="CN64" s="9">
        <f t="shared" si="49"/>
        <v>58540.75</v>
      </c>
      <c r="CO64" s="9">
        <f t="shared" si="50"/>
        <v>1170815</v>
      </c>
      <c r="CP64" s="9">
        <f t="shared" si="51"/>
        <v>1078320.6100000001</v>
      </c>
      <c r="CQ64" s="9">
        <f t="shared" si="62"/>
        <v>948922.14</v>
      </c>
      <c r="CR64" s="9">
        <f t="shared" si="63"/>
        <v>129398.47</v>
      </c>
      <c r="CS64" s="9">
        <f t="shared" si="64"/>
        <v>33953.64</v>
      </c>
      <c r="CT64" s="9">
        <f t="shared" si="65"/>
        <v>58540.75</v>
      </c>
      <c r="CU64" s="9">
        <f t="shared" si="52"/>
        <v>3607293.4799999995</v>
      </c>
      <c r="CV64" s="9">
        <f t="shared" si="53"/>
        <v>3502681.9699999997</v>
      </c>
      <c r="CW64" s="9">
        <f t="shared" si="54"/>
        <v>3082360.13</v>
      </c>
      <c r="CX64" s="9">
        <f t="shared" si="55"/>
        <v>420321.84</v>
      </c>
      <c r="CY64" s="9">
        <f t="shared" si="56"/>
        <v>104611.51</v>
      </c>
      <c r="CZ64" s="9">
        <f t="shared" si="57"/>
        <v>0</v>
      </c>
      <c r="DA64" s="9"/>
      <c r="DB64" s="9"/>
      <c r="DC64" s="9"/>
    </row>
    <row r="65" spans="1:107" ht="16.5" x14ac:dyDescent="0.25">
      <c r="A65" s="7" t="s">
        <v>31</v>
      </c>
      <c r="B65" s="11" t="s">
        <v>99</v>
      </c>
      <c r="C65" s="9"/>
      <c r="D65" s="12" t="s">
        <v>31</v>
      </c>
      <c r="E65" s="65"/>
      <c r="F65" s="12"/>
      <c r="G65" s="66"/>
      <c r="H65" s="9">
        <f t="shared" si="17"/>
        <v>0</v>
      </c>
      <c r="I65" s="9">
        <f t="shared" si="18"/>
        <v>0</v>
      </c>
      <c r="J65" s="9">
        <f t="shared" si="58"/>
        <v>0</v>
      </c>
      <c r="K65" s="9">
        <f t="shared" si="59"/>
        <v>0</v>
      </c>
      <c r="L65" s="9">
        <f t="shared" si="60"/>
        <v>0</v>
      </c>
      <c r="M65" s="9">
        <f t="shared" si="61"/>
        <v>0</v>
      </c>
      <c r="N65" s="9">
        <f t="shared" si="19"/>
        <v>0</v>
      </c>
      <c r="O65" s="9">
        <f t="shared" si="20"/>
        <v>0</v>
      </c>
      <c r="P65" s="9"/>
      <c r="Q65" s="29" t="e">
        <f t="shared" si="21"/>
        <v>#DIV/0!</v>
      </c>
      <c r="R65" s="9"/>
      <c r="S65" s="29" t="e">
        <f t="shared" si="22"/>
        <v>#DIV/0!</v>
      </c>
      <c r="T65" s="9"/>
      <c r="U65" s="60" t="e">
        <f t="shared" si="23"/>
        <v>#DIV/0!</v>
      </c>
      <c r="V65" s="60" t="e">
        <f t="shared" si="24"/>
        <v>#DIV/0!</v>
      </c>
      <c r="W65" s="9"/>
      <c r="X65" s="71" t="e">
        <f t="shared" si="25"/>
        <v>#DIV/0!</v>
      </c>
      <c r="Y65" s="38"/>
      <c r="Z65" s="9">
        <f t="shared" si="26"/>
        <v>0</v>
      </c>
      <c r="AA65" s="9">
        <f t="shared" si="27"/>
        <v>0</v>
      </c>
      <c r="AB65" s="9"/>
      <c r="AC65" s="53"/>
      <c r="AD65" s="9"/>
      <c r="AE65" s="53"/>
      <c r="AF65" s="9"/>
      <c r="AG65" s="62"/>
      <c r="AH65" s="9"/>
      <c r="AI65" s="62" t="e">
        <f t="shared" si="31"/>
        <v>#DIV/0!</v>
      </c>
      <c r="AJ65" s="9"/>
      <c r="AK65" s="9"/>
      <c r="AL65" s="9"/>
      <c r="AM65" s="9"/>
      <c r="AN65" s="9">
        <f t="shared" si="33"/>
        <v>0</v>
      </c>
      <c r="AO65" s="9"/>
      <c r="AP65" s="9"/>
      <c r="AQ65" s="9"/>
      <c r="AR65" s="9">
        <f t="shared" si="34"/>
        <v>0</v>
      </c>
      <c r="AS65" s="9"/>
      <c r="AT65" s="9"/>
      <c r="AU65" s="9"/>
      <c r="AV65" s="9">
        <f t="shared" si="35"/>
        <v>0</v>
      </c>
      <c r="AW65" s="9">
        <f t="shared" si="36"/>
        <v>0</v>
      </c>
      <c r="AX65" s="9"/>
      <c r="AY65" s="9"/>
      <c r="AZ65" s="9"/>
      <c r="BA65" s="9"/>
      <c r="BB65" s="9"/>
      <c r="BC65" s="9"/>
      <c r="BD65" s="9"/>
      <c r="BE65" s="9"/>
      <c r="BF65" s="9">
        <f t="shared" si="37"/>
        <v>0</v>
      </c>
      <c r="BG65" s="9">
        <f t="shared" si="38"/>
        <v>0</v>
      </c>
      <c r="BH65" s="9"/>
      <c r="BI65" s="9"/>
      <c r="BJ65" s="9"/>
      <c r="BK65" s="9"/>
      <c r="BL65" s="9"/>
      <c r="BM65" s="9"/>
      <c r="BN65" s="9"/>
      <c r="BO65" s="9"/>
      <c r="BP65" s="9">
        <f t="shared" si="39"/>
        <v>0</v>
      </c>
      <c r="BQ65" s="9">
        <f t="shared" si="40"/>
        <v>0</v>
      </c>
      <c r="BR65" s="9"/>
      <c r="BS65" s="29" t="e">
        <f t="shared" si="41"/>
        <v>#DIV/0!</v>
      </c>
      <c r="BT65" s="9"/>
      <c r="BU65" s="29" t="e">
        <f t="shared" si="42"/>
        <v>#DIV/0!</v>
      </c>
      <c r="BV65" s="9"/>
      <c r="BW65" s="29" t="e">
        <f t="shared" si="43"/>
        <v>#DIV/0!</v>
      </c>
      <c r="BX65" s="9"/>
      <c r="BY65" s="9"/>
      <c r="BZ65" s="9"/>
      <c r="CA65" s="9"/>
      <c r="CB65" s="9"/>
      <c r="CC65" s="9">
        <f t="shared" si="45"/>
        <v>0</v>
      </c>
      <c r="CD65" s="9"/>
      <c r="CE65" s="9"/>
      <c r="CF65" s="9">
        <f t="shared" si="46"/>
        <v>0</v>
      </c>
      <c r="CG65" s="9"/>
      <c r="CH65" s="9"/>
      <c r="CI65" s="9">
        <f t="shared" si="47"/>
        <v>0</v>
      </c>
      <c r="CJ65" s="9">
        <f t="shared" si="48"/>
        <v>0</v>
      </c>
      <c r="CK65" s="9">
        <f t="shared" si="49"/>
        <v>0</v>
      </c>
      <c r="CL65" s="9">
        <f t="shared" si="49"/>
        <v>0</v>
      </c>
      <c r="CM65" s="9">
        <f t="shared" si="49"/>
        <v>0</v>
      </c>
      <c r="CN65" s="9">
        <f t="shared" si="49"/>
        <v>0</v>
      </c>
      <c r="CO65" s="9">
        <f t="shared" si="50"/>
        <v>0</v>
      </c>
      <c r="CP65" s="9">
        <f t="shared" si="51"/>
        <v>0</v>
      </c>
      <c r="CQ65" s="9">
        <f t="shared" si="62"/>
        <v>0</v>
      </c>
      <c r="CR65" s="9">
        <f t="shared" si="63"/>
        <v>0</v>
      </c>
      <c r="CS65" s="9">
        <f t="shared" si="64"/>
        <v>0</v>
      </c>
      <c r="CT65" s="9">
        <f t="shared" si="65"/>
        <v>0</v>
      </c>
      <c r="CU65" s="9">
        <f t="shared" si="52"/>
        <v>0</v>
      </c>
      <c r="CV65" s="9">
        <f t="shared" si="53"/>
        <v>0</v>
      </c>
      <c r="CW65" s="9">
        <f t="shared" si="54"/>
        <v>0</v>
      </c>
      <c r="CX65" s="9">
        <f t="shared" si="55"/>
        <v>0</v>
      </c>
      <c r="CY65" s="9">
        <f t="shared" si="56"/>
        <v>0</v>
      </c>
      <c r="CZ65" s="9">
        <f t="shared" si="57"/>
        <v>0</v>
      </c>
      <c r="DA65" s="9"/>
      <c r="DB65" s="9"/>
      <c r="DC65" s="9"/>
    </row>
    <row r="66" spans="1:107" ht="16.5" x14ac:dyDescent="0.25">
      <c r="A66" s="7" t="s">
        <v>100</v>
      </c>
      <c r="B66" s="8" t="s">
        <v>101</v>
      </c>
      <c r="C66" s="9">
        <f t="shared" si="14"/>
        <v>4068197.26</v>
      </c>
      <c r="D66" s="9">
        <v>3580013.59</v>
      </c>
      <c r="E66" s="65">
        <f t="shared" si="15"/>
        <v>0.88000000029497094</v>
      </c>
      <c r="F66" s="9">
        <v>488183.67</v>
      </c>
      <c r="G66" s="66">
        <f t="shared" si="16"/>
        <v>0.11999999970502906</v>
      </c>
      <c r="H66" s="9">
        <f t="shared" si="17"/>
        <v>4564333.33</v>
      </c>
      <c r="I66" s="9">
        <f t="shared" si="18"/>
        <v>4068197.2600000002</v>
      </c>
      <c r="J66" s="9">
        <f t="shared" si="58"/>
        <v>3580013.5900000003</v>
      </c>
      <c r="K66" s="9">
        <f t="shared" si="59"/>
        <v>488183.67</v>
      </c>
      <c r="L66" s="9">
        <f t="shared" si="60"/>
        <v>496136.07</v>
      </c>
      <c r="M66" s="9">
        <f t="shared" si="61"/>
        <v>0</v>
      </c>
      <c r="N66" s="42">
        <f t="shared" si="19"/>
        <v>0</v>
      </c>
      <c r="O66" s="42">
        <f t="shared" si="20"/>
        <v>0</v>
      </c>
      <c r="P66" s="42"/>
      <c r="Q66" s="43" t="e">
        <f t="shared" si="21"/>
        <v>#DIV/0!</v>
      </c>
      <c r="R66" s="42"/>
      <c r="S66" s="43" t="e">
        <f t="shared" si="22"/>
        <v>#DIV/0!</v>
      </c>
      <c r="T66" s="42"/>
      <c r="U66" s="64" t="e">
        <f t="shared" si="23"/>
        <v>#DIV/0!</v>
      </c>
      <c r="V66" s="64" t="e">
        <f t="shared" si="24"/>
        <v>#DIV/0!</v>
      </c>
      <c r="W66" s="42"/>
      <c r="X66" s="72" t="e">
        <f t="shared" si="25"/>
        <v>#DIV/0!</v>
      </c>
      <c r="Y66" s="44"/>
      <c r="Z66" s="9">
        <f t="shared" si="26"/>
        <v>4564333.33</v>
      </c>
      <c r="AA66" s="9">
        <f t="shared" si="27"/>
        <v>4068197.2600000002</v>
      </c>
      <c r="AB66" s="9">
        <v>3580013.5900000003</v>
      </c>
      <c r="AC66" s="53">
        <f t="shared" si="28"/>
        <v>0.88000000029497094</v>
      </c>
      <c r="AD66" s="9">
        <v>488183.67</v>
      </c>
      <c r="AE66" s="53">
        <f t="shared" si="29"/>
        <v>0.11999999970502905</v>
      </c>
      <c r="AF66" s="9">
        <v>496136.07</v>
      </c>
      <c r="AG66" s="62">
        <f t="shared" si="30"/>
        <v>0.10869847448236214</v>
      </c>
      <c r="AH66" s="9"/>
      <c r="AI66" s="62">
        <f t="shared" si="31"/>
        <v>0.5040395410540075</v>
      </c>
      <c r="AJ66" s="9"/>
      <c r="AK66" s="9">
        <f t="shared" si="32"/>
        <v>0</v>
      </c>
      <c r="AL66" s="9">
        <f>D66-J66</f>
        <v>0</v>
      </c>
      <c r="AM66" s="9">
        <f>F66-K66</f>
        <v>0</v>
      </c>
      <c r="AN66" s="9">
        <f t="shared" si="33"/>
        <v>0</v>
      </c>
      <c r="AO66" s="9"/>
      <c r="AP66" s="9"/>
      <c r="AQ66" s="9"/>
      <c r="AR66" s="9">
        <f t="shared" si="34"/>
        <v>0</v>
      </c>
      <c r="AS66" s="9"/>
      <c r="AT66" s="9"/>
      <c r="AU66" s="9"/>
      <c r="AV66" s="9">
        <f t="shared" si="35"/>
        <v>0</v>
      </c>
      <c r="AW66" s="9">
        <f t="shared" si="36"/>
        <v>0</v>
      </c>
      <c r="AX66" s="9"/>
      <c r="AY66" s="9"/>
      <c r="AZ66" s="9"/>
      <c r="BA66" s="9"/>
      <c r="BB66" s="9"/>
      <c r="BC66" s="9"/>
      <c r="BD66" s="9"/>
      <c r="BE66" s="9"/>
      <c r="BF66" s="9">
        <f t="shared" si="37"/>
        <v>0</v>
      </c>
      <c r="BG66" s="9">
        <f t="shared" si="38"/>
        <v>0</v>
      </c>
      <c r="BH66" s="9"/>
      <c r="BI66" s="9"/>
      <c r="BJ66" s="9"/>
      <c r="BK66" s="9"/>
      <c r="BL66" s="9"/>
      <c r="BM66" s="9"/>
      <c r="BN66" s="9"/>
      <c r="BO66" s="9"/>
      <c r="BP66" s="9">
        <f t="shared" si="39"/>
        <v>0</v>
      </c>
      <c r="BQ66" s="9">
        <f t="shared" si="40"/>
        <v>0</v>
      </c>
      <c r="BR66" s="9"/>
      <c r="BS66" s="29" t="e">
        <f t="shared" si="41"/>
        <v>#DIV/0!</v>
      </c>
      <c r="BT66" s="9"/>
      <c r="BU66" s="29" t="e">
        <f t="shared" si="42"/>
        <v>#DIV/0!</v>
      </c>
      <c r="BV66" s="9"/>
      <c r="BW66" s="29" t="e">
        <f t="shared" si="43"/>
        <v>#DIV/0!</v>
      </c>
      <c r="BX66" s="9"/>
      <c r="BY66" s="9"/>
      <c r="BZ66" s="9">
        <f t="shared" si="44"/>
        <v>0</v>
      </c>
      <c r="CA66" s="9">
        <f>D66-J66</f>
        <v>0</v>
      </c>
      <c r="CB66" s="9">
        <f>F66-K66</f>
        <v>0</v>
      </c>
      <c r="CC66" s="9">
        <f t="shared" si="45"/>
        <v>0</v>
      </c>
      <c r="CD66" s="9"/>
      <c r="CE66" s="9"/>
      <c r="CF66" s="9">
        <f t="shared" si="46"/>
        <v>0</v>
      </c>
      <c r="CG66" s="9"/>
      <c r="CH66" s="9"/>
      <c r="CI66" s="9">
        <f t="shared" si="47"/>
        <v>4564333.33</v>
      </c>
      <c r="CJ66" s="9">
        <f t="shared" si="48"/>
        <v>4068197.2600000002</v>
      </c>
      <c r="CK66" s="9">
        <f t="shared" si="49"/>
        <v>3580013.5900000003</v>
      </c>
      <c r="CL66" s="9">
        <f t="shared" si="49"/>
        <v>488183.67</v>
      </c>
      <c r="CM66" s="9">
        <f t="shared" si="49"/>
        <v>496136.07</v>
      </c>
      <c r="CN66" s="9">
        <f t="shared" si="49"/>
        <v>0</v>
      </c>
      <c r="CO66" s="9">
        <f t="shared" si="50"/>
        <v>0</v>
      </c>
      <c r="CP66" s="9">
        <f t="shared" si="51"/>
        <v>0</v>
      </c>
      <c r="CQ66" s="9">
        <f t="shared" si="62"/>
        <v>0</v>
      </c>
      <c r="CR66" s="9">
        <f t="shared" si="63"/>
        <v>0</v>
      </c>
      <c r="CS66" s="9">
        <f t="shared" si="64"/>
        <v>0</v>
      </c>
      <c r="CT66" s="9">
        <f t="shared" si="65"/>
        <v>0</v>
      </c>
      <c r="CU66" s="9">
        <f t="shared" si="52"/>
        <v>4564333.33</v>
      </c>
      <c r="CV66" s="9">
        <f t="shared" si="53"/>
        <v>4068197.2600000002</v>
      </c>
      <c r="CW66" s="9">
        <f t="shared" si="54"/>
        <v>3580013.5900000003</v>
      </c>
      <c r="CX66" s="9">
        <f t="shared" si="55"/>
        <v>488183.67</v>
      </c>
      <c r="CY66" s="9">
        <f t="shared" si="56"/>
        <v>496136.07</v>
      </c>
      <c r="CZ66" s="9">
        <f t="shared" si="57"/>
        <v>0</v>
      </c>
      <c r="DA66" s="9"/>
      <c r="DB66" s="9"/>
      <c r="DC66" s="9"/>
    </row>
    <row r="67" spans="1:107" ht="16.5" x14ac:dyDescent="0.25">
      <c r="A67" s="7" t="s">
        <v>31</v>
      </c>
      <c r="B67" s="11" t="s">
        <v>102</v>
      </c>
      <c r="C67" s="9"/>
      <c r="D67" s="12" t="s">
        <v>31</v>
      </c>
      <c r="E67" s="65"/>
      <c r="F67" s="12"/>
      <c r="G67" s="66"/>
      <c r="H67" s="9">
        <f t="shared" si="17"/>
        <v>0</v>
      </c>
      <c r="I67" s="9">
        <f t="shared" si="18"/>
        <v>0</v>
      </c>
      <c r="J67" s="9">
        <f t="shared" si="58"/>
        <v>0</v>
      </c>
      <c r="K67" s="9">
        <f t="shared" si="59"/>
        <v>0</v>
      </c>
      <c r="L67" s="9">
        <f t="shared" si="60"/>
        <v>0</v>
      </c>
      <c r="M67" s="9">
        <f t="shared" si="61"/>
        <v>0</v>
      </c>
      <c r="N67" s="9">
        <f t="shared" si="19"/>
        <v>0</v>
      </c>
      <c r="O67" s="9">
        <f t="shared" si="20"/>
        <v>0</v>
      </c>
      <c r="P67" s="9"/>
      <c r="Q67" s="29" t="e">
        <f t="shared" si="21"/>
        <v>#DIV/0!</v>
      </c>
      <c r="R67" s="9"/>
      <c r="S67" s="29" t="e">
        <f t="shared" si="22"/>
        <v>#DIV/0!</v>
      </c>
      <c r="T67" s="9"/>
      <c r="U67" s="60" t="e">
        <f t="shared" si="23"/>
        <v>#DIV/0!</v>
      </c>
      <c r="V67" s="60" t="e">
        <f t="shared" si="24"/>
        <v>#DIV/0!</v>
      </c>
      <c r="W67" s="9"/>
      <c r="X67" s="71" t="e">
        <f t="shared" si="25"/>
        <v>#DIV/0!</v>
      </c>
      <c r="Y67" s="38"/>
      <c r="Z67" s="9">
        <f t="shared" si="26"/>
        <v>0</v>
      </c>
      <c r="AA67" s="9">
        <f t="shared" si="27"/>
        <v>0</v>
      </c>
      <c r="AB67" s="9"/>
      <c r="AC67" s="53"/>
      <c r="AD67" s="9"/>
      <c r="AE67" s="53"/>
      <c r="AF67" s="9"/>
      <c r="AG67" s="62"/>
      <c r="AH67" s="9"/>
      <c r="AI67" s="62" t="e">
        <f t="shared" si="31"/>
        <v>#DIV/0!</v>
      </c>
      <c r="AJ67" s="9"/>
      <c r="AK67" s="47"/>
      <c r="AL67" s="47"/>
      <c r="AM67" s="47"/>
      <c r="AN67" s="9">
        <f t="shared" si="33"/>
        <v>0</v>
      </c>
      <c r="AO67" s="9"/>
      <c r="AP67" s="9"/>
      <c r="AQ67" s="9"/>
      <c r="AR67" s="9">
        <f t="shared" si="34"/>
        <v>0</v>
      </c>
      <c r="AS67" s="9"/>
      <c r="AT67" s="9"/>
      <c r="AU67" s="9"/>
      <c r="AV67" s="9">
        <f t="shared" si="35"/>
        <v>0</v>
      </c>
      <c r="AW67" s="9">
        <f t="shared" si="36"/>
        <v>0</v>
      </c>
      <c r="AX67" s="9"/>
      <c r="AY67" s="9"/>
      <c r="AZ67" s="9"/>
      <c r="BA67" s="9"/>
      <c r="BB67" s="9"/>
      <c r="BC67" s="9"/>
      <c r="BD67" s="9"/>
      <c r="BE67" s="9"/>
      <c r="BF67" s="9">
        <f t="shared" si="37"/>
        <v>0</v>
      </c>
      <c r="BG67" s="9">
        <f t="shared" si="38"/>
        <v>0</v>
      </c>
      <c r="BH67" s="9"/>
      <c r="BI67" s="9"/>
      <c r="BJ67" s="9"/>
      <c r="BK67" s="9"/>
      <c r="BL67" s="9"/>
      <c r="BM67" s="9"/>
      <c r="BN67" s="9"/>
      <c r="BO67" s="9"/>
      <c r="BP67" s="9">
        <f t="shared" si="39"/>
        <v>0</v>
      </c>
      <c r="BQ67" s="9">
        <f t="shared" si="40"/>
        <v>0</v>
      </c>
      <c r="BR67" s="9"/>
      <c r="BS67" s="29" t="e">
        <f t="shared" si="41"/>
        <v>#DIV/0!</v>
      </c>
      <c r="BT67" s="9"/>
      <c r="BU67" s="29" t="e">
        <f t="shared" si="42"/>
        <v>#DIV/0!</v>
      </c>
      <c r="BV67" s="9"/>
      <c r="BW67" s="29" t="e">
        <f t="shared" si="43"/>
        <v>#DIV/0!</v>
      </c>
      <c r="BX67" s="9"/>
      <c r="BY67" s="9"/>
      <c r="BZ67" s="9"/>
      <c r="CA67" s="9"/>
      <c r="CB67" s="9"/>
      <c r="CC67" s="9">
        <f t="shared" si="45"/>
        <v>0</v>
      </c>
      <c r="CD67" s="9"/>
      <c r="CE67" s="9"/>
      <c r="CF67" s="9">
        <f t="shared" si="46"/>
        <v>0</v>
      </c>
      <c r="CG67" s="9"/>
      <c r="CH67" s="9"/>
      <c r="CI67" s="9">
        <f t="shared" si="47"/>
        <v>0</v>
      </c>
      <c r="CJ67" s="9">
        <f t="shared" si="48"/>
        <v>0</v>
      </c>
      <c r="CK67" s="9">
        <f t="shared" si="49"/>
        <v>0</v>
      </c>
      <c r="CL67" s="9">
        <f t="shared" si="49"/>
        <v>0</v>
      </c>
      <c r="CM67" s="9">
        <f t="shared" si="49"/>
        <v>0</v>
      </c>
      <c r="CN67" s="9">
        <f t="shared" si="49"/>
        <v>0</v>
      </c>
      <c r="CO67" s="9">
        <f t="shared" si="50"/>
        <v>0</v>
      </c>
      <c r="CP67" s="9">
        <f t="shared" si="51"/>
        <v>0</v>
      </c>
      <c r="CQ67" s="9">
        <f t="shared" si="62"/>
        <v>0</v>
      </c>
      <c r="CR67" s="9">
        <f t="shared" si="63"/>
        <v>0</v>
      </c>
      <c r="CS67" s="9">
        <f t="shared" si="64"/>
        <v>0</v>
      </c>
      <c r="CT67" s="9">
        <f t="shared" si="65"/>
        <v>0</v>
      </c>
      <c r="CU67" s="9">
        <f t="shared" si="52"/>
        <v>0</v>
      </c>
      <c r="CV67" s="9">
        <f t="shared" si="53"/>
        <v>0</v>
      </c>
      <c r="CW67" s="9">
        <f t="shared" si="54"/>
        <v>0</v>
      </c>
      <c r="CX67" s="9">
        <f t="shared" si="55"/>
        <v>0</v>
      </c>
      <c r="CY67" s="9">
        <f t="shared" si="56"/>
        <v>0</v>
      </c>
      <c r="CZ67" s="9">
        <f t="shared" si="57"/>
        <v>0</v>
      </c>
      <c r="DA67" s="9"/>
      <c r="DB67" s="9"/>
      <c r="DC67" s="9"/>
    </row>
    <row r="68" spans="1:107" ht="16.5" x14ac:dyDescent="0.25">
      <c r="A68" s="7" t="s">
        <v>103</v>
      </c>
      <c r="B68" s="8" t="s">
        <v>104</v>
      </c>
      <c r="C68" s="9">
        <f t="shared" si="14"/>
        <v>5216307.4099999992</v>
      </c>
      <c r="D68" s="9">
        <v>4590350.5199999996</v>
      </c>
      <c r="E68" s="65">
        <f t="shared" si="15"/>
        <v>0.87999999984663491</v>
      </c>
      <c r="F68" s="9">
        <v>625956.89</v>
      </c>
      <c r="G68" s="66">
        <f t="shared" si="16"/>
        <v>0.12000000015336522</v>
      </c>
      <c r="H68" s="9">
        <f t="shared" si="17"/>
        <v>5426407.5900000008</v>
      </c>
      <c r="I68" s="9">
        <f t="shared" si="18"/>
        <v>5082049.91</v>
      </c>
      <c r="J68" s="9">
        <f t="shared" si="58"/>
        <v>4472203.92</v>
      </c>
      <c r="K68" s="9">
        <f t="shared" si="59"/>
        <v>609845.99</v>
      </c>
      <c r="L68" s="9">
        <f t="shared" si="60"/>
        <v>236181.69999999998</v>
      </c>
      <c r="M68" s="9">
        <f t="shared" si="61"/>
        <v>108175.98000000001</v>
      </c>
      <c r="N68" s="9">
        <f t="shared" si="19"/>
        <v>2163519.29</v>
      </c>
      <c r="O68" s="9">
        <f t="shared" si="20"/>
        <v>1961167.09</v>
      </c>
      <c r="P68" s="9">
        <v>1725827.04</v>
      </c>
      <c r="Q68" s="29">
        <f t="shared" si="21"/>
        <v>0.88000000040792037</v>
      </c>
      <c r="R68" s="9">
        <v>235340.05</v>
      </c>
      <c r="S68" s="29">
        <f t="shared" si="22"/>
        <v>0.11999999959207962</v>
      </c>
      <c r="T68" s="9">
        <v>94176.22</v>
      </c>
      <c r="U68" s="60">
        <f t="shared" si="23"/>
        <v>4.3529179719030836E-2</v>
      </c>
      <c r="V68" s="60">
        <f t="shared" si="24"/>
        <v>0.28580142643639417</v>
      </c>
      <c r="W68" s="9">
        <v>108175.98000000001</v>
      </c>
      <c r="X68" s="71">
        <f t="shared" si="25"/>
        <v>5.0000007164253207E-2</v>
      </c>
      <c r="Y68" s="38"/>
      <c r="Z68" s="9">
        <f t="shared" si="26"/>
        <v>3262888.3</v>
      </c>
      <c r="AA68" s="9">
        <f t="shared" si="27"/>
        <v>3120882.82</v>
      </c>
      <c r="AB68" s="9">
        <v>2746376.88</v>
      </c>
      <c r="AC68" s="53">
        <v>0.87999999948732455</v>
      </c>
      <c r="AD68" s="9">
        <v>374505.94</v>
      </c>
      <c r="AE68" s="53">
        <v>0.12000000051267545</v>
      </c>
      <c r="AF68" s="9">
        <v>142005.47999999998</v>
      </c>
      <c r="AG68" s="62">
        <v>4.3521404027223369E-2</v>
      </c>
      <c r="AH68" s="9"/>
      <c r="AI68" s="62">
        <f t="shared" si="31"/>
        <v>0.27493192696494489</v>
      </c>
      <c r="AJ68" s="9"/>
      <c r="AK68" s="37">
        <f t="shared" si="32"/>
        <v>134257.49999999965</v>
      </c>
      <c r="AL68" s="37">
        <f>D68-J68</f>
        <v>118146.59999999963</v>
      </c>
      <c r="AM68" s="37">
        <f>F68-K68</f>
        <v>16110.900000000023</v>
      </c>
      <c r="AN68" s="9">
        <f t="shared" si="33"/>
        <v>0</v>
      </c>
      <c r="AO68" s="9"/>
      <c r="AP68" s="9"/>
      <c r="AQ68" s="9"/>
      <c r="AR68" s="9">
        <f t="shared" si="34"/>
        <v>0</v>
      </c>
      <c r="AS68" s="9"/>
      <c r="AT68" s="9"/>
      <c r="AU68" s="9"/>
      <c r="AV68" s="9">
        <f t="shared" si="35"/>
        <v>0</v>
      </c>
      <c r="AW68" s="9">
        <f t="shared" si="36"/>
        <v>0</v>
      </c>
      <c r="AX68" s="9"/>
      <c r="AY68" s="9"/>
      <c r="AZ68" s="9"/>
      <c r="BA68" s="9"/>
      <c r="BB68" s="9"/>
      <c r="BC68" s="9"/>
      <c r="BD68" s="9"/>
      <c r="BE68" s="9"/>
      <c r="BF68" s="9">
        <f t="shared" si="37"/>
        <v>0</v>
      </c>
      <c r="BG68" s="9">
        <f t="shared" si="38"/>
        <v>0</v>
      </c>
      <c r="BH68" s="9"/>
      <c r="BI68" s="9"/>
      <c r="BJ68" s="9"/>
      <c r="BK68" s="9"/>
      <c r="BL68" s="9"/>
      <c r="BM68" s="9"/>
      <c r="BN68" s="9"/>
      <c r="BO68" s="9"/>
      <c r="BP68" s="9">
        <f t="shared" si="39"/>
        <v>0</v>
      </c>
      <c r="BQ68" s="9">
        <f t="shared" si="40"/>
        <v>0</v>
      </c>
      <c r="BR68" s="9"/>
      <c r="BS68" s="29" t="e">
        <f t="shared" si="41"/>
        <v>#DIV/0!</v>
      </c>
      <c r="BT68" s="9"/>
      <c r="BU68" s="29" t="e">
        <f t="shared" si="42"/>
        <v>#DIV/0!</v>
      </c>
      <c r="BV68" s="9"/>
      <c r="BW68" s="29" t="e">
        <f t="shared" si="43"/>
        <v>#DIV/0!</v>
      </c>
      <c r="BX68" s="9"/>
      <c r="BY68" s="9"/>
      <c r="BZ68" s="9">
        <f t="shared" si="44"/>
        <v>134257.49999999965</v>
      </c>
      <c r="CA68" s="9">
        <f>D68-J68</f>
        <v>118146.59999999963</v>
      </c>
      <c r="CB68" s="9">
        <f>F68-K68</f>
        <v>16110.900000000023</v>
      </c>
      <c r="CC68" s="9">
        <f t="shared" si="45"/>
        <v>0</v>
      </c>
      <c r="CD68" s="9"/>
      <c r="CE68" s="9"/>
      <c r="CF68" s="9">
        <f t="shared" si="46"/>
        <v>0</v>
      </c>
      <c r="CG68" s="9"/>
      <c r="CH68" s="9"/>
      <c r="CI68" s="9">
        <f t="shared" si="47"/>
        <v>5426407.5900000008</v>
      </c>
      <c r="CJ68" s="9">
        <f t="shared" si="48"/>
        <v>5082049.91</v>
      </c>
      <c r="CK68" s="9">
        <f t="shared" si="49"/>
        <v>4472203.92</v>
      </c>
      <c r="CL68" s="9">
        <f t="shared" si="49"/>
        <v>609845.99</v>
      </c>
      <c r="CM68" s="9">
        <f t="shared" si="49"/>
        <v>236181.69999999998</v>
      </c>
      <c r="CN68" s="9">
        <f t="shared" si="49"/>
        <v>108175.98000000001</v>
      </c>
      <c r="CO68" s="9">
        <f t="shared" si="50"/>
        <v>2163519.29</v>
      </c>
      <c r="CP68" s="9">
        <f t="shared" si="51"/>
        <v>1961167.09</v>
      </c>
      <c r="CQ68" s="9">
        <f t="shared" si="62"/>
        <v>1725827.04</v>
      </c>
      <c r="CR68" s="9">
        <f t="shared" si="63"/>
        <v>235340.05</v>
      </c>
      <c r="CS68" s="9">
        <f t="shared" si="64"/>
        <v>94176.22</v>
      </c>
      <c r="CT68" s="9">
        <f t="shared" si="65"/>
        <v>108175.98000000001</v>
      </c>
      <c r="CU68" s="9">
        <f t="shared" si="52"/>
        <v>3262888.3</v>
      </c>
      <c r="CV68" s="9">
        <f t="shared" si="53"/>
        <v>3120882.82</v>
      </c>
      <c r="CW68" s="9">
        <f t="shared" si="54"/>
        <v>2746376.88</v>
      </c>
      <c r="CX68" s="9">
        <f t="shared" si="55"/>
        <v>374505.94</v>
      </c>
      <c r="CY68" s="9">
        <f t="shared" si="56"/>
        <v>142005.47999999998</v>
      </c>
      <c r="CZ68" s="9">
        <f t="shared" si="57"/>
        <v>0</v>
      </c>
      <c r="DA68" s="9"/>
      <c r="DB68" s="9"/>
      <c r="DC68" s="9"/>
    </row>
    <row r="69" spans="1:107" ht="16.5" x14ac:dyDescent="0.25">
      <c r="A69" s="7" t="s">
        <v>31</v>
      </c>
      <c r="B69" s="11" t="s">
        <v>105</v>
      </c>
      <c r="C69" s="9"/>
      <c r="D69" s="12" t="s">
        <v>31</v>
      </c>
      <c r="E69" s="65"/>
      <c r="F69" s="12"/>
      <c r="G69" s="66"/>
      <c r="H69" s="9">
        <f t="shared" si="17"/>
        <v>0</v>
      </c>
      <c r="I69" s="9">
        <f t="shared" si="18"/>
        <v>0</v>
      </c>
      <c r="J69" s="9">
        <f t="shared" si="58"/>
        <v>0</v>
      </c>
      <c r="K69" s="9">
        <f t="shared" si="59"/>
        <v>0</v>
      </c>
      <c r="L69" s="9">
        <f t="shared" si="60"/>
        <v>0</v>
      </c>
      <c r="M69" s="9">
        <f t="shared" si="61"/>
        <v>0</v>
      </c>
      <c r="N69" s="9">
        <f t="shared" si="19"/>
        <v>0</v>
      </c>
      <c r="O69" s="9">
        <f t="shared" si="20"/>
        <v>0</v>
      </c>
      <c r="P69" s="9"/>
      <c r="Q69" s="29" t="e">
        <f t="shared" si="21"/>
        <v>#DIV/0!</v>
      </c>
      <c r="R69" s="9"/>
      <c r="S69" s="29" t="e">
        <f t="shared" si="22"/>
        <v>#DIV/0!</v>
      </c>
      <c r="T69" s="9"/>
      <c r="U69" s="60" t="e">
        <f t="shared" si="23"/>
        <v>#DIV/0!</v>
      </c>
      <c r="V69" s="60" t="e">
        <f t="shared" si="24"/>
        <v>#DIV/0!</v>
      </c>
      <c r="W69" s="9"/>
      <c r="X69" s="71" t="e">
        <f t="shared" si="25"/>
        <v>#DIV/0!</v>
      </c>
      <c r="Y69" s="38"/>
      <c r="Z69" s="9">
        <f t="shared" si="26"/>
        <v>0</v>
      </c>
      <c r="AA69" s="9">
        <f t="shared" si="27"/>
        <v>0</v>
      </c>
      <c r="AB69" s="9"/>
      <c r="AC69" s="53" t="e">
        <f t="shared" si="28"/>
        <v>#DIV/0!</v>
      </c>
      <c r="AD69" s="9"/>
      <c r="AE69" s="53" t="e">
        <f t="shared" si="29"/>
        <v>#DIV/0!</v>
      </c>
      <c r="AF69" s="9"/>
      <c r="AG69" s="62" t="e">
        <f t="shared" si="30"/>
        <v>#DIV/0!</v>
      </c>
      <c r="AH69" s="9"/>
      <c r="AI69" s="62" t="e">
        <f t="shared" si="31"/>
        <v>#DIV/0!</v>
      </c>
      <c r="AJ69" s="9"/>
      <c r="AK69" s="9"/>
      <c r="AL69" s="9"/>
      <c r="AM69" s="9"/>
      <c r="AN69" s="9">
        <f t="shared" si="33"/>
        <v>0</v>
      </c>
      <c r="AO69" s="9"/>
      <c r="AP69" s="9"/>
      <c r="AQ69" s="9"/>
      <c r="AR69" s="9">
        <f t="shared" si="34"/>
        <v>0</v>
      </c>
      <c r="AS69" s="9"/>
      <c r="AT69" s="9"/>
      <c r="AU69" s="9"/>
      <c r="AV69" s="9">
        <f t="shared" si="35"/>
        <v>0</v>
      </c>
      <c r="AW69" s="9">
        <f t="shared" si="36"/>
        <v>0</v>
      </c>
      <c r="AX69" s="9"/>
      <c r="AY69" s="9"/>
      <c r="AZ69" s="9"/>
      <c r="BA69" s="9"/>
      <c r="BB69" s="9"/>
      <c r="BC69" s="9"/>
      <c r="BD69" s="9"/>
      <c r="BE69" s="9"/>
      <c r="BF69" s="9">
        <f t="shared" si="37"/>
        <v>0</v>
      </c>
      <c r="BG69" s="9">
        <f t="shared" si="38"/>
        <v>0</v>
      </c>
      <c r="BH69" s="9"/>
      <c r="BI69" s="9"/>
      <c r="BJ69" s="9"/>
      <c r="BK69" s="9"/>
      <c r="BL69" s="9"/>
      <c r="BM69" s="9"/>
      <c r="BN69" s="9"/>
      <c r="BO69" s="9"/>
      <c r="BP69" s="9">
        <f t="shared" si="39"/>
        <v>0</v>
      </c>
      <c r="BQ69" s="9">
        <f t="shared" si="40"/>
        <v>0</v>
      </c>
      <c r="BR69" s="9"/>
      <c r="BS69" s="29" t="e">
        <f t="shared" si="41"/>
        <v>#DIV/0!</v>
      </c>
      <c r="BT69" s="9"/>
      <c r="BU69" s="29" t="e">
        <f t="shared" si="42"/>
        <v>#DIV/0!</v>
      </c>
      <c r="BV69" s="9"/>
      <c r="BW69" s="29" t="e">
        <f t="shared" si="43"/>
        <v>#DIV/0!</v>
      </c>
      <c r="BX69" s="9"/>
      <c r="BY69" s="9"/>
      <c r="BZ69" s="9"/>
      <c r="CA69" s="9"/>
      <c r="CB69" s="9"/>
      <c r="CC69" s="9">
        <f t="shared" si="45"/>
        <v>0</v>
      </c>
      <c r="CD69" s="9"/>
      <c r="CE69" s="9"/>
      <c r="CF69" s="9">
        <f t="shared" si="46"/>
        <v>0</v>
      </c>
      <c r="CG69" s="9"/>
      <c r="CH69" s="9"/>
      <c r="CI69" s="9">
        <f t="shared" si="47"/>
        <v>0</v>
      </c>
      <c r="CJ69" s="9">
        <f t="shared" si="48"/>
        <v>0</v>
      </c>
      <c r="CK69" s="9">
        <f t="shared" si="49"/>
        <v>0</v>
      </c>
      <c r="CL69" s="9">
        <f t="shared" si="49"/>
        <v>0</v>
      </c>
      <c r="CM69" s="9">
        <f t="shared" si="49"/>
        <v>0</v>
      </c>
      <c r="CN69" s="9">
        <f t="shared" si="49"/>
        <v>0</v>
      </c>
      <c r="CO69" s="9">
        <f t="shared" si="50"/>
        <v>0</v>
      </c>
      <c r="CP69" s="9">
        <f t="shared" si="51"/>
        <v>0</v>
      </c>
      <c r="CQ69" s="9">
        <f t="shared" si="62"/>
        <v>0</v>
      </c>
      <c r="CR69" s="9">
        <f t="shared" si="63"/>
        <v>0</v>
      </c>
      <c r="CS69" s="9">
        <f t="shared" si="64"/>
        <v>0</v>
      </c>
      <c r="CT69" s="9">
        <f t="shared" si="65"/>
        <v>0</v>
      </c>
      <c r="CU69" s="9">
        <f t="shared" si="52"/>
        <v>0</v>
      </c>
      <c r="CV69" s="9">
        <f t="shared" si="53"/>
        <v>0</v>
      </c>
      <c r="CW69" s="9">
        <f t="shared" si="54"/>
        <v>0</v>
      </c>
      <c r="CX69" s="9">
        <f t="shared" si="55"/>
        <v>0</v>
      </c>
      <c r="CY69" s="9">
        <f t="shared" si="56"/>
        <v>0</v>
      </c>
      <c r="CZ69" s="9">
        <f t="shared" si="57"/>
        <v>0</v>
      </c>
      <c r="DA69" s="9"/>
      <c r="DB69" s="9"/>
      <c r="DC69" s="9"/>
    </row>
    <row r="70" spans="1:107" ht="16.5" x14ac:dyDescent="0.25">
      <c r="A70" s="7" t="s">
        <v>106</v>
      </c>
      <c r="B70" s="8" t="s">
        <v>107</v>
      </c>
      <c r="C70" s="9">
        <f t="shared" si="14"/>
        <v>2522282.31</v>
      </c>
      <c r="D70" s="9">
        <v>2219608.4300000002</v>
      </c>
      <c r="E70" s="65">
        <f t="shared" si="15"/>
        <v>0.87999999888989433</v>
      </c>
      <c r="F70" s="9">
        <v>302673.88</v>
      </c>
      <c r="G70" s="66">
        <f t="shared" si="16"/>
        <v>0.12000000111010571</v>
      </c>
      <c r="H70" s="9">
        <f t="shared" si="17"/>
        <v>0</v>
      </c>
      <c r="I70" s="9">
        <f t="shared" si="18"/>
        <v>0</v>
      </c>
      <c r="J70" s="9">
        <f t="shared" si="58"/>
        <v>0</v>
      </c>
      <c r="K70" s="9">
        <f t="shared" si="59"/>
        <v>0</v>
      </c>
      <c r="L70" s="9">
        <f t="shared" si="60"/>
        <v>0</v>
      </c>
      <c r="M70" s="9">
        <f t="shared" si="61"/>
        <v>0</v>
      </c>
      <c r="N70" s="42">
        <f t="shared" si="19"/>
        <v>0</v>
      </c>
      <c r="O70" s="42">
        <f t="shared" si="20"/>
        <v>0</v>
      </c>
      <c r="P70" s="42"/>
      <c r="Q70" s="43" t="e">
        <f t="shared" si="21"/>
        <v>#DIV/0!</v>
      </c>
      <c r="R70" s="42"/>
      <c r="S70" s="43" t="e">
        <f t="shared" si="22"/>
        <v>#DIV/0!</v>
      </c>
      <c r="T70" s="42"/>
      <c r="U70" s="64" t="e">
        <f t="shared" si="23"/>
        <v>#DIV/0!</v>
      </c>
      <c r="V70" s="64" t="e">
        <f t="shared" si="24"/>
        <v>#DIV/0!</v>
      </c>
      <c r="W70" s="42"/>
      <c r="X70" s="72" t="e">
        <f t="shared" si="25"/>
        <v>#DIV/0!</v>
      </c>
      <c r="Y70" s="44"/>
      <c r="Z70" s="9">
        <f t="shared" si="26"/>
        <v>0</v>
      </c>
      <c r="AA70" s="9">
        <f t="shared" si="27"/>
        <v>0</v>
      </c>
      <c r="AB70" s="9"/>
      <c r="AC70" s="53" t="e">
        <f t="shared" si="28"/>
        <v>#DIV/0!</v>
      </c>
      <c r="AD70" s="9"/>
      <c r="AE70" s="53" t="e">
        <f t="shared" si="29"/>
        <v>#DIV/0!</v>
      </c>
      <c r="AF70" s="9"/>
      <c r="AG70" s="62" t="e">
        <f t="shared" si="30"/>
        <v>#DIV/0!</v>
      </c>
      <c r="AH70" s="9"/>
      <c r="AI70" s="62" t="e">
        <f t="shared" si="31"/>
        <v>#DIV/0!</v>
      </c>
      <c r="AJ70" s="9"/>
      <c r="AK70" s="9">
        <f t="shared" si="32"/>
        <v>2522282.31</v>
      </c>
      <c r="AL70" s="9">
        <f>D70-J70</f>
        <v>2219608.4300000002</v>
      </c>
      <c r="AM70" s="9">
        <f>F70-K70</f>
        <v>302673.88</v>
      </c>
      <c r="AN70" s="9">
        <f t="shared" si="33"/>
        <v>0</v>
      </c>
      <c r="AO70" s="9"/>
      <c r="AP70" s="9"/>
      <c r="AQ70" s="9"/>
      <c r="AR70" s="9">
        <f t="shared" si="34"/>
        <v>0</v>
      </c>
      <c r="AS70" s="9"/>
      <c r="AT70" s="9"/>
      <c r="AU70" s="9"/>
      <c r="AV70" s="9">
        <f t="shared" si="35"/>
        <v>0</v>
      </c>
      <c r="AW70" s="9">
        <f t="shared" si="36"/>
        <v>0</v>
      </c>
      <c r="AX70" s="9"/>
      <c r="AY70" s="9"/>
      <c r="AZ70" s="9"/>
      <c r="BA70" s="9"/>
      <c r="BB70" s="9"/>
      <c r="BC70" s="9"/>
      <c r="BD70" s="9"/>
      <c r="BE70" s="9"/>
      <c r="BF70" s="9">
        <f t="shared" si="37"/>
        <v>0</v>
      </c>
      <c r="BG70" s="9">
        <f t="shared" si="38"/>
        <v>0</v>
      </c>
      <c r="BH70" s="9"/>
      <c r="BI70" s="9"/>
      <c r="BJ70" s="9"/>
      <c r="BK70" s="9"/>
      <c r="BL70" s="9"/>
      <c r="BM70" s="9"/>
      <c r="BN70" s="9"/>
      <c r="BO70" s="9"/>
      <c r="BP70" s="9">
        <f t="shared" si="39"/>
        <v>0</v>
      </c>
      <c r="BQ70" s="9">
        <f t="shared" si="40"/>
        <v>0</v>
      </c>
      <c r="BR70" s="9"/>
      <c r="BS70" s="29" t="e">
        <f t="shared" si="41"/>
        <v>#DIV/0!</v>
      </c>
      <c r="BT70" s="9"/>
      <c r="BU70" s="29" t="e">
        <f t="shared" si="42"/>
        <v>#DIV/0!</v>
      </c>
      <c r="BV70" s="9"/>
      <c r="BW70" s="29" t="e">
        <f t="shared" si="43"/>
        <v>#DIV/0!</v>
      </c>
      <c r="BX70" s="9"/>
      <c r="BY70" s="9"/>
      <c r="BZ70" s="9">
        <f t="shared" si="44"/>
        <v>2522282.31</v>
      </c>
      <c r="CA70" s="9">
        <f>D70-J70</f>
        <v>2219608.4300000002</v>
      </c>
      <c r="CB70" s="9">
        <f>F70-K70</f>
        <v>302673.88</v>
      </c>
      <c r="CC70" s="9">
        <f t="shared" si="45"/>
        <v>0</v>
      </c>
      <c r="CD70" s="9"/>
      <c r="CE70" s="9"/>
      <c r="CF70" s="9">
        <f t="shared" si="46"/>
        <v>0</v>
      </c>
      <c r="CG70" s="9"/>
      <c r="CH70" s="9"/>
      <c r="CI70" s="9">
        <f t="shared" si="47"/>
        <v>0</v>
      </c>
      <c r="CJ70" s="9">
        <f t="shared" si="48"/>
        <v>0</v>
      </c>
      <c r="CK70" s="9">
        <f t="shared" si="49"/>
        <v>0</v>
      </c>
      <c r="CL70" s="9">
        <f t="shared" si="49"/>
        <v>0</v>
      </c>
      <c r="CM70" s="9">
        <f t="shared" si="49"/>
        <v>0</v>
      </c>
      <c r="CN70" s="9">
        <f t="shared" si="49"/>
        <v>0</v>
      </c>
      <c r="CO70" s="9">
        <f t="shared" si="50"/>
        <v>0</v>
      </c>
      <c r="CP70" s="9">
        <f t="shared" si="51"/>
        <v>0</v>
      </c>
      <c r="CQ70" s="9">
        <f t="shared" si="62"/>
        <v>0</v>
      </c>
      <c r="CR70" s="9">
        <f t="shared" si="63"/>
        <v>0</v>
      </c>
      <c r="CS70" s="9">
        <f t="shared" si="64"/>
        <v>0</v>
      </c>
      <c r="CT70" s="9">
        <f t="shared" si="65"/>
        <v>0</v>
      </c>
      <c r="CU70" s="9">
        <f t="shared" si="52"/>
        <v>0</v>
      </c>
      <c r="CV70" s="9">
        <f t="shared" si="53"/>
        <v>0</v>
      </c>
      <c r="CW70" s="9">
        <f t="shared" si="54"/>
        <v>0</v>
      </c>
      <c r="CX70" s="9">
        <f t="shared" si="55"/>
        <v>0</v>
      </c>
      <c r="CY70" s="9">
        <f t="shared" si="56"/>
        <v>0</v>
      </c>
      <c r="CZ70" s="9">
        <f t="shared" si="57"/>
        <v>0</v>
      </c>
      <c r="DA70" s="9"/>
      <c r="DB70" s="9"/>
      <c r="DC70" s="9"/>
    </row>
    <row r="71" spans="1:107" ht="16.5" x14ac:dyDescent="0.25">
      <c r="A71" s="7" t="s">
        <v>108</v>
      </c>
      <c r="B71" s="8" t="s">
        <v>109</v>
      </c>
      <c r="C71" s="9">
        <f t="shared" si="14"/>
        <v>1867638.4500000002</v>
      </c>
      <c r="D71" s="9">
        <v>1643521.83</v>
      </c>
      <c r="E71" s="65">
        <f t="shared" si="15"/>
        <v>0.87999999678738672</v>
      </c>
      <c r="F71" s="9">
        <v>224116.62</v>
      </c>
      <c r="G71" s="66">
        <f t="shared" si="16"/>
        <v>0.12000000321261321</v>
      </c>
      <c r="H71" s="9">
        <f t="shared" si="17"/>
        <v>1721391.8800000001</v>
      </c>
      <c r="I71" s="9">
        <f t="shared" si="18"/>
        <v>1671471.52</v>
      </c>
      <c r="J71" s="9">
        <f t="shared" si="58"/>
        <v>1470894.94</v>
      </c>
      <c r="K71" s="9">
        <f t="shared" si="59"/>
        <v>200576.58</v>
      </c>
      <c r="L71" s="9">
        <f t="shared" si="60"/>
        <v>49920.36</v>
      </c>
      <c r="M71" s="9">
        <f t="shared" si="61"/>
        <v>0</v>
      </c>
      <c r="N71" s="42">
        <f t="shared" si="19"/>
        <v>0</v>
      </c>
      <c r="O71" s="42">
        <f t="shared" si="20"/>
        <v>0</v>
      </c>
      <c r="P71" s="42"/>
      <c r="Q71" s="43" t="e">
        <f t="shared" si="21"/>
        <v>#DIV/0!</v>
      </c>
      <c r="R71" s="42"/>
      <c r="S71" s="43" t="e">
        <f t="shared" si="22"/>
        <v>#DIV/0!</v>
      </c>
      <c r="T71" s="42"/>
      <c r="U71" s="64" t="e">
        <f t="shared" si="23"/>
        <v>#DIV/0!</v>
      </c>
      <c r="V71" s="64" t="e">
        <f t="shared" si="24"/>
        <v>#DIV/0!</v>
      </c>
      <c r="W71" s="42"/>
      <c r="X71" s="72" t="e">
        <f t="shared" si="25"/>
        <v>#DIV/0!</v>
      </c>
      <c r="Y71" s="44"/>
      <c r="Z71" s="9">
        <f t="shared" si="26"/>
        <v>1721391.8800000001</v>
      </c>
      <c r="AA71" s="9">
        <f t="shared" si="27"/>
        <v>1671471.52</v>
      </c>
      <c r="AB71" s="9">
        <v>1470894.94</v>
      </c>
      <c r="AC71" s="53">
        <f t="shared" si="28"/>
        <v>0.88000000143586055</v>
      </c>
      <c r="AD71" s="9">
        <v>200576.58</v>
      </c>
      <c r="AE71" s="53">
        <f t="shared" si="29"/>
        <v>0.11999999856413945</v>
      </c>
      <c r="AF71" s="9">
        <v>49920.36</v>
      </c>
      <c r="AG71" s="63">
        <f t="shared" si="30"/>
        <v>2.8999997374217889E-2</v>
      </c>
      <c r="AH71" s="9"/>
      <c r="AI71" s="63">
        <f t="shared" si="31"/>
        <v>0.19928530863490787</v>
      </c>
      <c r="AJ71" s="9"/>
      <c r="AK71" s="37">
        <f t="shared" si="32"/>
        <v>196166.93000000014</v>
      </c>
      <c r="AL71" s="37">
        <f>D71-J71</f>
        <v>172626.89000000013</v>
      </c>
      <c r="AM71" s="37">
        <f>F71-K71</f>
        <v>23540.040000000008</v>
      </c>
      <c r="AN71" s="9">
        <f t="shared" si="33"/>
        <v>0</v>
      </c>
      <c r="AO71" s="9"/>
      <c r="AP71" s="9"/>
      <c r="AQ71" s="9"/>
      <c r="AR71" s="9">
        <f t="shared" si="34"/>
        <v>0</v>
      </c>
      <c r="AS71" s="9"/>
      <c r="AT71" s="9"/>
      <c r="AU71" s="9"/>
      <c r="AV71" s="9">
        <f t="shared" si="35"/>
        <v>0</v>
      </c>
      <c r="AW71" s="9">
        <f t="shared" si="36"/>
        <v>0</v>
      </c>
      <c r="AX71" s="9"/>
      <c r="AY71" s="9"/>
      <c r="AZ71" s="9"/>
      <c r="BA71" s="9"/>
      <c r="BB71" s="9"/>
      <c r="BC71" s="9"/>
      <c r="BD71" s="9"/>
      <c r="BE71" s="9"/>
      <c r="BF71" s="9">
        <f t="shared" si="37"/>
        <v>0</v>
      </c>
      <c r="BG71" s="9">
        <f t="shared" si="38"/>
        <v>0</v>
      </c>
      <c r="BH71" s="9"/>
      <c r="BI71" s="9"/>
      <c r="BJ71" s="9"/>
      <c r="BK71" s="9"/>
      <c r="BL71" s="9"/>
      <c r="BM71" s="9"/>
      <c r="BN71" s="9"/>
      <c r="BO71" s="9"/>
      <c r="BP71" s="9">
        <f t="shared" si="39"/>
        <v>0</v>
      </c>
      <c r="BQ71" s="9">
        <f t="shared" si="40"/>
        <v>0</v>
      </c>
      <c r="BR71" s="9"/>
      <c r="BS71" s="29" t="e">
        <f t="shared" si="41"/>
        <v>#DIV/0!</v>
      </c>
      <c r="BT71" s="9"/>
      <c r="BU71" s="29" t="e">
        <f t="shared" si="42"/>
        <v>#DIV/0!</v>
      </c>
      <c r="BV71" s="9"/>
      <c r="BW71" s="29" t="e">
        <f t="shared" si="43"/>
        <v>#DIV/0!</v>
      </c>
      <c r="BX71" s="9"/>
      <c r="BY71" s="9"/>
      <c r="BZ71" s="9">
        <f t="shared" si="44"/>
        <v>196166.93000000014</v>
      </c>
      <c r="CA71" s="9">
        <f>D71-J71</f>
        <v>172626.89000000013</v>
      </c>
      <c r="CB71" s="9">
        <f>F71-K71</f>
        <v>23540.040000000008</v>
      </c>
      <c r="CC71" s="9">
        <f t="shared" si="45"/>
        <v>0</v>
      </c>
      <c r="CD71" s="9"/>
      <c r="CE71" s="9"/>
      <c r="CF71" s="9">
        <f t="shared" si="46"/>
        <v>0</v>
      </c>
      <c r="CG71" s="9"/>
      <c r="CH71" s="9"/>
      <c r="CI71" s="9">
        <f t="shared" si="47"/>
        <v>1721391.8800000001</v>
      </c>
      <c r="CJ71" s="9">
        <f t="shared" si="48"/>
        <v>1671471.52</v>
      </c>
      <c r="CK71" s="9">
        <f t="shared" si="49"/>
        <v>1470894.94</v>
      </c>
      <c r="CL71" s="9">
        <f t="shared" si="49"/>
        <v>200576.58</v>
      </c>
      <c r="CM71" s="9">
        <f t="shared" si="49"/>
        <v>49920.36</v>
      </c>
      <c r="CN71" s="9">
        <f t="shared" si="49"/>
        <v>0</v>
      </c>
      <c r="CO71" s="9">
        <f t="shared" si="50"/>
        <v>0</v>
      </c>
      <c r="CP71" s="9">
        <f t="shared" si="51"/>
        <v>0</v>
      </c>
      <c r="CQ71" s="9">
        <f t="shared" si="62"/>
        <v>0</v>
      </c>
      <c r="CR71" s="9">
        <f t="shared" si="63"/>
        <v>0</v>
      </c>
      <c r="CS71" s="9">
        <f t="shared" si="64"/>
        <v>0</v>
      </c>
      <c r="CT71" s="9">
        <f t="shared" si="65"/>
        <v>0</v>
      </c>
      <c r="CU71" s="9">
        <f t="shared" si="52"/>
        <v>1721391.8800000001</v>
      </c>
      <c r="CV71" s="9">
        <f t="shared" si="53"/>
        <v>1671471.52</v>
      </c>
      <c r="CW71" s="9">
        <f t="shared" si="54"/>
        <v>1470894.94</v>
      </c>
      <c r="CX71" s="9">
        <f t="shared" si="55"/>
        <v>200576.58</v>
      </c>
      <c r="CY71" s="9">
        <f t="shared" si="56"/>
        <v>49920.36</v>
      </c>
      <c r="CZ71" s="9">
        <f t="shared" si="57"/>
        <v>0</v>
      </c>
      <c r="DA71" s="9"/>
      <c r="DB71" s="9"/>
      <c r="DC71" s="9"/>
    </row>
    <row r="72" spans="1:107" ht="16.5" x14ac:dyDescent="0.25">
      <c r="A72" s="7" t="s">
        <v>31</v>
      </c>
      <c r="B72" s="11" t="s">
        <v>110</v>
      </c>
      <c r="C72" s="9"/>
      <c r="D72" s="12" t="s">
        <v>31</v>
      </c>
      <c r="E72" s="65"/>
      <c r="F72" s="12"/>
      <c r="G72" s="66"/>
      <c r="H72" s="9">
        <f t="shared" si="17"/>
        <v>0</v>
      </c>
      <c r="I72" s="9">
        <f t="shared" si="18"/>
        <v>0</v>
      </c>
      <c r="J72" s="9">
        <f t="shared" si="58"/>
        <v>0</v>
      </c>
      <c r="K72" s="9">
        <f t="shared" si="59"/>
        <v>0</v>
      </c>
      <c r="L72" s="9">
        <f t="shared" si="60"/>
        <v>0</v>
      </c>
      <c r="M72" s="9">
        <f t="shared" si="61"/>
        <v>0</v>
      </c>
      <c r="N72" s="9">
        <f t="shared" si="19"/>
        <v>0</v>
      </c>
      <c r="O72" s="9">
        <f t="shared" si="20"/>
        <v>0</v>
      </c>
      <c r="P72" s="9"/>
      <c r="Q72" s="29" t="e">
        <f t="shared" si="21"/>
        <v>#DIV/0!</v>
      </c>
      <c r="R72" s="9"/>
      <c r="S72" s="29" t="e">
        <f t="shared" si="22"/>
        <v>#DIV/0!</v>
      </c>
      <c r="T72" s="9"/>
      <c r="U72" s="60" t="e">
        <f t="shared" si="23"/>
        <v>#DIV/0!</v>
      </c>
      <c r="V72" s="60" t="e">
        <f t="shared" si="24"/>
        <v>#DIV/0!</v>
      </c>
      <c r="W72" s="9"/>
      <c r="X72" s="71" t="e">
        <f t="shared" si="25"/>
        <v>#DIV/0!</v>
      </c>
      <c r="Y72" s="38"/>
      <c r="Z72" s="9">
        <f t="shared" si="26"/>
        <v>0</v>
      </c>
      <c r="AA72" s="9">
        <f t="shared" si="27"/>
        <v>0</v>
      </c>
      <c r="AB72" s="9"/>
      <c r="AC72" s="53" t="e">
        <f t="shared" si="28"/>
        <v>#DIV/0!</v>
      </c>
      <c r="AD72" s="9"/>
      <c r="AE72" s="53" t="e">
        <f t="shared" si="29"/>
        <v>#DIV/0!</v>
      </c>
      <c r="AF72" s="9"/>
      <c r="AG72" s="62" t="e">
        <f t="shared" si="30"/>
        <v>#DIV/0!</v>
      </c>
      <c r="AH72" s="9"/>
      <c r="AI72" s="62" t="e">
        <f t="shared" si="31"/>
        <v>#DIV/0!</v>
      </c>
      <c r="AJ72" s="9"/>
      <c r="AK72" s="9"/>
      <c r="AL72" s="9"/>
      <c r="AM72" s="9"/>
      <c r="AN72" s="9">
        <f t="shared" si="33"/>
        <v>0</v>
      </c>
      <c r="AO72" s="9"/>
      <c r="AP72" s="9"/>
      <c r="AQ72" s="9"/>
      <c r="AR72" s="9">
        <f t="shared" si="34"/>
        <v>0</v>
      </c>
      <c r="AS72" s="9"/>
      <c r="AT72" s="9"/>
      <c r="AU72" s="9"/>
      <c r="AV72" s="9">
        <f t="shared" si="35"/>
        <v>0</v>
      </c>
      <c r="AW72" s="9">
        <f t="shared" si="36"/>
        <v>0</v>
      </c>
      <c r="AX72" s="9"/>
      <c r="AY72" s="9"/>
      <c r="AZ72" s="9"/>
      <c r="BA72" s="9"/>
      <c r="BB72" s="9"/>
      <c r="BC72" s="9"/>
      <c r="BD72" s="9"/>
      <c r="BE72" s="9"/>
      <c r="BF72" s="9">
        <f t="shared" si="37"/>
        <v>0</v>
      </c>
      <c r="BG72" s="9">
        <f t="shared" si="38"/>
        <v>0</v>
      </c>
      <c r="BH72" s="9"/>
      <c r="BI72" s="9"/>
      <c r="BJ72" s="9"/>
      <c r="BK72" s="9"/>
      <c r="BL72" s="9"/>
      <c r="BM72" s="9"/>
      <c r="BN72" s="9"/>
      <c r="BO72" s="9"/>
      <c r="BP72" s="9">
        <f t="shared" si="39"/>
        <v>0</v>
      </c>
      <c r="BQ72" s="9">
        <f t="shared" si="40"/>
        <v>0</v>
      </c>
      <c r="BR72" s="9"/>
      <c r="BS72" s="29" t="e">
        <f t="shared" si="41"/>
        <v>#DIV/0!</v>
      </c>
      <c r="BT72" s="9"/>
      <c r="BU72" s="29" t="e">
        <f t="shared" si="42"/>
        <v>#DIV/0!</v>
      </c>
      <c r="BV72" s="9"/>
      <c r="BW72" s="29" t="e">
        <f t="shared" si="43"/>
        <v>#DIV/0!</v>
      </c>
      <c r="BX72" s="9"/>
      <c r="BY72" s="9"/>
      <c r="BZ72" s="9"/>
      <c r="CA72" s="9"/>
      <c r="CB72" s="9"/>
      <c r="CC72" s="9">
        <f t="shared" si="45"/>
        <v>0</v>
      </c>
      <c r="CD72" s="9"/>
      <c r="CE72" s="9"/>
      <c r="CF72" s="9">
        <f t="shared" si="46"/>
        <v>0</v>
      </c>
      <c r="CG72" s="9"/>
      <c r="CH72" s="9"/>
      <c r="CI72" s="9">
        <f t="shared" si="47"/>
        <v>0</v>
      </c>
      <c r="CJ72" s="9">
        <f t="shared" si="48"/>
        <v>0</v>
      </c>
      <c r="CK72" s="9">
        <f t="shared" si="49"/>
        <v>0</v>
      </c>
      <c r="CL72" s="9">
        <f t="shared" si="49"/>
        <v>0</v>
      </c>
      <c r="CM72" s="9">
        <f t="shared" si="49"/>
        <v>0</v>
      </c>
      <c r="CN72" s="9">
        <f t="shared" si="49"/>
        <v>0</v>
      </c>
      <c r="CO72" s="9">
        <f t="shared" si="50"/>
        <v>0</v>
      </c>
      <c r="CP72" s="9">
        <f t="shared" si="51"/>
        <v>0</v>
      </c>
      <c r="CQ72" s="9">
        <f t="shared" si="62"/>
        <v>0</v>
      </c>
      <c r="CR72" s="9">
        <f t="shared" si="63"/>
        <v>0</v>
      </c>
      <c r="CS72" s="9">
        <f t="shared" si="64"/>
        <v>0</v>
      </c>
      <c r="CT72" s="9">
        <f t="shared" si="65"/>
        <v>0</v>
      </c>
      <c r="CU72" s="9">
        <f t="shared" si="52"/>
        <v>0</v>
      </c>
      <c r="CV72" s="9">
        <f t="shared" si="53"/>
        <v>0</v>
      </c>
      <c r="CW72" s="9">
        <f t="shared" si="54"/>
        <v>0</v>
      </c>
      <c r="CX72" s="9">
        <f t="shared" si="55"/>
        <v>0</v>
      </c>
      <c r="CY72" s="9">
        <f t="shared" si="56"/>
        <v>0</v>
      </c>
      <c r="CZ72" s="9">
        <f t="shared" si="57"/>
        <v>0</v>
      </c>
      <c r="DA72" s="9"/>
      <c r="DB72" s="9"/>
      <c r="DC72" s="9"/>
    </row>
    <row r="73" spans="1:107" ht="16.5" x14ac:dyDescent="0.25">
      <c r="A73" s="7" t="s">
        <v>111</v>
      </c>
      <c r="B73" s="8" t="s">
        <v>112</v>
      </c>
      <c r="C73" s="9">
        <f t="shared" si="14"/>
        <v>1535837.77</v>
      </c>
      <c r="D73" s="9">
        <v>1351537.23</v>
      </c>
      <c r="E73" s="65">
        <f t="shared" si="15"/>
        <v>0.87999999505156068</v>
      </c>
      <c r="F73" s="9">
        <v>184300.54</v>
      </c>
      <c r="G73" s="66">
        <f t="shared" si="16"/>
        <v>0.12000000494843932</v>
      </c>
      <c r="H73" s="9">
        <f t="shared" si="17"/>
        <v>0</v>
      </c>
      <c r="I73" s="9">
        <f t="shared" si="18"/>
        <v>0</v>
      </c>
      <c r="J73" s="9">
        <f t="shared" si="58"/>
        <v>0</v>
      </c>
      <c r="K73" s="9">
        <f t="shared" si="59"/>
        <v>0</v>
      </c>
      <c r="L73" s="9">
        <f t="shared" si="60"/>
        <v>0</v>
      </c>
      <c r="M73" s="9">
        <f t="shared" si="61"/>
        <v>0</v>
      </c>
      <c r="N73" s="42">
        <f t="shared" si="19"/>
        <v>0</v>
      </c>
      <c r="O73" s="42">
        <f t="shared" si="20"/>
        <v>0</v>
      </c>
      <c r="P73" s="42"/>
      <c r="Q73" s="43" t="e">
        <f t="shared" si="21"/>
        <v>#DIV/0!</v>
      </c>
      <c r="R73" s="42"/>
      <c r="S73" s="43" t="e">
        <f t="shared" si="22"/>
        <v>#DIV/0!</v>
      </c>
      <c r="T73" s="42"/>
      <c r="U73" s="43" t="e">
        <f t="shared" si="23"/>
        <v>#DIV/0!</v>
      </c>
      <c r="V73" s="64" t="e">
        <f t="shared" si="24"/>
        <v>#DIV/0!</v>
      </c>
      <c r="W73" s="42"/>
      <c r="X73" s="72" t="e">
        <f t="shared" si="25"/>
        <v>#DIV/0!</v>
      </c>
      <c r="Y73" s="44"/>
      <c r="Z73" s="9">
        <f t="shared" si="26"/>
        <v>0</v>
      </c>
      <c r="AA73" s="9">
        <f t="shared" si="27"/>
        <v>0</v>
      </c>
      <c r="AB73" s="9"/>
      <c r="AC73" s="53" t="e">
        <f t="shared" si="28"/>
        <v>#DIV/0!</v>
      </c>
      <c r="AD73" s="9"/>
      <c r="AE73" s="53" t="e">
        <f t="shared" si="29"/>
        <v>#DIV/0!</v>
      </c>
      <c r="AF73" s="9"/>
      <c r="AG73" s="62" t="e">
        <f t="shared" si="30"/>
        <v>#DIV/0!</v>
      </c>
      <c r="AH73" s="9"/>
      <c r="AI73" s="62" t="e">
        <f t="shared" si="31"/>
        <v>#DIV/0!</v>
      </c>
      <c r="AJ73" s="9"/>
      <c r="AK73" s="35">
        <f t="shared" si="32"/>
        <v>1535837.77</v>
      </c>
      <c r="AL73" s="35">
        <f>D73-J73</f>
        <v>1351537.23</v>
      </c>
      <c r="AM73" s="35">
        <f>F73-K73</f>
        <v>184300.54</v>
      </c>
      <c r="AN73" s="35">
        <f t="shared" si="33"/>
        <v>0</v>
      </c>
      <c r="AO73" s="35"/>
      <c r="AP73" s="35"/>
      <c r="AQ73" s="35"/>
      <c r="AR73" s="35">
        <f t="shared" si="34"/>
        <v>0</v>
      </c>
      <c r="AS73" s="35"/>
      <c r="AT73" s="35"/>
      <c r="AU73" s="35"/>
      <c r="AV73" s="35">
        <f t="shared" si="35"/>
        <v>0</v>
      </c>
      <c r="AW73" s="35">
        <f t="shared" si="36"/>
        <v>0</v>
      </c>
      <c r="AX73" s="35"/>
      <c r="AY73" s="35"/>
      <c r="AZ73" s="35"/>
      <c r="BA73" s="35"/>
      <c r="BB73" s="35"/>
      <c r="BC73" s="35"/>
      <c r="BD73" s="35"/>
      <c r="BE73" s="35"/>
      <c r="BF73" s="35">
        <f t="shared" si="37"/>
        <v>0</v>
      </c>
      <c r="BG73" s="35">
        <f t="shared" si="38"/>
        <v>0</v>
      </c>
      <c r="BH73" s="35"/>
      <c r="BI73" s="35"/>
      <c r="BJ73" s="35"/>
      <c r="BK73" s="35"/>
      <c r="BL73" s="35"/>
      <c r="BM73" s="35"/>
      <c r="BN73" s="35"/>
      <c r="BO73" s="35"/>
      <c r="BP73" s="35">
        <f t="shared" si="39"/>
        <v>0</v>
      </c>
      <c r="BQ73" s="35">
        <f t="shared" si="40"/>
        <v>0</v>
      </c>
      <c r="BR73" s="35"/>
      <c r="BS73" s="39" t="e">
        <f t="shared" si="41"/>
        <v>#DIV/0!</v>
      </c>
      <c r="BT73" s="35"/>
      <c r="BU73" s="39" t="e">
        <f t="shared" si="42"/>
        <v>#DIV/0!</v>
      </c>
      <c r="BV73" s="35"/>
      <c r="BW73" s="39" t="e">
        <f t="shared" si="43"/>
        <v>#DIV/0!</v>
      </c>
      <c r="BX73" s="35"/>
      <c r="BY73" s="35"/>
      <c r="BZ73" s="35">
        <f t="shared" si="44"/>
        <v>1535837.77</v>
      </c>
      <c r="CA73" s="35">
        <f>D73-J73</f>
        <v>1351537.23</v>
      </c>
      <c r="CB73" s="35">
        <f>F73-K73</f>
        <v>184300.54</v>
      </c>
      <c r="CC73" s="35">
        <f t="shared" si="45"/>
        <v>0</v>
      </c>
      <c r="CD73" s="35"/>
      <c r="CE73" s="35"/>
      <c r="CF73" s="35">
        <f t="shared" si="46"/>
        <v>0</v>
      </c>
      <c r="CG73" s="35"/>
      <c r="CH73" s="35"/>
      <c r="CI73" s="35">
        <f t="shared" si="47"/>
        <v>0</v>
      </c>
      <c r="CJ73" s="35">
        <f t="shared" si="48"/>
        <v>0</v>
      </c>
      <c r="CK73" s="35">
        <f t="shared" si="49"/>
        <v>0</v>
      </c>
      <c r="CL73" s="35">
        <f t="shared" si="49"/>
        <v>0</v>
      </c>
      <c r="CM73" s="35">
        <f t="shared" si="49"/>
        <v>0</v>
      </c>
      <c r="CN73" s="35">
        <f t="shared" si="49"/>
        <v>0</v>
      </c>
      <c r="CO73" s="35">
        <f t="shared" si="50"/>
        <v>0</v>
      </c>
      <c r="CP73" s="35">
        <f t="shared" si="51"/>
        <v>0</v>
      </c>
      <c r="CQ73" s="35">
        <f t="shared" si="62"/>
        <v>0</v>
      </c>
      <c r="CR73" s="35">
        <f t="shared" si="63"/>
        <v>0</v>
      </c>
      <c r="CS73" s="35">
        <f t="shared" si="64"/>
        <v>0</v>
      </c>
      <c r="CT73" s="35">
        <f t="shared" si="65"/>
        <v>0</v>
      </c>
      <c r="CU73" s="35">
        <f t="shared" si="52"/>
        <v>0</v>
      </c>
      <c r="CV73" s="35">
        <f t="shared" si="53"/>
        <v>0</v>
      </c>
      <c r="CW73" s="35">
        <f t="shared" si="54"/>
        <v>0</v>
      </c>
      <c r="CX73" s="35">
        <f t="shared" si="55"/>
        <v>0</v>
      </c>
      <c r="CY73" s="35">
        <f t="shared" si="56"/>
        <v>0</v>
      </c>
      <c r="CZ73" s="35">
        <f t="shared" si="57"/>
        <v>0</v>
      </c>
      <c r="DA73" s="35"/>
      <c r="DB73" s="35"/>
      <c r="DC73" s="35"/>
    </row>
    <row r="74" spans="1:107" ht="16.5" x14ac:dyDescent="0.25">
      <c r="A74" s="15"/>
      <c r="B74" s="16"/>
      <c r="C74" s="16"/>
      <c r="D74" s="16"/>
      <c r="E74" s="16"/>
      <c r="F74" s="16"/>
      <c r="G74" s="16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41"/>
      <c r="AA74" s="41"/>
      <c r="AB74" s="41"/>
      <c r="AC74" s="55"/>
      <c r="AD74" s="41"/>
      <c r="AE74" s="53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</row>
    <row r="75" spans="1:107" ht="16.5" x14ac:dyDescent="0.25">
      <c r="A75" s="15"/>
      <c r="B75" s="16"/>
      <c r="C75" s="17"/>
      <c r="D75" s="17"/>
      <c r="E75" s="17"/>
      <c r="F75" s="17"/>
      <c r="G75" s="17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40"/>
      <c r="AA75" s="40"/>
      <c r="AB75" s="40"/>
      <c r="AC75" s="56"/>
      <c r="AD75" s="40"/>
      <c r="AE75" s="53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  <c r="CJ75" s="40"/>
      <c r="CK75" s="40"/>
      <c r="CL75" s="40"/>
      <c r="CM75" s="40"/>
      <c r="CN75" s="40"/>
      <c r="CO75" s="40"/>
      <c r="CP75" s="40"/>
      <c r="CQ75" s="40"/>
      <c r="CR75" s="40"/>
      <c r="CS75" s="40"/>
      <c r="CT75" s="40"/>
      <c r="CU75" s="40"/>
      <c r="CV75" s="40"/>
      <c r="CW75" s="40"/>
      <c r="CX75" s="40"/>
      <c r="CY75" s="40"/>
      <c r="CZ75" s="40"/>
      <c r="DA75" s="40"/>
      <c r="DB75" s="40"/>
      <c r="DC75" s="40"/>
    </row>
    <row r="76" spans="1:107" ht="19.899999999999999" customHeight="1" x14ac:dyDescent="0.25">
      <c r="A76" s="13"/>
      <c r="B76" s="25" t="s">
        <v>114</v>
      </c>
      <c r="C76" s="26">
        <f>D76+F76</f>
        <v>71353554.650000006</v>
      </c>
      <c r="D76" s="26">
        <f>SUM(D77:D85)</f>
        <v>62791128.020000003</v>
      </c>
      <c r="E76" s="26"/>
      <c r="F76" s="26">
        <f>SUM(F77:F85)</f>
        <v>8562426.629999999</v>
      </c>
      <c r="G76" s="26"/>
      <c r="H76" s="26">
        <f t="shared" ref="H76:BV76" si="66">SUM(H77:H85)</f>
        <v>20531174.490000002</v>
      </c>
      <c r="I76" s="26">
        <f t="shared" si="66"/>
        <v>19257402.68</v>
      </c>
      <c r="J76" s="26">
        <f t="shared" si="66"/>
        <v>16946514.330000002</v>
      </c>
      <c r="K76" s="26">
        <f t="shared" si="66"/>
        <v>2310888.35</v>
      </c>
      <c r="L76" s="26">
        <f t="shared" si="66"/>
        <v>1161005.99</v>
      </c>
      <c r="M76" s="26">
        <f t="shared" si="66"/>
        <v>112765.82</v>
      </c>
      <c r="N76" s="26">
        <f t="shared" si="66"/>
        <v>2757003.9499999997</v>
      </c>
      <c r="O76" s="26">
        <f t="shared" si="66"/>
        <v>2565575.46</v>
      </c>
      <c r="P76" s="26">
        <f t="shared" si="66"/>
        <v>2257706.4</v>
      </c>
      <c r="Q76" s="26" t="e">
        <f t="shared" si="66"/>
        <v>#DIV/0!</v>
      </c>
      <c r="R76" s="26">
        <f t="shared" si="66"/>
        <v>307869.06</v>
      </c>
      <c r="S76" s="26" t="e">
        <f t="shared" si="66"/>
        <v>#DIV/0!</v>
      </c>
      <c r="T76" s="26">
        <f t="shared" si="66"/>
        <v>78662.67</v>
      </c>
      <c r="U76" s="26" t="e">
        <f t="shared" si="66"/>
        <v>#DIV/0!</v>
      </c>
      <c r="V76" s="26"/>
      <c r="W76" s="26">
        <f t="shared" si="66"/>
        <v>112765.82</v>
      </c>
      <c r="X76" s="26"/>
      <c r="Y76" s="26">
        <f t="shared" si="66"/>
        <v>0</v>
      </c>
      <c r="Z76" s="36">
        <f t="shared" si="66"/>
        <v>17774170.539999999</v>
      </c>
      <c r="AA76" s="36">
        <f t="shared" si="66"/>
        <v>16691827.220000001</v>
      </c>
      <c r="AB76" s="36">
        <f t="shared" si="66"/>
        <v>14688807.93</v>
      </c>
      <c r="AC76" s="57" t="e">
        <f t="shared" si="66"/>
        <v>#DIV/0!</v>
      </c>
      <c r="AD76" s="36">
        <f t="shared" si="66"/>
        <v>2003019.29</v>
      </c>
      <c r="AE76" s="53" t="e">
        <f t="shared" si="66"/>
        <v>#DIV/0!</v>
      </c>
      <c r="AF76" s="36">
        <f t="shared" si="66"/>
        <v>1082343.32</v>
      </c>
      <c r="AG76" s="36" t="e">
        <f t="shared" si="66"/>
        <v>#DIV/0!</v>
      </c>
      <c r="AH76" s="36">
        <f t="shared" si="66"/>
        <v>0</v>
      </c>
      <c r="AI76" s="36"/>
      <c r="AJ76" s="36">
        <f t="shared" si="66"/>
        <v>0</v>
      </c>
      <c r="AK76" s="36">
        <f t="shared" si="66"/>
        <v>52096151.969999991</v>
      </c>
      <c r="AL76" s="36">
        <f t="shared" si="66"/>
        <v>45844613.690000005</v>
      </c>
      <c r="AM76" s="36">
        <f t="shared" si="66"/>
        <v>6251538.2799999984</v>
      </c>
      <c r="AN76" s="36">
        <f t="shared" si="66"/>
        <v>0</v>
      </c>
      <c r="AO76" s="36">
        <f t="shared" si="66"/>
        <v>0</v>
      </c>
      <c r="AP76" s="36">
        <f t="shared" si="66"/>
        <v>0</v>
      </c>
      <c r="AQ76" s="36">
        <f t="shared" si="66"/>
        <v>0</v>
      </c>
      <c r="AR76" s="36">
        <f t="shared" si="66"/>
        <v>0</v>
      </c>
      <c r="AS76" s="36">
        <f t="shared" si="66"/>
        <v>0</v>
      </c>
      <c r="AT76" s="36">
        <f t="shared" si="66"/>
        <v>0</v>
      </c>
      <c r="AU76" s="36">
        <f t="shared" si="66"/>
        <v>0</v>
      </c>
      <c r="AV76" s="36">
        <f t="shared" si="66"/>
        <v>0</v>
      </c>
      <c r="AW76" s="36">
        <f t="shared" si="66"/>
        <v>0</v>
      </c>
      <c r="AX76" s="36">
        <f t="shared" si="66"/>
        <v>0</v>
      </c>
      <c r="AY76" s="36">
        <f t="shared" si="66"/>
        <v>0</v>
      </c>
      <c r="AZ76" s="36">
        <f t="shared" si="66"/>
        <v>0</v>
      </c>
      <c r="BA76" s="36">
        <f t="shared" si="66"/>
        <v>0</v>
      </c>
      <c r="BB76" s="36">
        <f t="shared" si="66"/>
        <v>0</v>
      </c>
      <c r="BC76" s="36">
        <f t="shared" si="66"/>
        <v>0</v>
      </c>
      <c r="BD76" s="36">
        <f t="shared" si="66"/>
        <v>0</v>
      </c>
      <c r="BE76" s="36">
        <f t="shared" si="66"/>
        <v>0</v>
      </c>
      <c r="BF76" s="36">
        <f t="shared" si="66"/>
        <v>0</v>
      </c>
      <c r="BG76" s="36">
        <f t="shared" si="66"/>
        <v>0</v>
      </c>
      <c r="BH76" s="36">
        <f t="shared" si="66"/>
        <v>0</v>
      </c>
      <c r="BI76" s="36">
        <f t="shared" si="66"/>
        <v>0</v>
      </c>
      <c r="BJ76" s="36">
        <f t="shared" si="66"/>
        <v>0</v>
      </c>
      <c r="BK76" s="36">
        <f t="shared" si="66"/>
        <v>0</v>
      </c>
      <c r="BL76" s="36">
        <f t="shared" si="66"/>
        <v>0</v>
      </c>
      <c r="BM76" s="36">
        <f t="shared" si="66"/>
        <v>0</v>
      </c>
      <c r="BN76" s="36">
        <f t="shared" si="66"/>
        <v>0</v>
      </c>
      <c r="BO76" s="36">
        <f t="shared" si="66"/>
        <v>0</v>
      </c>
      <c r="BP76" s="36">
        <f t="shared" si="66"/>
        <v>0</v>
      </c>
      <c r="BQ76" s="36">
        <f t="shared" si="66"/>
        <v>0</v>
      </c>
      <c r="BR76" s="36">
        <f t="shared" si="66"/>
        <v>0</v>
      </c>
      <c r="BS76" s="36" t="e">
        <f t="shared" si="66"/>
        <v>#DIV/0!</v>
      </c>
      <c r="BT76" s="36">
        <f t="shared" si="66"/>
        <v>0</v>
      </c>
      <c r="BU76" s="36" t="e">
        <f t="shared" si="66"/>
        <v>#DIV/0!</v>
      </c>
      <c r="BV76" s="36">
        <f t="shared" si="66"/>
        <v>0</v>
      </c>
      <c r="BW76" s="36" t="e">
        <f t="shared" ref="BW76:DC76" si="67">SUM(BW77:BW85)</f>
        <v>#DIV/0!</v>
      </c>
      <c r="BX76" s="36">
        <f t="shared" si="67"/>
        <v>0</v>
      </c>
      <c r="BY76" s="36">
        <f t="shared" si="67"/>
        <v>0</v>
      </c>
      <c r="BZ76" s="36">
        <f t="shared" si="67"/>
        <v>52096151.969999991</v>
      </c>
      <c r="CA76" s="36">
        <f t="shared" si="67"/>
        <v>45844613.690000005</v>
      </c>
      <c r="CB76" s="36">
        <f t="shared" si="67"/>
        <v>6251538.2799999984</v>
      </c>
      <c r="CC76" s="36">
        <f t="shared" si="67"/>
        <v>0</v>
      </c>
      <c r="CD76" s="36">
        <f t="shared" si="67"/>
        <v>0</v>
      </c>
      <c r="CE76" s="36">
        <f t="shared" si="67"/>
        <v>0</v>
      </c>
      <c r="CF76" s="36">
        <f t="shared" si="67"/>
        <v>0</v>
      </c>
      <c r="CG76" s="36">
        <f t="shared" si="67"/>
        <v>0</v>
      </c>
      <c r="CH76" s="36">
        <f t="shared" si="67"/>
        <v>0</v>
      </c>
      <c r="CI76" s="36">
        <f t="shared" si="67"/>
        <v>20531174.490000002</v>
      </c>
      <c r="CJ76" s="36">
        <f t="shared" si="67"/>
        <v>19257402.68</v>
      </c>
      <c r="CK76" s="36">
        <f t="shared" si="67"/>
        <v>16946514.330000002</v>
      </c>
      <c r="CL76" s="36">
        <f t="shared" si="67"/>
        <v>2310888.35</v>
      </c>
      <c r="CM76" s="36">
        <f t="shared" si="67"/>
        <v>1161005.99</v>
      </c>
      <c r="CN76" s="36">
        <f t="shared" si="67"/>
        <v>112765.82</v>
      </c>
      <c r="CO76" s="36">
        <f t="shared" si="67"/>
        <v>2757003.9499999997</v>
      </c>
      <c r="CP76" s="36">
        <f t="shared" si="67"/>
        <v>2565575.46</v>
      </c>
      <c r="CQ76" s="36">
        <f t="shared" si="67"/>
        <v>2257706.4</v>
      </c>
      <c r="CR76" s="36">
        <f t="shared" si="67"/>
        <v>307869.06</v>
      </c>
      <c r="CS76" s="36">
        <f t="shared" si="67"/>
        <v>78662.67</v>
      </c>
      <c r="CT76" s="36">
        <f t="shared" si="67"/>
        <v>112765.82</v>
      </c>
      <c r="CU76" s="36">
        <f t="shared" si="67"/>
        <v>17774170.539999999</v>
      </c>
      <c r="CV76" s="36">
        <f t="shared" si="67"/>
        <v>16691827.220000001</v>
      </c>
      <c r="CW76" s="36">
        <f t="shared" si="67"/>
        <v>14688807.93</v>
      </c>
      <c r="CX76" s="36">
        <f t="shared" si="67"/>
        <v>2003019.29</v>
      </c>
      <c r="CY76" s="36">
        <f t="shared" si="67"/>
        <v>1082343.32</v>
      </c>
      <c r="CZ76" s="36">
        <f t="shared" si="67"/>
        <v>0</v>
      </c>
      <c r="DA76" s="36">
        <f t="shared" si="67"/>
        <v>0</v>
      </c>
      <c r="DB76" s="36">
        <f t="shared" si="67"/>
        <v>0</v>
      </c>
      <c r="DC76" s="36">
        <f t="shared" si="67"/>
        <v>0</v>
      </c>
    </row>
    <row r="77" spans="1:107" ht="16.5" x14ac:dyDescent="0.25">
      <c r="A77" s="7" t="s">
        <v>7</v>
      </c>
      <c r="B77" s="8" t="s">
        <v>8</v>
      </c>
      <c r="C77" s="9">
        <f>D77+F77</f>
        <v>21663598.300000001</v>
      </c>
      <c r="D77" s="9">
        <f>D12</f>
        <v>19063966.48</v>
      </c>
      <c r="E77" s="9"/>
      <c r="F77" s="9">
        <f t="shared" ref="F77:BU77" si="68">F12</f>
        <v>2599631.8199999998</v>
      </c>
      <c r="G77" s="9"/>
      <c r="H77" s="9">
        <f t="shared" si="68"/>
        <v>0</v>
      </c>
      <c r="I77" s="9">
        <f t="shared" si="68"/>
        <v>0</v>
      </c>
      <c r="J77" s="9">
        <f t="shared" si="68"/>
        <v>0</v>
      </c>
      <c r="K77" s="9">
        <f t="shared" si="68"/>
        <v>0</v>
      </c>
      <c r="L77" s="9">
        <f t="shared" si="68"/>
        <v>0</v>
      </c>
      <c r="M77" s="9">
        <f t="shared" si="68"/>
        <v>0</v>
      </c>
      <c r="N77" s="9">
        <f t="shared" si="68"/>
        <v>0</v>
      </c>
      <c r="O77" s="9">
        <f t="shared" si="68"/>
        <v>0</v>
      </c>
      <c r="P77" s="9">
        <f t="shared" si="68"/>
        <v>0</v>
      </c>
      <c r="Q77" s="9" t="e">
        <f t="shared" si="68"/>
        <v>#DIV/0!</v>
      </c>
      <c r="R77" s="9">
        <f t="shared" si="68"/>
        <v>0</v>
      </c>
      <c r="S77" s="9" t="e">
        <f t="shared" si="68"/>
        <v>#DIV/0!</v>
      </c>
      <c r="T77" s="9">
        <f t="shared" si="68"/>
        <v>0</v>
      </c>
      <c r="U77" s="9" t="e">
        <f t="shared" si="68"/>
        <v>#DIV/0!</v>
      </c>
      <c r="V77" s="9" t="e">
        <f t="shared" si="68"/>
        <v>#DIV/0!</v>
      </c>
      <c r="W77" s="9">
        <f t="shared" si="68"/>
        <v>0</v>
      </c>
      <c r="X77" s="9"/>
      <c r="Y77" s="9">
        <f t="shared" si="68"/>
        <v>0</v>
      </c>
      <c r="Z77" s="9">
        <f t="shared" si="68"/>
        <v>0</v>
      </c>
      <c r="AA77" s="9">
        <f t="shared" si="68"/>
        <v>0</v>
      </c>
      <c r="AB77" s="9">
        <f t="shared" si="68"/>
        <v>0</v>
      </c>
      <c r="AC77" s="53" t="e">
        <f t="shared" si="68"/>
        <v>#DIV/0!</v>
      </c>
      <c r="AD77" s="9">
        <f t="shared" si="68"/>
        <v>0</v>
      </c>
      <c r="AE77" s="53" t="e">
        <f t="shared" si="68"/>
        <v>#DIV/0!</v>
      </c>
      <c r="AF77" s="9">
        <f t="shared" si="68"/>
        <v>0</v>
      </c>
      <c r="AG77" s="9" t="e">
        <f t="shared" si="68"/>
        <v>#DIV/0!</v>
      </c>
      <c r="AH77" s="9">
        <f t="shared" si="68"/>
        <v>0</v>
      </c>
      <c r="AI77" s="9"/>
      <c r="AJ77" s="9">
        <f t="shared" si="68"/>
        <v>0</v>
      </c>
      <c r="AK77" s="9">
        <f t="shared" si="68"/>
        <v>21663598.300000001</v>
      </c>
      <c r="AL77" s="9">
        <f t="shared" si="68"/>
        <v>19063966.48</v>
      </c>
      <c r="AM77" s="9">
        <f t="shared" si="68"/>
        <v>2599631.8199999998</v>
      </c>
      <c r="AN77" s="9">
        <f t="shared" si="68"/>
        <v>0</v>
      </c>
      <c r="AO77" s="9">
        <f t="shared" si="68"/>
        <v>0</v>
      </c>
      <c r="AP77" s="9">
        <f t="shared" si="68"/>
        <v>0</v>
      </c>
      <c r="AQ77" s="9">
        <f t="shared" si="68"/>
        <v>0</v>
      </c>
      <c r="AR77" s="9">
        <f t="shared" si="68"/>
        <v>0</v>
      </c>
      <c r="AS77" s="9">
        <f t="shared" si="68"/>
        <v>0</v>
      </c>
      <c r="AT77" s="9">
        <f t="shared" si="68"/>
        <v>0</v>
      </c>
      <c r="AU77" s="9">
        <f t="shared" si="68"/>
        <v>0</v>
      </c>
      <c r="AV77" s="9">
        <f t="shared" si="68"/>
        <v>0</v>
      </c>
      <c r="AW77" s="9">
        <f t="shared" si="68"/>
        <v>0</v>
      </c>
      <c r="AX77" s="9">
        <f t="shared" si="68"/>
        <v>0</v>
      </c>
      <c r="AY77" s="9">
        <f t="shared" si="68"/>
        <v>0</v>
      </c>
      <c r="AZ77" s="9">
        <f t="shared" si="68"/>
        <v>0</v>
      </c>
      <c r="BA77" s="9">
        <f t="shared" si="68"/>
        <v>0</v>
      </c>
      <c r="BB77" s="9">
        <f t="shared" si="68"/>
        <v>0</v>
      </c>
      <c r="BC77" s="9">
        <f t="shared" si="68"/>
        <v>0</v>
      </c>
      <c r="BD77" s="9">
        <f t="shared" si="68"/>
        <v>0</v>
      </c>
      <c r="BE77" s="9">
        <f t="shared" si="68"/>
        <v>0</v>
      </c>
      <c r="BF77" s="9">
        <f t="shared" si="68"/>
        <v>0</v>
      </c>
      <c r="BG77" s="9">
        <f t="shared" si="68"/>
        <v>0</v>
      </c>
      <c r="BH77" s="9">
        <f t="shared" si="68"/>
        <v>0</v>
      </c>
      <c r="BI77" s="9">
        <f t="shared" si="68"/>
        <v>0</v>
      </c>
      <c r="BJ77" s="9">
        <f t="shared" si="68"/>
        <v>0</v>
      </c>
      <c r="BK77" s="9">
        <f t="shared" si="68"/>
        <v>0</v>
      </c>
      <c r="BL77" s="9">
        <f t="shared" si="68"/>
        <v>0</v>
      </c>
      <c r="BM77" s="9">
        <f t="shared" si="68"/>
        <v>0</v>
      </c>
      <c r="BN77" s="9">
        <f t="shared" si="68"/>
        <v>0</v>
      </c>
      <c r="BO77" s="9">
        <f t="shared" si="68"/>
        <v>0</v>
      </c>
      <c r="BP77" s="9">
        <f t="shared" si="68"/>
        <v>0</v>
      </c>
      <c r="BQ77" s="9">
        <f t="shared" si="68"/>
        <v>0</v>
      </c>
      <c r="BR77" s="9">
        <f t="shared" si="68"/>
        <v>0</v>
      </c>
      <c r="BS77" s="9" t="e">
        <f t="shared" si="68"/>
        <v>#DIV/0!</v>
      </c>
      <c r="BT77" s="9">
        <f t="shared" si="68"/>
        <v>0</v>
      </c>
      <c r="BU77" s="9" t="e">
        <f t="shared" si="68"/>
        <v>#DIV/0!</v>
      </c>
      <c r="BV77" s="9">
        <f t="shared" ref="BV77:DC77" si="69">BV12</f>
        <v>0</v>
      </c>
      <c r="BW77" s="9" t="e">
        <f t="shared" si="69"/>
        <v>#DIV/0!</v>
      </c>
      <c r="BX77" s="9">
        <f t="shared" si="69"/>
        <v>0</v>
      </c>
      <c r="BY77" s="9">
        <f t="shared" si="69"/>
        <v>0</v>
      </c>
      <c r="BZ77" s="9">
        <f t="shared" si="69"/>
        <v>21663598.300000001</v>
      </c>
      <c r="CA77" s="9">
        <f t="shared" si="69"/>
        <v>19063966.48</v>
      </c>
      <c r="CB77" s="9">
        <f t="shared" si="69"/>
        <v>2599631.8199999998</v>
      </c>
      <c r="CC77" s="9">
        <f t="shared" si="69"/>
        <v>0</v>
      </c>
      <c r="CD77" s="9">
        <f t="shared" si="69"/>
        <v>0</v>
      </c>
      <c r="CE77" s="9">
        <f t="shared" si="69"/>
        <v>0</v>
      </c>
      <c r="CF77" s="9">
        <f t="shared" si="69"/>
        <v>0</v>
      </c>
      <c r="CG77" s="9">
        <f t="shared" si="69"/>
        <v>0</v>
      </c>
      <c r="CH77" s="9">
        <f t="shared" si="69"/>
        <v>0</v>
      </c>
      <c r="CI77" s="9">
        <f t="shared" si="69"/>
        <v>0</v>
      </c>
      <c r="CJ77" s="9">
        <f t="shared" si="69"/>
        <v>0</v>
      </c>
      <c r="CK77" s="9">
        <f t="shared" si="69"/>
        <v>0</v>
      </c>
      <c r="CL77" s="9">
        <f t="shared" si="69"/>
        <v>0</v>
      </c>
      <c r="CM77" s="9">
        <f t="shared" si="69"/>
        <v>0</v>
      </c>
      <c r="CN77" s="9">
        <f t="shared" si="69"/>
        <v>0</v>
      </c>
      <c r="CO77" s="9">
        <f t="shared" si="69"/>
        <v>0</v>
      </c>
      <c r="CP77" s="9">
        <f t="shared" si="69"/>
        <v>0</v>
      </c>
      <c r="CQ77" s="9">
        <f t="shared" si="69"/>
        <v>0</v>
      </c>
      <c r="CR77" s="9">
        <f t="shared" si="69"/>
        <v>0</v>
      </c>
      <c r="CS77" s="9">
        <f t="shared" si="69"/>
        <v>0</v>
      </c>
      <c r="CT77" s="9">
        <f t="shared" si="69"/>
        <v>0</v>
      </c>
      <c r="CU77" s="9">
        <f t="shared" si="69"/>
        <v>0</v>
      </c>
      <c r="CV77" s="9">
        <f t="shared" si="69"/>
        <v>0</v>
      </c>
      <c r="CW77" s="9">
        <f t="shared" si="69"/>
        <v>0</v>
      </c>
      <c r="CX77" s="9">
        <f t="shared" si="69"/>
        <v>0</v>
      </c>
      <c r="CY77" s="9">
        <f t="shared" si="69"/>
        <v>0</v>
      </c>
      <c r="CZ77" s="9">
        <f t="shared" si="69"/>
        <v>0</v>
      </c>
      <c r="DA77" s="9">
        <f t="shared" si="69"/>
        <v>0</v>
      </c>
      <c r="DB77" s="9">
        <f t="shared" si="69"/>
        <v>0</v>
      </c>
      <c r="DC77" s="9">
        <f t="shared" si="69"/>
        <v>0</v>
      </c>
    </row>
    <row r="78" spans="1:107" ht="16.5" x14ac:dyDescent="0.25">
      <c r="A78" s="7">
        <v>2</v>
      </c>
      <c r="B78" s="8" t="s">
        <v>16</v>
      </c>
      <c r="C78" s="9">
        <f t="shared" ref="C78:C85" si="70">D78+F78</f>
        <v>17740363.219999999</v>
      </c>
      <c r="D78" s="9">
        <f>D16</f>
        <v>15611519.609999999</v>
      </c>
      <c r="E78" s="9"/>
      <c r="F78" s="9">
        <f t="shared" ref="F78:BU78" si="71">F16</f>
        <v>2128843.61</v>
      </c>
      <c r="G78" s="9"/>
      <c r="H78" s="9">
        <f t="shared" si="71"/>
        <v>0</v>
      </c>
      <c r="I78" s="9">
        <f t="shared" si="71"/>
        <v>0</v>
      </c>
      <c r="J78" s="9">
        <f t="shared" si="71"/>
        <v>0</v>
      </c>
      <c r="K78" s="9">
        <f t="shared" si="71"/>
        <v>0</v>
      </c>
      <c r="L78" s="9">
        <f t="shared" si="71"/>
        <v>0</v>
      </c>
      <c r="M78" s="9">
        <f t="shared" si="71"/>
        <v>0</v>
      </c>
      <c r="N78" s="9">
        <f t="shared" si="71"/>
        <v>0</v>
      </c>
      <c r="O78" s="9">
        <f t="shared" si="71"/>
        <v>0</v>
      </c>
      <c r="P78" s="9">
        <f t="shared" si="71"/>
        <v>0</v>
      </c>
      <c r="Q78" s="9" t="e">
        <f t="shared" si="71"/>
        <v>#DIV/0!</v>
      </c>
      <c r="R78" s="9">
        <f t="shared" si="71"/>
        <v>0</v>
      </c>
      <c r="S78" s="9" t="e">
        <f t="shared" si="71"/>
        <v>#DIV/0!</v>
      </c>
      <c r="T78" s="9">
        <f t="shared" si="71"/>
        <v>0</v>
      </c>
      <c r="U78" s="9" t="e">
        <f t="shared" si="71"/>
        <v>#DIV/0!</v>
      </c>
      <c r="V78" s="9" t="e">
        <f t="shared" si="71"/>
        <v>#DIV/0!</v>
      </c>
      <c r="W78" s="9">
        <f t="shared" si="71"/>
        <v>0</v>
      </c>
      <c r="X78" s="9"/>
      <c r="Y78" s="9">
        <f t="shared" si="71"/>
        <v>0</v>
      </c>
      <c r="Z78" s="9">
        <f t="shared" si="71"/>
        <v>0</v>
      </c>
      <c r="AA78" s="9">
        <f t="shared" si="71"/>
        <v>0</v>
      </c>
      <c r="AB78" s="9">
        <f t="shared" si="71"/>
        <v>0</v>
      </c>
      <c r="AC78" s="53" t="e">
        <f t="shared" si="71"/>
        <v>#DIV/0!</v>
      </c>
      <c r="AD78" s="9">
        <f t="shared" si="71"/>
        <v>0</v>
      </c>
      <c r="AE78" s="53" t="e">
        <f t="shared" si="71"/>
        <v>#DIV/0!</v>
      </c>
      <c r="AF78" s="9">
        <f t="shared" si="71"/>
        <v>0</v>
      </c>
      <c r="AG78" s="9" t="e">
        <f t="shared" si="71"/>
        <v>#DIV/0!</v>
      </c>
      <c r="AH78" s="9">
        <f t="shared" si="71"/>
        <v>0</v>
      </c>
      <c r="AI78" s="9"/>
      <c r="AJ78" s="9">
        <f t="shared" si="71"/>
        <v>0</v>
      </c>
      <c r="AK78" s="9">
        <f t="shared" si="71"/>
        <v>17740363.219999999</v>
      </c>
      <c r="AL78" s="9">
        <f t="shared" si="71"/>
        <v>15611519.609999999</v>
      </c>
      <c r="AM78" s="9">
        <f t="shared" si="71"/>
        <v>2128843.61</v>
      </c>
      <c r="AN78" s="9">
        <f t="shared" si="71"/>
        <v>0</v>
      </c>
      <c r="AO78" s="9">
        <f t="shared" si="71"/>
        <v>0</v>
      </c>
      <c r="AP78" s="9">
        <f t="shared" si="71"/>
        <v>0</v>
      </c>
      <c r="AQ78" s="9">
        <f t="shared" si="71"/>
        <v>0</v>
      </c>
      <c r="AR78" s="9">
        <f t="shared" si="71"/>
        <v>0</v>
      </c>
      <c r="AS78" s="9">
        <f t="shared" si="71"/>
        <v>0</v>
      </c>
      <c r="AT78" s="9">
        <f t="shared" si="71"/>
        <v>0</v>
      </c>
      <c r="AU78" s="9">
        <f t="shared" si="71"/>
        <v>0</v>
      </c>
      <c r="AV78" s="9">
        <f t="shared" si="71"/>
        <v>0</v>
      </c>
      <c r="AW78" s="9">
        <f t="shared" si="71"/>
        <v>0</v>
      </c>
      <c r="AX78" s="9">
        <f t="shared" si="71"/>
        <v>0</v>
      </c>
      <c r="AY78" s="9">
        <f t="shared" si="71"/>
        <v>0</v>
      </c>
      <c r="AZ78" s="9">
        <f t="shared" si="71"/>
        <v>0</v>
      </c>
      <c r="BA78" s="9">
        <f t="shared" si="71"/>
        <v>0</v>
      </c>
      <c r="BB78" s="9">
        <f t="shared" si="71"/>
        <v>0</v>
      </c>
      <c r="BC78" s="9">
        <f t="shared" si="71"/>
        <v>0</v>
      </c>
      <c r="BD78" s="9">
        <f t="shared" si="71"/>
        <v>0</v>
      </c>
      <c r="BE78" s="9">
        <f t="shared" si="71"/>
        <v>0</v>
      </c>
      <c r="BF78" s="9">
        <f t="shared" si="71"/>
        <v>0</v>
      </c>
      <c r="BG78" s="9">
        <f t="shared" si="71"/>
        <v>0</v>
      </c>
      <c r="BH78" s="9">
        <f t="shared" si="71"/>
        <v>0</v>
      </c>
      <c r="BI78" s="9">
        <f t="shared" si="71"/>
        <v>0</v>
      </c>
      <c r="BJ78" s="9">
        <f t="shared" si="71"/>
        <v>0</v>
      </c>
      <c r="BK78" s="9">
        <f t="shared" si="71"/>
        <v>0</v>
      </c>
      <c r="BL78" s="9">
        <f t="shared" si="71"/>
        <v>0</v>
      </c>
      <c r="BM78" s="9">
        <f t="shared" si="71"/>
        <v>0</v>
      </c>
      <c r="BN78" s="9">
        <f t="shared" si="71"/>
        <v>0</v>
      </c>
      <c r="BO78" s="9">
        <f t="shared" si="71"/>
        <v>0</v>
      </c>
      <c r="BP78" s="9">
        <f t="shared" si="71"/>
        <v>0</v>
      </c>
      <c r="BQ78" s="9">
        <f t="shared" si="71"/>
        <v>0</v>
      </c>
      <c r="BR78" s="9">
        <f t="shared" si="71"/>
        <v>0</v>
      </c>
      <c r="BS78" s="9" t="e">
        <f t="shared" si="71"/>
        <v>#DIV/0!</v>
      </c>
      <c r="BT78" s="9">
        <f t="shared" si="71"/>
        <v>0</v>
      </c>
      <c r="BU78" s="9" t="e">
        <f t="shared" si="71"/>
        <v>#DIV/0!</v>
      </c>
      <c r="BV78" s="9">
        <f t="shared" ref="BV78:DC78" si="72">BV16</f>
        <v>0</v>
      </c>
      <c r="BW78" s="9" t="e">
        <f t="shared" si="72"/>
        <v>#DIV/0!</v>
      </c>
      <c r="BX78" s="9">
        <f t="shared" si="72"/>
        <v>0</v>
      </c>
      <c r="BY78" s="9">
        <f t="shared" si="72"/>
        <v>0</v>
      </c>
      <c r="BZ78" s="9">
        <f t="shared" si="72"/>
        <v>17740363.219999999</v>
      </c>
      <c r="CA78" s="9">
        <f t="shared" si="72"/>
        <v>15611519.609999999</v>
      </c>
      <c r="CB78" s="9">
        <f t="shared" si="72"/>
        <v>2128843.61</v>
      </c>
      <c r="CC78" s="9">
        <f t="shared" si="72"/>
        <v>0</v>
      </c>
      <c r="CD78" s="9">
        <f t="shared" si="72"/>
        <v>0</v>
      </c>
      <c r="CE78" s="9">
        <f t="shared" si="72"/>
        <v>0</v>
      </c>
      <c r="CF78" s="9">
        <f t="shared" si="72"/>
        <v>0</v>
      </c>
      <c r="CG78" s="9">
        <f t="shared" si="72"/>
        <v>0</v>
      </c>
      <c r="CH78" s="9">
        <f t="shared" si="72"/>
        <v>0</v>
      </c>
      <c r="CI78" s="9">
        <f t="shared" si="72"/>
        <v>0</v>
      </c>
      <c r="CJ78" s="9">
        <f t="shared" si="72"/>
        <v>0</v>
      </c>
      <c r="CK78" s="9">
        <f t="shared" si="72"/>
        <v>0</v>
      </c>
      <c r="CL78" s="9">
        <f t="shared" si="72"/>
        <v>0</v>
      </c>
      <c r="CM78" s="9">
        <f t="shared" si="72"/>
        <v>0</v>
      </c>
      <c r="CN78" s="9">
        <f t="shared" si="72"/>
        <v>0</v>
      </c>
      <c r="CO78" s="9">
        <f t="shared" si="72"/>
        <v>0</v>
      </c>
      <c r="CP78" s="9">
        <f t="shared" si="72"/>
        <v>0</v>
      </c>
      <c r="CQ78" s="9">
        <f t="shared" si="72"/>
        <v>0</v>
      </c>
      <c r="CR78" s="9">
        <f t="shared" si="72"/>
        <v>0</v>
      </c>
      <c r="CS78" s="9">
        <f t="shared" si="72"/>
        <v>0</v>
      </c>
      <c r="CT78" s="9">
        <f t="shared" si="72"/>
        <v>0</v>
      </c>
      <c r="CU78" s="9">
        <f t="shared" si="72"/>
        <v>0</v>
      </c>
      <c r="CV78" s="9">
        <f t="shared" si="72"/>
        <v>0</v>
      </c>
      <c r="CW78" s="9">
        <f t="shared" si="72"/>
        <v>0</v>
      </c>
      <c r="CX78" s="9">
        <f t="shared" si="72"/>
        <v>0</v>
      </c>
      <c r="CY78" s="9">
        <f t="shared" si="72"/>
        <v>0</v>
      </c>
      <c r="CZ78" s="9">
        <f t="shared" si="72"/>
        <v>0</v>
      </c>
      <c r="DA78" s="9">
        <f t="shared" si="72"/>
        <v>0</v>
      </c>
      <c r="DB78" s="9">
        <f t="shared" si="72"/>
        <v>0</v>
      </c>
      <c r="DC78" s="9">
        <f t="shared" si="72"/>
        <v>0</v>
      </c>
    </row>
    <row r="79" spans="1:107" ht="16.5" x14ac:dyDescent="0.25">
      <c r="A79" s="7">
        <v>3</v>
      </c>
      <c r="B79" s="8" t="s">
        <v>26</v>
      </c>
      <c r="C79" s="9">
        <f t="shared" si="70"/>
        <v>11929024</v>
      </c>
      <c r="D79" s="9">
        <f>D21</f>
        <v>10497541.109999999</v>
      </c>
      <c r="E79" s="9"/>
      <c r="F79" s="9">
        <f t="shared" ref="F79:BU79" si="73">F21</f>
        <v>1431482.89</v>
      </c>
      <c r="G79" s="9"/>
      <c r="H79" s="9">
        <f t="shared" si="73"/>
        <v>0</v>
      </c>
      <c r="I79" s="9">
        <f t="shared" si="73"/>
        <v>0</v>
      </c>
      <c r="J79" s="9">
        <f t="shared" si="73"/>
        <v>0</v>
      </c>
      <c r="K79" s="9">
        <f t="shared" si="73"/>
        <v>0</v>
      </c>
      <c r="L79" s="9">
        <f t="shared" si="73"/>
        <v>0</v>
      </c>
      <c r="M79" s="9">
        <f t="shared" si="73"/>
        <v>0</v>
      </c>
      <c r="N79" s="9">
        <f t="shared" si="73"/>
        <v>0</v>
      </c>
      <c r="O79" s="9">
        <f t="shared" si="73"/>
        <v>0</v>
      </c>
      <c r="P79" s="9">
        <f t="shared" si="73"/>
        <v>0</v>
      </c>
      <c r="Q79" s="9" t="e">
        <f t="shared" si="73"/>
        <v>#DIV/0!</v>
      </c>
      <c r="R79" s="9">
        <f t="shared" si="73"/>
        <v>0</v>
      </c>
      <c r="S79" s="9" t="e">
        <f t="shared" si="73"/>
        <v>#DIV/0!</v>
      </c>
      <c r="T79" s="9">
        <f t="shared" si="73"/>
        <v>0</v>
      </c>
      <c r="U79" s="9" t="e">
        <f t="shared" si="73"/>
        <v>#DIV/0!</v>
      </c>
      <c r="V79" s="9" t="e">
        <f t="shared" si="73"/>
        <v>#DIV/0!</v>
      </c>
      <c r="W79" s="9">
        <f t="shared" si="73"/>
        <v>0</v>
      </c>
      <c r="X79" s="9"/>
      <c r="Y79" s="9">
        <f t="shared" si="73"/>
        <v>0</v>
      </c>
      <c r="Z79" s="9">
        <f t="shared" si="73"/>
        <v>0</v>
      </c>
      <c r="AA79" s="9">
        <f t="shared" si="73"/>
        <v>0</v>
      </c>
      <c r="AB79" s="9">
        <f t="shared" si="73"/>
        <v>0</v>
      </c>
      <c r="AC79" s="53" t="e">
        <f t="shared" si="73"/>
        <v>#DIV/0!</v>
      </c>
      <c r="AD79" s="9">
        <f t="shared" si="73"/>
        <v>0</v>
      </c>
      <c r="AE79" s="53" t="e">
        <f t="shared" si="73"/>
        <v>#DIV/0!</v>
      </c>
      <c r="AF79" s="9">
        <f t="shared" si="73"/>
        <v>0</v>
      </c>
      <c r="AG79" s="9" t="e">
        <f t="shared" si="73"/>
        <v>#DIV/0!</v>
      </c>
      <c r="AH79" s="9">
        <f t="shared" si="73"/>
        <v>0</v>
      </c>
      <c r="AI79" s="9"/>
      <c r="AJ79" s="9">
        <f t="shared" si="73"/>
        <v>0</v>
      </c>
      <c r="AK79" s="9">
        <f t="shared" si="73"/>
        <v>11929024</v>
      </c>
      <c r="AL79" s="9">
        <f t="shared" si="73"/>
        <v>10497541.109999999</v>
      </c>
      <c r="AM79" s="9">
        <f t="shared" si="73"/>
        <v>1431482.89</v>
      </c>
      <c r="AN79" s="9">
        <f t="shared" si="73"/>
        <v>0</v>
      </c>
      <c r="AO79" s="9">
        <f t="shared" si="73"/>
        <v>0</v>
      </c>
      <c r="AP79" s="9">
        <f t="shared" si="73"/>
        <v>0</v>
      </c>
      <c r="AQ79" s="9">
        <f t="shared" si="73"/>
        <v>0</v>
      </c>
      <c r="AR79" s="9">
        <f t="shared" si="73"/>
        <v>0</v>
      </c>
      <c r="AS79" s="9">
        <f t="shared" si="73"/>
        <v>0</v>
      </c>
      <c r="AT79" s="9">
        <f t="shared" si="73"/>
        <v>0</v>
      </c>
      <c r="AU79" s="9">
        <f t="shared" si="73"/>
        <v>0</v>
      </c>
      <c r="AV79" s="9">
        <f t="shared" si="73"/>
        <v>0</v>
      </c>
      <c r="AW79" s="9">
        <f t="shared" si="73"/>
        <v>0</v>
      </c>
      <c r="AX79" s="9">
        <f t="shared" si="73"/>
        <v>0</v>
      </c>
      <c r="AY79" s="9">
        <f t="shared" si="73"/>
        <v>0</v>
      </c>
      <c r="AZ79" s="9">
        <f t="shared" si="73"/>
        <v>0</v>
      </c>
      <c r="BA79" s="9">
        <f t="shared" si="73"/>
        <v>0</v>
      </c>
      <c r="BB79" s="9">
        <f t="shared" si="73"/>
        <v>0</v>
      </c>
      <c r="BC79" s="9">
        <f t="shared" si="73"/>
        <v>0</v>
      </c>
      <c r="BD79" s="9">
        <f t="shared" si="73"/>
        <v>0</v>
      </c>
      <c r="BE79" s="9">
        <f t="shared" si="73"/>
        <v>0</v>
      </c>
      <c r="BF79" s="9">
        <f t="shared" si="73"/>
        <v>0</v>
      </c>
      <c r="BG79" s="9">
        <f t="shared" si="73"/>
        <v>0</v>
      </c>
      <c r="BH79" s="9">
        <f t="shared" si="73"/>
        <v>0</v>
      </c>
      <c r="BI79" s="9">
        <f t="shared" si="73"/>
        <v>0</v>
      </c>
      <c r="BJ79" s="9">
        <f t="shared" si="73"/>
        <v>0</v>
      </c>
      <c r="BK79" s="9">
        <f t="shared" si="73"/>
        <v>0</v>
      </c>
      <c r="BL79" s="9">
        <f t="shared" si="73"/>
        <v>0</v>
      </c>
      <c r="BM79" s="9">
        <f t="shared" si="73"/>
        <v>0</v>
      </c>
      <c r="BN79" s="9">
        <f t="shared" si="73"/>
        <v>0</v>
      </c>
      <c r="BO79" s="9">
        <f t="shared" si="73"/>
        <v>0</v>
      </c>
      <c r="BP79" s="9">
        <f t="shared" si="73"/>
        <v>0</v>
      </c>
      <c r="BQ79" s="9">
        <f t="shared" si="73"/>
        <v>0</v>
      </c>
      <c r="BR79" s="9">
        <f t="shared" si="73"/>
        <v>0</v>
      </c>
      <c r="BS79" s="9" t="e">
        <f t="shared" si="73"/>
        <v>#DIV/0!</v>
      </c>
      <c r="BT79" s="9">
        <f t="shared" si="73"/>
        <v>0</v>
      </c>
      <c r="BU79" s="9" t="e">
        <f t="shared" si="73"/>
        <v>#DIV/0!</v>
      </c>
      <c r="BV79" s="9">
        <f t="shared" ref="BV79:DC79" si="74">BV21</f>
        <v>0</v>
      </c>
      <c r="BW79" s="9" t="e">
        <f t="shared" si="74"/>
        <v>#DIV/0!</v>
      </c>
      <c r="BX79" s="9">
        <f t="shared" si="74"/>
        <v>0</v>
      </c>
      <c r="BY79" s="9">
        <f t="shared" si="74"/>
        <v>0</v>
      </c>
      <c r="BZ79" s="9">
        <f t="shared" si="74"/>
        <v>11929024</v>
      </c>
      <c r="CA79" s="9">
        <f t="shared" si="74"/>
        <v>10497541.109999999</v>
      </c>
      <c r="CB79" s="9">
        <f t="shared" si="74"/>
        <v>1431482.89</v>
      </c>
      <c r="CC79" s="9">
        <f t="shared" si="74"/>
        <v>0</v>
      </c>
      <c r="CD79" s="9">
        <f t="shared" si="74"/>
        <v>0</v>
      </c>
      <c r="CE79" s="9">
        <f t="shared" si="74"/>
        <v>0</v>
      </c>
      <c r="CF79" s="9">
        <f t="shared" si="74"/>
        <v>0</v>
      </c>
      <c r="CG79" s="9">
        <f t="shared" si="74"/>
        <v>0</v>
      </c>
      <c r="CH79" s="9">
        <f t="shared" si="74"/>
        <v>0</v>
      </c>
      <c r="CI79" s="9">
        <f t="shared" si="74"/>
        <v>0</v>
      </c>
      <c r="CJ79" s="9">
        <f t="shared" si="74"/>
        <v>0</v>
      </c>
      <c r="CK79" s="9">
        <f t="shared" si="74"/>
        <v>0</v>
      </c>
      <c r="CL79" s="9">
        <f t="shared" si="74"/>
        <v>0</v>
      </c>
      <c r="CM79" s="9">
        <f t="shared" si="74"/>
        <v>0</v>
      </c>
      <c r="CN79" s="9">
        <f t="shared" si="74"/>
        <v>0</v>
      </c>
      <c r="CO79" s="9">
        <f t="shared" si="74"/>
        <v>0</v>
      </c>
      <c r="CP79" s="9">
        <f t="shared" si="74"/>
        <v>0</v>
      </c>
      <c r="CQ79" s="9">
        <f t="shared" si="74"/>
        <v>0</v>
      </c>
      <c r="CR79" s="9">
        <f t="shared" si="74"/>
        <v>0</v>
      </c>
      <c r="CS79" s="9">
        <f t="shared" si="74"/>
        <v>0</v>
      </c>
      <c r="CT79" s="9">
        <f t="shared" si="74"/>
        <v>0</v>
      </c>
      <c r="CU79" s="9">
        <f t="shared" si="74"/>
        <v>0</v>
      </c>
      <c r="CV79" s="9">
        <f t="shared" si="74"/>
        <v>0</v>
      </c>
      <c r="CW79" s="9">
        <f t="shared" si="74"/>
        <v>0</v>
      </c>
      <c r="CX79" s="9">
        <f t="shared" si="74"/>
        <v>0</v>
      </c>
      <c r="CY79" s="9">
        <f t="shared" si="74"/>
        <v>0</v>
      </c>
      <c r="CZ79" s="9">
        <f t="shared" si="74"/>
        <v>0</v>
      </c>
      <c r="DA79" s="9">
        <f t="shared" si="74"/>
        <v>0</v>
      </c>
      <c r="DB79" s="9">
        <f t="shared" si="74"/>
        <v>0</v>
      </c>
      <c r="DC79" s="9">
        <f t="shared" si="74"/>
        <v>0</v>
      </c>
    </row>
    <row r="80" spans="1:107" ht="16.5" x14ac:dyDescent="0.25">
      <c r="A80" s="7">
        <v>4</v>
      </c>
      <c r="B80" s="8" t="s">
        <v>37</v>
      </c>
      <c r="C80" s="9">
        <f t="shared" si="70"/>
        <v>1579804.16</v>
      </c>
      <c r="D80" s="9">
        <f>D27</f>
        <v>1390227.66</v>
      </c>
      <c r="E80" s="9"/>
      <c r="F80" s="9">
        <f t="shared" ref="F80:BU80" si="75">F27</f>
        <v>189576.5</v>
      </c>
      <c r="G80" s="9"/>
      <c r="H80" s="9">
        <f t="shared" si="75"/>
        <v>1693053.2799999998</v>
      </c>
      <c r="I80" s="9">
        <f t="shared" si="75"/>
        <v>1578066.16</v>
      </c>
      <c r="J80" s="9">
        <f t="shared" si="75"/>
        <v>1388698.22</v>
      </c>
      <c r="K80" s="9">
        <f t="shared" si="75"/>
        <v>189367.94</v>
      </c>
      <c r="L80" s="9">
        <f t="shared" si="75"/>
        <v>49132.119999999995</v>
      </c>
      <c r="M80" s="9">
        <f t="shared" si="75"/>
        <v>65855</v>
      </c>
      <c r="N80" s="9">
        <f t="shared" si="75"/>
        <v>1317100</v>
      </c>
      <c r="O80" s="9">
        <f t="shared" si="75"/>
        <v>1213044.25</v>
      </c>
      <c r="P80" s="9">
        <f t="shared" si="75"/>
        <v>1067478.94</v>
      </c>
      <c r="Q80" s="9">
        <f t="shared" si="75"/>
        <v>0.88</v>
      </c>
      <c r="R80" s="9">
        <f t="shared" si="75"/>
        <v>145565.31</v>
      </c>
      <c r="S80" s="9">
        <f t="shared" si="75"/>
        <v>0.12</v>
      </c>
      <c r="T80" s="9">
        <f t="shared" si="75"/>
        <v>38200.75</v>
      </c>
      <c r="U80" s="9">
        <f t="shared" si="75"/>
        <v>2.9003682332396932E-2</v>
      </c>
      <c r="V80" s="9">
        <f t="shared" si="75"/>
        <v>0.2078770693565504</v>
      </c>
      <c r="W80" s="9">
        <f t="shared" si="75"/>
        <v>65855</v>
      </c>
      <c r="X80" s="9"/>
      <c r="Y80" s="9">
        <f t="shared" si="75"/>
        <v>0</v>
      </c>
      <c r="Z80" s="9">
        <f t="shared" si="75"/>
        <v>375953.28</v>
      </c>
      <c r="AA80" s="9">
        <f t="shared" si="75"/>
        <v>365021.91000000003</v>
      </c>
      <c r="AB80" s="9">
        <f t="shared" si="75"/>
        <v>321219.28000000003</v>
      </c>
      <c r="AC80" s="53">
        <f t="shared" si="75"/>
        <v>0.8799999978083507</v>
      </c>
      <c r="AD80" s="9">
        <f t="shared" si="75"/>
        <v>43802.630000000005</v>
      </c>
      <c r="AE80" s="53">
        <f t="shared" si="75"/>
        <v>0.12000000219164926</v>
      </c>
      <c r="AF80" s="9">
        <f t="shared" si="75"/>
        <v>10931.369999999999</v>
      </c>
      <c r="AG80" s="9">
        <f t="shared" si="75"/>
        <v>2.9076405451230532E-2</v>
      </c>
      <c r="AH80" s="9">
        <f t="shared" si="75"/>
        <v>0</v>
      </c>
      <c r="AI80" s="9"/>
      <c r="AJ80" s="9">
        <f t="shared" si="75"/>
        <v>0</v>
      </c>
      <c r="AK80" s="9">
        <f t="shared" si="75"/>
        <v>1737.9999999999418</v>
      </c>
      <c r="AL80" s="9">
        <f t="shared" si="75"/>
        <v>1529.4399999999441</v>
      </c>
      <c r="AM80" s="9">
        <f t="shared" si="75"/>
        <v>208.55999999999767</v>
      </c>
      <c r="AN80" s="9">
        <f t="shared" si="75"/>
        <v>0</v>
      </c>
      <c r="AO80" s="9">
        <f t="shared" si="75"/>
        <v>0</v>
      </c>
      <c r="AP80" s="9">
        <f t="shared" si="75"/>
        <v>0</v>
      </c>
      <c r="AQ80" s="9">
        <f t="shared" si="75"/>
        <v>0</v>
      </c>
      <c r="AR80" s="9">
        <f t="shared" si="75"/>
        <v>0</v>
      </c>
      <c r="AS80" s="9">
        <f t="shared" si="75"/>
        <v>0</v>
      </c>
      <c r="AT80" s="9">
        <f t="shared" si="75"/>
        <v>0</v>
      </c>
      <c r="AU80" s="9">
        <f t="shared" si="75"/>
        <v>0</v>
      </c>
      <c r="AV80" s="9">
        <f t="shared" si="75"/>
        <v>0</v>
      </c>
      <c r="AW80" s="9">
        <f t="shared" si="75"/>
        <v>0</v>
      </c>
      <c r="AX80" s="9">
        <f t="shared" si="75"/>
        <v>0</v>
      </c>
      <c r="AY80" s="9">
        <f t="shared" si="75"/>
        <v>0</v>
      </c>
      <c r="AZ80" s="9">
        <f t="shared" si="75"/>
        <v>0</v>
      </c>
      <c r="BA80" s="9">
        <f t="shared" si="75"/>
        <v>0</v>
      </c>
      <c r="BB80" s="9">
        <f t="shared" si="75"/>
        <v>0</v>
      </c>
      <c r="BC80" s="9">
        <f t="shared" si="75"/>
        <v>0</v>
      </c>
      <c r="BD80" s="9">
        <f t="shared" si="75"/>
        <v>0</v>
      </c>
      <c r="BE80" s="9">
        <f t="shared" si="75"/>
        <v>0</v>
      </c>
      <c r="BF80" s="9">
        <f t="shared" si="75"/>
        <v>0</v>
      </c>
      <c r="BG80" s="9">
        <f t="shared" si="75"/>
        <v>0</v>
      </c>
      <c r="BH80" s="9">
        <f t="shared" si="75"/>
        <v>0</v>
      </c>
      <c r="BI80" s="9">
        <f t="shared" si="75"/>
        <v>0</v>
      </c>
      <c r="BJ80" s="9">
        <f t="shared" si="75"/>
        <v>0</v>
      </c>
      <c r="BK80" s="9">
        <f t="shared" si="75"/>
        <v>0</v>
      </c>
      <c r="BL80" s="9">
        <f t="shared" si="75"/>
        <v>0</v>
      </c>
      <c r="BM80" s="9">
        <f t="shared" si="75"/>
        <v>0</v>
      </c>
      <c r="BN80" s="9">
        <f t="shared" si="75"/>
        <v>0</v>
      </c>
      <c r="BO80" s="9">
        <f t="shared" si="75"/>
        <v>0</v>
      </c>
      <c r="BP80" s="9">
        <f t="shared" si="75"/>
        <v>0</v>
      </c>
      <c r="BQ80" s="9">
        <f t="shared" si="75"/>
        <v>0</v>
      </c>
      <c r="BR80" s="9">
        <f t="shared" si="75"/>
        <v>0</v>
      </c>
      <c r="BS80" s="9" t="e">
        <f t="shared" si="75"/>
        <v>#DIV/0!</v>
      </c>
      <c r="BT80" s="9">
        <f t="shared" si="75"/>
        <v>0</v>
      </c>
      <c r="BU80" s="9" t="e">
        <f t="shared" si="75"/>
        <v>#DIV/0!</v>
      </c>
      <c r="BV80" s="9">
        <f t="shared" ref="BV80:DC80" si="76">BV27</f>
        <v>0</v>
      </c>
      <c r="BW80" s="9" t="e">
        <f t="shared" si="76"/>
        <v>#DIV/0!</v>
      </c>
      <c r="BX80" s="9">
        <f t="shared" si="76"/>
        <v>0</v>
      </c>
      <c r="BY80" s="9">
        <f t="shared" si="76"/>
        <v>0</v>
      </c>
      <c r="BZ80" s="9">
        <f t="shared" si="76"/>
        <v>1737.9999999999418</v>
      </c>
      <c r="CA80" s="9">
        <f t="shared" si="76"/>
        <v>1529.4399999999441</v>
      </c>
      <c r="CB80" s="9">
        <f t="shared" si="76"/>
        <v>208.55999999999767</v>
      </c>
      <c r="CC80" s="9">
        <f t="shared" si="76"/>
        <v>0</v>
      </c>
      <c r="CD80" s="9">
        <f t="shared" si="76"/>
        <v>0</v>
      </c>
      <c r="CE80" s="9">
        <f t="shared" si="76"/>
        <v>0</v>
      </c>
      <c r="CF80" s="9">
        <f t="shared" si="76"/>
        <v>0</v>
      </c>
      <c r="CG80" s="9">
        <f t="shared" si="76"/>
        <v>0</v>
      </c>
      <c r="CH80" s="9">
        <f t="shared" si="76"/>
        <v>0</v>
      </c>
      <c r="CI80" s="9">
        <f t="shared" si="76"/>
        <v>1693053.2799999998</v>
      </c>
      <c r="CJ80" s="9">
        <f t="shared" si="76"/>
        <v>1578066.16</v>
      </c>
      <c r="CK80" s="9">
        <f t="shared" si="76"/>
        <v>1388698.22</v>
      </c>
      <c r="CL80" s="9">
        <f t="shared" si="76"/>
        <v>189367.94</v>
      </c>
      <c r="CM80" s="9">
        <f t="shared" si="76"/>
        <v>49132.119999999995</v>
      </c>
      <c r="CN80" s="9">
        <f t="shared" si="76"/>
        <v>65855</v>
      </c>
      <c r="CO80" s="9">
        <f t="shared" si="76"/>
        <v>1317100</v>
      </c>
      <c r="CP80" s="9">
        <f t="shared" si="76"/>
        <v>1213044.25</v>
      </c>
      <c r="CQ80" s="9">
        <f t="shared" si="76"/>
        <v>1067478.94</v>
      </c>
      <c r="CR80" s="9">
        <f t="shared" si="76"/>
        <v>145565.31</v>
      </c>
      <c r="CS80" s="9">
        <f t="shared" si="76"/>
        <v>38200.75</v>
      </c>
      <c r="CT80" s="9">
        <f t="shared" si="76"/>
        <v>65855</v>
      </c>
      <c r="CU80" s="9">
        <f t="shared" si="76"/>
        <v>375953.28</v>
      </c>
      <c r="CV80" s="9">
        <f t="shared" si="76"/>
        <v>365021.91000000003</v>
      </c>
      <c r="CW80" s="9">
        <f t="shared" si="76"/>
        <v>321219.28000000003</v>
      </c>
      <c r="CX80" s="9">
        <f t="shared" si="76"/>
        <v>43802.630000000005</v>
      </c>
      <c r="CY80" s="9">
        <f t="shared" si="76"/>
        <v>10931.369999999999</v>
      </c>
      <c r="CZ80" s="9">
        <f t="shared" si="76"/>
        <v>0</v>
      </c>
      <c r="DA80" s="9">
        <f t="shared" si="76"/>
        <v>0</v>
      </c>
      <c r="DB80" s="9">
        <f t="shared" si="76"/>
        <v>0</v>
      </c>
      <c r="DC80" s="9">
        <f t="shared" si="76"/>
        <v>0</v>
      </c>
    </row>
    <row r="81" spans="1:107" ht="16.5" x14ac:dyDescent="0.25">
      <c r="A81" s="7">
        <v>5</v>
      </c>
      <c r="B81" s="8" t="s">
        <v>40</v>
      </c>
      <c r="C81" s="9">
        <f t="shared" si="70"/>
        <v>3027000.02</v>
      </c>
      <c r="D81" s="9">
        <f>D29</f>
        <v>2663760.02</v>
      </c>
      <c r="E81" s="9"/>
      <c r="F81" s="9">
        <f t="shared" ref="F81:BU81" si="77">F29</f>
        <v>363240</v>
      </c>
      <c r="G81" s="9"/>
      <c r="H81" s="9">
        <f t="shared" si="77"/>
        <v>3117395</v>
      </c>
      <c r="I81" s="9">
        <f t="shared" si="77"/>
        <v>3026597.08</v>
      </c>
      <c r="J81" s="9">
        <f t="shared" si="77"/>
        <v>2663405.4300000002</v>
      </c>
      <c r="K81" s="9">
        <f t="shared" si="77"/>
        <v>363191.65</v>
      </c>
      <c r="L81" s="9">
        <f t="shared" si="77"/>
        <v>90797.92</v>
      </c>
      <c r="M81" s="9">
        <f t="shared" si="77"/>
        <v>0</v>
      </c>
      <c r="N81" s="9">
        <f t="shared" si="77"/>
        <v>0</v>
      </c>
      <c r="O81" s="9">
        <f t="shared" si="77"/>
        <v>0</v>
      </c>
      <c r="P81" s="9">
        <f t="shared" si="77"/>
        <v>0</v>
      </c>
      <c r="Q81" s="9" t="e">
        <f t="shared" si="77"/>
        <v>#DIV/0!</v>
      </c>
      <c r="R81" s="9">
        <f t="shared" si="77"/>
        <v>0</v>
      </c>
      <c r="S81" s="9" t="e">
        <f t="shared" si="77"/>
        <v>#DIV/0!</v>
      </c>
      <c r="T81" s="9">
        <f t="shared" si="77"/>
        <v>0</v>
      </c>
      <c r="U81" s="9" t="e">
        <f t="shared" si="77"/>
        <v>#DIV/0!</v>
      </c>
      <c r="V81" s="9" t="e">
        <f t="shared" si="77"/>
        <v>#DIV/0!</v>
      </c>
      <c r="W81" s="9">
        <f t="shared" si="77"/>
        <v>0</v>
      </c>
      <c r="X81" s="9"/>
      <c r="Y81" s="9">
        <f t="shared" si="77"/>
        <v>0</v>
      </c>
      <c r="Z81" s="9">
        <f t="shared" si="77"/>
        <v>3117395</v>
      </c>
      <c r="AA81" s="9">
        <f t="shared" si="77"/>
        <v>3026597.08</v>
      </c>
      <c r="AB81" s="9">
        <f t="shared" si="77"/>
        <v>2663405.4300000002</v>
      </c>
      <c r="AC81" s="53">
        <f t="shared" si="77"/>
        <v>0.87999999986783839</v>
      </c>
      <c r="AD81" s="9">
        <f t="shared" si="77"/>
        <v>363191.65</v>
      </c>
      <c r="AE81" s="53">
        <f t="shared" si="77"/>
        <v>0.12000000013216164</v>
      </c>
      <c r="AF81" s="9">
        <f t="shared" si="77"/>
        <v>90797.92</v>
      </c>
      <c r="AG81" s="9">
        <f t="shared" si="77"/>
        <v>2.9126215959158208E-2</v>
      </c>
      <c r="AH81" s="9">
        <f t="shared" si="77"/>
        <v>0</v>
      </c>
      <c r="AI81" s="9"/>
      <c r="AJ81" s="9">
        <f t="shared" si="77"/>
        <v>0</v>
      </c>
      <c r="AK81" s="9">
        <f t="shared" si="77"/>
        <v>402.93999999982771</v>
      </c>
      <c r="AL81" s="9">
        <f t="shared" si="77"/>
        <v>354.58999999985099</v>
      </c>
      <c r="AM81" s="9">
        <f t="shared" si="77"/>
        <v>48.349999999976717</v>
      </c>
      <c r="AN81" s="9">
        <f t="shared" si="77"/>
        <v>0</v>
      </c>
      <c r="AO81" s="9">
        <f t="shared" si="77"/>
        <v>0</v>
      </c>
      <c r="AP81" s="9">
        <f t="shared" si="77"/>
        <v>0</v>
      </c>
      <c r="AQ81" s="9">
        <f t="shared" si="77"/>
        <v>0</v>
      </c>
      <c r="AR81" s="9">
        <f t="shared" si="77"/>
        <v>0</v>
      </c>
      <c r="AS81" s="9">
        <f t="shared" si="77"/>
        <v>0</v>
      </c>
      <c r="AT81" s="9">
        <f t="shared" si="77"/>
        <v>0</v>
      </c>
      <c r="AU81" s="9">
        <f t="shared" si="77"/>
        <v>0</v>
      </c>
      <c r="AV81" s="9">
        <f t="shared" si="77"/>
        <v>0</v>
      </c>
      <c r="AW81" s="9">
        <f t="shared" si="77"/>
        <v>0</v>
      </c>
      <c r="AX81" s="9">
        <f t="shared" si="77"/>
        <v>0</v>
      </c>
      <c r="AY81" s="9">
        <f t="shared" si="77"/>
        <v>0</v>
      </c>
      <c r="AZ81" s="9">
        <f t="shared" si="77"/>
        <v>0</v>
      </c>
      <c r="BA81" s="9">
        <f t="shared" si="77"/>
        <v>0</v>
      </c>
      <c r="BB81" s="9">
        <f t="shared" si="77"/>
        <v>0</v>
      </c>
      <c r="BC81" s="9">
        <f t="shared" si="77"/>
        <v>0</v>
      </c>
      <c r="BD81" s="9">
        <f t="shared" si="77"/>
        <v>0</v>
      </c>
      <c r="BE81" s="9">
        <f t="shared" si="77"/>
        <v>0</v>
      </c>
      <c r="BF81" s="9">
        <f t="shared" si="77"/>
        <v>0</v>
      </c>
      <c r="BG81" s="9">
        <f t="shared" si="77"/>
        <v>0</v>
      </c>
      <c r="BH81" s="9">
        <f t="shared" si="77"/>
        <v>0</v>
      </c>
      <c r="BI81" s="9">
        <f t="shared" si="77"/>
        <v>0</v>
      </c>
      <c r="BJ81" s="9">
        <f t="shared" si="77"/>
        <v>0</v>
      </c>
      <c r="BK81" s="9">
        <f t="shared" si="77"/>
        <v>0</v>
      </c>
      <c r="BL81" s="9">
        <f t="shared" si="77"/>
        <v>0</v>
      </c>
      <c r="BM81" s="9">
        <f t="shared" si="77"/>
        <v>0</v>
      </c>
      <c r="BN81" s="9">
        <f t="shared" si="77"/>
        <v>0</v>
      </c>
      <c r="BO81" s="9">
        <f t="shared" si="77"/>
        <v>0</v>
      </c>
      <c r="BP81" s="9">
        <f t="shared" si="77"/>
        <v>0</v>
      </c>
      <c r="BQ81" s="9">
        <f t="shared" si="77"/>
        <v>0</v>
      </c>
      <c r="BR81" s="9">
        <f t="shared" si="77"/>
        <v>0</v>
      </c>
      <c r="BS81" s="9" t="e">
        <f t="shared" si="77"/>
        <v>#DIV/0!</v>
      </c>
      <c r="BT81" s="9">
        <f t="shared" si="77"/>
        <v>0</v>
      </c>
      <c r="BU81" s="9" t="e">
        <f t="shared" si="77"/>
        <v>#DIV/0!</v>
      </c>
      <c r="BV81" s="9">
        <f t="shared" ref="BV81:DC81" si="78">BV29</f>
        <v>0</v>
      </c>
      <c r="BW81" s="9" t="e">
        <f t="shared" si="78"/>
        <v>#DIV/0!</v>
      </c>
      <c r="BX81" s="9">
        <f t="shared" si="78"/>
        <v>0</v>
      </c>
      <c r="BY81" s="9">
        <f t="shared" si="78"/>
        <v>0</v>
      </c>
      <c r="BZ81" s="9">
        <f t="shared" si="78"/>
        <v>402.93999999982771</v>
      </c>
      <c r="CA81" s="9">
        <f t="shared" si="78"/>
        <v>354.58999999985099</v>
      </c>
      <c r="CB81" s="9">
        <f t="shared" si="78"/>
        <v>48.349999999976717</v>
      </c>
      <c r="CC81" s="9">
        <f t="shared" si="78"/>
        <v>0</v>
      </c>
      <c r="CD81" s="9">
        <f t="shared" si="78"/>
        <v>0</v>
      </c>
      <c r="CE81" s="9">
        <f t="shared" si="78"/>
        <v>0</v>
      </c>
      <c r="CF81" s="9">
        <f t="shared" si="78"/>
        <v>0</v>
      </c>
      <c r="CG81" s="9">
        <f t="shared" si="78"/>
        <v>0</v>
      </c>
      <c r="CH81" s="9">
        <f t="shared" si="78"/>
        <v>0</v>
      </c>
      <c r="CI81" s="9">
        <f t="shared" si="78"/>
        <v>3117395</v>
      </c>
      <c r="CJ81" s="9">
        <f t="shared" si="78"/>
        <v>3026597.08</v>
      </c>
      <c r="CK81" s="9">
        <f t="shared" si="78"/>
        <v>2663405.4300000002</v>
      </c>
      <c r="CL81" s="9">
        <f t="shared" si="78"/>
        <v>363191.65</v>
      </c>
      <c r="CM81" s="9">
        <f t="shared" si="78"/>
        <v>90797.92</v>
      </c>
      <c r="CN81" s="9">
        <f t="shared" si="78"/>
        <v>0</v>
      </c>
      <c r="CO81" s="9">
        <f t="shared" si="78"/>
        <v>0</v>
      </c>
      <c r="CP81" s="9">
        <f t="shared" si="78"/>
        <v>0</v>
      </c>
      <c r="CQ81" s="9">
        <f t="shared" si="78"/>
        <v>0</v>
      </c>
      <c r="CR81" s="9">
        <f t="shared" si="78"/>
        <v>0</v>
      </c>
      <c r="CS81" s="9">
        <f t="shared" si="78"/>
        <v>0</v>
      </c>
      <c r="CT81" s="9">
        <f t="shared" si="78"/>
        <v>0</v>
      </c>
      <c r="CU81" s="9">
        <f t="shared" si="78"/>
        <v>3117395</v>
      </c>
      <c r="CV81" s="9">
        <f t="shared" si="78"/>
        <v>3026597.08</v>
      </c>
      <c r="CW81" s="9">
        <f t="shared" si="78"/>
        <v>2663405.4300000002</v>
      </c>
      <c r="CX81" s="9">
        <f t="shared" si="78"/>
        <v>363191.65</v>
      </c>
      <c r="CY81" s="9">
        <f t="shared" si="78"/>
        <v>90797.92</v>
      </c>
      <c r="CZ81" s="9">
        <f t="shared" si="78"/>
        <v>0</v>
      </c>
      <c r="DA81" s="9">
        <f t="shared" si="78"/>
        <v>0</v>
      </c>
      <c r="DB81" s="9">
        <f t="shared" si="78"/>
        <v>0</v>
      </c>
      <c r="DC81" s="9">
        <f t="shared" si="78"/>
        <v>0</v>
      </c>
    </row>
    <row r="82" spans="1:107" ht="16.5" x14ac:dyDescent="0.25">
      <c r="A82" s="7">
        <v>6</v>
      </c>
      <c r="B82" s="8" t="s">
        <v>50</v>
      </c>
      <c r="C82" s="9">
        <f t="shared" si="70"/>
        <v>2797090.9000000004</v>
      </c>
      <c r="D82" s="9">
        <f>D35</f>
        <v>2461439.9900000002</v>
      </c>
      <c r="E82" s="9"/>
      <c r="F82" s="9">
        <f t="shared" ref="F82:BU82" si="79">F35</f>
        <v>335650.91</v>
      </c>
      <c r="G82" s="9"/>
      <c r="H82" s="9">
        <f t="shared" si="79"/>
        <v>2948804</v>
      </c>
      <c r="I82" s="9">
        <f t="shared" si="79"/>
        <v>2797090.9</v>
      </c>
      <c r="J82" s="9">
        <f t="shared" si="79"/>
        <v>2461439.98</v>
      </c>
      <c r="K82" s="9">
        <f t="shared" si="79"/>
        <v>335650.92000000004</v>
      </c>
      <c r="L82" s="9">
        <f t="shared" si="79"/>
        <v>151713.1</v>
      </c>
      <c r="M82" s="9">
        <f t="shared" si="79"/>
        <v>0</v>
      </c>
      <c r="N82" s="9">
        <f t="shared" si="79"/>
        <v>0</v>
      </c>
      <c r="O82" s="9">
        <f t="shared" si="79"/>
        <v>0</v>
      </c>
      <c r="P82" s="9">
        <f t="shared" si="79"/>
        <v>0</v>
      </c>
      <c r="Q82" s="9" t="e">
        <f t="shared" si="79"/>
        <v>#DIV/0!</v>
      </c>
      <c r="R82" s="9">
        <f t="shared" si="79"/>
        <v>0</v>
      </c>
      <c r="S82" s="9" t="e">
        <f t="shared" si="79"/>
        <v>#DIV/0!</v>
      </c>
      <c r="T82" s="9">
        <f t="shared" si="79"/>
        <v>0</v>
      </c>
      <c r="U82" s="9" t="e">
        <f t="shared" si="79"/>
        <v>#DIV/0!</v>
      </c>
      <c r="V82" s="9" t="e">
        <f t="shared" si="79"/>
        <v>#DIV/0!</v>
      </c>
      <c r="W82" s="9">
        <f t="shared" si="79"/>
        <v>0</v>
      </c>
      <c r="X82" s="9"/>
      <c r="Y82" s="9">
        <f t="shared" si="79"/>
        <v>0</v>
      </c>
      <c r="Z82" s="9">
        <f t="shared" si="79"/>
        <v>2948804</v>
      </c>
      <c r="AA82" s="9">
        <f t="shared" si="79"/>
        <v>2797090.9</v>
      </c>
      <c r="AB82" s="9">
        <f t="shared" si="79"/>
        <v>2461439.98</v>
      </c>
      <c r="AC82" s="53">
        <f t="shared" si="79"/>
        <v>0.87999999570982845</v>
      </c>
      <c r="AD82" s="9">
        <f t="shared" si="79"/>
        <v>335650.92000000004</v>
      </c>
      <c r="AE82" s="53">
        <f t="shared" si="79"/>
        <v>0.12000000429017164</v>
      </c>
      <c r="AF82" s="9">
        <f t="shared" si="79"/>
        <v>151713.1</v>
      </c>
      <c r="AG82" s="9">
        <f t="shared" si="79"/>
        <v>5.1449028148361171E-2</v>
      </c>
      <c r="AH82" s="9">
        <f t="shared" si="79"/>
        <v>0</v>
      </c>
      <c r="AI82" s="9"/>
      <c r="AJ82" s="9">
        <f t="shared" si="79"/>
        <v>0</v>
      </c>
      <c r="AK82" s="9">
        <f t="shared" si="79"/>
        <v>1.7462298274040222E-10</v>
      </c>
      <c r="AL82" s="9">
        <f t="shared" si="79"/>
        <v>1.0000000242143869E-2</v>
      </c>
      <c r="AM82" s="9">
        <f t="shared" si="79"/>
        <v>-1.0000000067520887E-2</v>
      </c>
      <c r="AN82" s="9">
        <f t="shared" si="79"/>
        <v>0</v>
      </c>
      <c r="AO82" s="9">
        <f t="shared" si="79"/>
        <v>0</v>
      </c>
      <c r="AP82" s="9">
        <f t="shared" si="79"/>
        <v>0</v>
      </c>
      <c r="AQ82" s="9">
        <f t="shared" si="79"/>
        <v>0</v>
      </c>
      <c r="AR82" s="9">
        <f t="shared" si="79"/>
        <v>0</v>
      </c>
      <c r="AS82" s="9">
        <f t="shared" si="79"/>
        <v>0</v>
      </c>
      <c r="AT82" s="9">
        <f t="shared" si="79"/>
        <v>0</v>
      </c>
      <c r="AU82" s="9">
        <f t="shared" si="79"/>
        <v>0</v>
      </c>
      <c r="AV82" s="9">
        <f t="shared" si="79"/>
        <v>0</v>
      </c>
      <c r="AW82" s="9">
        <f t="shared" si="79"/>
        <v>0</v>
      </c>
      <c r="AX82" s="9">
        <f t="shared" si="79"/>
        <v>0</v>
      </c>
      <c r="AY82" s="9">
        <f t="shared" si="79"/>
        <v>0</v>
      </c>
      <c r="AZ82" s="9">
        <f t="shared" si="79"/>
        <v>0</v>
      </c>
      <c r="BA82" s="9">
        <f t="shared" si="79"/>
        <v>0</v>
      </c>
      <c r="BB82" s="9">
        <f t="shared" si="79"/>
        <v>0</v>
      </c>
      <c r="BC82" s="9">
        <f t="shared" si="79"/>
        <v>0</v>
      </c>
      <c r="BD82" s="9">
        <f t="shared" si="79"/>
        <v>0</v>
      </c>
      <c r="BE82" s="9">
        <f t="shared" si="79"/>
        <v>0</v>
      </c>
      <c r="BF82" s="9">
        <f t="shared" si="79"/>
        <v>0</v>
      </c>
      <c r="BG82" s="9">
        <f t="shared" si="79"/>
        <v>0</v>
      </c>
      <c r="BH82" s="9">
        <f t="shared" si="79"/>
        <v>0</v>
      </c>
      <c r="BI82" s="9">
        <f t="shared" si="79"/>
        <v>0</v>
      </c>
      <c r="BJ82" s="9">
        <f t="shared" si="79"/>
        <v>0</v>
      </c>
      <c r="BK82" s="9">
        <f t="shared" si="79"/>
        <v>0</v>
      </c>
      <c r="BL82" s="9">
        <f t="shared" si="79"/>
        <v>0</v>
      </c>
      <c r="BM82" s="9">
        <f t="shared" si="79"/>
        <v>0</v>
      </c>
      <c r="BN82" s="9">
        <f t="shared" si="79"/>
        <v>0</v>
      </c>
      <c r="BO82" s="9">
        <f t="shared" si="79"/>
        <v>0</v>
      </c>
      <c r="BP82" s="9">
        <f t="shared" si="79"/>
        <v>0</v>
      </c>
      <c r="BQ82" s="9">
        <f t="shared" si="79"/>
        <v>0</v>
      </c>
      <c r="BR82" s="9">
        <f t="shared" si="79"/>
        <v>0</v>
      </c>
      <c r="BS82" s="9" t="e">
        <f t="shared" si="79"/>
        <v>#DIV/0!</v>
      </c>
      <c r="BT82" s="9">
        <f t="shared" si="79"/>
        <v>0</v>
      </c>
      <c r="BU82" s="9" t="e">
        <f t="shared" si="79"/>
        <v>#DIV/0!</v>
      </c>
      <c r="BV82" s="9">
        <f t="shared" ref="BV82:DC82" si="80">BV35</f>
        <v>0</v>
      </c>
      <c r="BW82" s="9" t="e">
        <f t="shared" si="80"/>
        <v>#DIV/0!</v>
      </c>
      <c r="BX82" s="9">
        <f t="shared" si="80"/>
        <v>0</v>
      </c>
      <c r="BY82" s="9">
        <f t="shared" si="80"/>
        <v>0</v>
      </c>
      <c r="BZ82" s="9">
        <f t="shared" si="80"/>
        <v>1.7462298274040222E-10</v>
      </c>
      <c r="CA82" s="9">
        <f t="shared" si="80"/>
        <v>1.0000000242143869E-2</v>
      </c>
      <c r="CB82" s="9">
        <f t="shared" si="80"/>
        <v>-1.0000000067520887E-2</v>
      </c>
      <c r="CC82" s="9">
        <f t="shared" si="80"/>
        <v>0</v>
      </c>
      <c r="CD82" s="9">
        <f t="shared" si="80"/>
        <v>0</v>
      </c>
      <c r="CE82" s="9">
        <f t="shared" si="80"/>
        <v>0</v>
      </c>
      <c r="CF82" s="9">
        <f t="shared" si="80"/>
        <v>0</v>
      </c>
      <c r="CG82" s="9">
        <f t="shared" si="80"/>
        <v>0</v>
      </c>
      <c r="CH82" s="9">
        <f t="shared" si="80"/>
        <v>0</v>
      </c>
      <c r="CI82" s="9">
        <f t="shared" si="80"/>
        <v>2948804</v>
      </c>
      <c r="CJ82" s="9">
        <f t="shared" si="80"/>
        <v>2797090.9</v>
      </c>
      <c r="CK82" s="9">
        <f t="shared" si="80"/>
        <v>2461439.98</v>
      </c>
      <c r="CL82" s="9">
        <f t="shared" si="80"/>
        <v>335650.92000000004</v>
      </c>
      <c r="CM82" s="9">
        <f t="shared" si="80"/>
        <v>151713.1</v>
      </c>
      <c r="CN82" s="9">
        <f t="shared" si="80"/>
        <v>0</v>
      </c>
      <c r="CO82" s="9">
        <f t="shared" si="80"/>
        <v>0</v>
      </c>
      <c r="CP82" s="9">
        <f t="shared" si="80"/>
        <v>0</v>
      </c>
      <c r="CQ82" s="9">
        <f t="shared" si="80"/>
        <v>0</v>
      </c>
      <c r="CR82" s="9">
        <f t="shared" si="80"/>
        <v>0</v>
      </c>
      <c r="CS82" s="9">
        <f t="shared" si="80"/>
        <v>0</v>
      </c>
      <c r="CT82" s="9">
        <f t="shared" si="80"/>
        <v>0</v>
      </c>
      <c r="CU82" s="9">
        <f t="shared" si="80"/>
        <v>2948804</v>
      </c>
      <c r="CV82" s="9">
        <f t="shared" si="80"/>
        <v>2797090.9</v>
      </c>
      <c r="CW82" s="9">
        <f t="shared" si="80"/>
        <v>2461439.98</v>
      </c>
      <c r="CX82" s="9">
        <f t="shared" si="80"/>
        <v>335650.92000000004</v>
      </c>
      <c r="CY82" s="9">
        <f t="shared" si="80"/>
        <v>151713.1</v>
      </c>
      <c r="CZ82" s="9">
        <f t="shared" si="80"/>
        <v>0</v>
      </c>
      <c r="DA82" s="9">
        <f t="shared" si="80"/>
        <v>0</v>
      </c>
      <c r="DB82" s="9">
        <f t="shared" si="80"/>
        <v>0</v>
      </c>
      <c r="DC82" s="9">
        <f t="shared" si="80"/>
        <v>0</v>
      </c>
    </row>
    <row r="83" spans="1:107" ht="16.5" x14ac:dyDescent="0.25">
      <c r="A83" s="7">
        <v>7</v>
      </c>
      <c r="B83" s="8" t="s">
        <v>70</v>
      </c>
      <c r="C83" s="9">
        <f t="shared" si="70"/>
        <v>7945002.6399999997</v>
      </c>
      <c r="D83" s="9">
        <f>D47</f>
        <v>6991602.3099999996</v>
      </c>
      <c r="E83" s="9"/>
      <c r="F83" s="9">
        <f t="shared" ref="F83:BU83" si="81">F47</f>
        <v>953400.33</v>
      </c>
      <c r="G83" s="9"/>
      <c r="H83" s="9">
        <f t="shared" si="81"/>
        <v>8697502.5999999996</v>
      </c>
      <c r="I83" s="9">
        <f t="shared" si="81"/>
        <v>7945002.6399999997</v>
      </c>
      <c r="J83" s="9">
        <f t="shared" si="81"/>
        <v>6991602.3099999996</v>
      </c>
      <c r="K83" s="9">
        <f t="shared" si="81"/>
        <v>953400.33</v>
      </c>
      <c r="L83" s="9">
        <f t="shared" si="81"/>
        <v>752499.96</v>
      </c>
      <c r="M83" s="9">
        <f t="shared" si="81"/>
        <v>0</v>
      </c>
      <c r="N83" s="9">
        <f t="shared" si="81"/>
        <v>0</v>
      </c>
      <c r="O83" s="9">
        <f t="shared" si="81"/>
        <v>0</v>
      </c>
      <c r="P83" s="9">
        <f t="shared" si="81"/>
        <v>0</v>
      </c>
      <c r="Q83" s="9" t="e">
        <f t="shared" si="81"/>
        <v>#DIV/0!</v>
      </c>
      <c r="R83" s="9">
        <f t="shared" si="81"/>
        <v>0</v>
      </c>
      <c r="S83" s="9" t="e">
        <f t="shared" si="81"/>
        <v>#DIV/0!</v>
      </c>
      <c r="T83" s="9">
        <f t="shared" si="81"/>
        <v>0</v>
      </c>
      <c r="U83" s="9" t="e">
        <f t="shared" si="81"/>
        <v>#DIV/0!</v>
      </c>
      <c r="V83" s="9" t="e">
        <f t="shared" si="81"/>
        <v>#DIV/0!</v>
      </c>
      <c r="W83" s="9">
        <f t="shared" si="81"/>
        <v>0</v>
      </c>
      <c r="X83" s="9"/>
      <c r="Y83" s="9">
        <f t="shared" si="81"/>
        <v>0</v>
      </c>
      <c r="Z83" s="9">
        <f t="shared" si="81"/>
        <v>8697502.5999999996</v>
      </c>
      <c r="AA83" s="9">
        <f t="shared" si="81"/>
        <v>7945002.6399999997</v>
      </c>
      <c r="AB83" s="9">
        <f t="shared" si="81"/>
        <v>6991602.3099999996</v>
      </c>
      <c r="AC83" s="53">
        <f t="shared" si="81"/>
        <v>0.87999999833857823</v>
      </c>
      <c r="AD83" s="9">
        <f t="shared" si="81"/>
        <v>953400.33</v>
      </c>
      <c r="AE83" s="53">
        <f t="shared" si="81"/>
        <v>0.12000000166142173</v>
      </c>
      <c r="AF83" s="9">
        <f t="shared" si="81"/>
        <v>752499.96</v>
      </c>
      <c r="AG83" s="9">
        <f t="shared" si="81"/>
        <v>8.651908422539592E-2</v>
      </c>
      <c r="AH83" s="9">
        <f t="shared" si="81"/>
        <v>0</v>
      </c>
      <c r="AI83" s="9"/>
      <c r="AJ83" s="9">
        <f t="shared" si="81"/>
        <v>0</v>
      </c>
      <c r="AK83" s="9">
        <f t="shared" si="81"/>
        <v>0</v>
      </c>
      <c r="AL83" s="9">
        <f t="shared" si="81"/>
        <v>0</v>
      </c>
      <c r="AM83" s="9">
        <f t="shared" si="81"/>
        <v>0</v>
      </c>
      <c r="AN83" s="9">
        <f t="shared" si="81"/>
        <v>0</v>
      </c>
      <c r="AO83" s="9">
        <f t="shared" si="81"/>
        <v>0</v>
      </c>
      <c r="AP83" s="9">
        <f t="shared" si="81"/>
        <v>0</v>
      </c>
      <c r="AQ83" s="9">
        <f t="shared" si="81"/>
        <v>0</v>
      </c>
      <c r="AR83" s="9">
        <f t="shared" si="81"/>
        <v>0</v>
      </c>
      <c r="AS83" s="9">
        <f t="shared" si="81"/>
        <v>0</v>
      </c>
      <c r="AT83" s="9">
        <f t="shared" si="81"/>
        <v>0</v>
      </c>
      <c r="AU83" s="9">
        <f t="shared" si="81"/>
        <v>0</v>
      </c>
      <c r="AV83" s="9">
        <f t="shared" si="81"/>
        <v>0</v>
      </c>
      <c r="AW83" s="9">
        <f t="shared" si="81"/>
        <v>0</v>
      </c>
      <c r="AX83" s="9">
        <f t="shared" si="81"/>
        <v>0</v>
      </c>
      <c r="AY83" s="9">
        <f t="shared" si="81"/>
        <v>0</v>
      </c>
      <c r="AZ83" s="9">
        <f t="shared" si="81"/>
        <v>0</v>
      </c>
      <c r="BA83" s="9">
        <f t="shared" si="81"/>
        <v>0</v>
      </c>
      <c r="BB83" s="9">
        <f t="shared" si="81"/>
        <v>0</v>
      </c>
      <c r="BC83" s="9">
        <f t="shared" si="81"/>
        <v>0</v>
      </c>
      <c r="BD83" s="9">
        <f t="shared" si="81"/>
        <v>0</v>
      </c>
      <c r="BE83" s="9">
        <f t="shared" si="81"/>
        <v>0</v>
      </c>
      <c r="BF83" s="9">
        <f t="shared" si="81"/>
        <v>0</v>
      </c>
      <c r="BG83" s="9">
        <f t="shared" si="81"/>
        <v>0</v>
      </c>
      <c r="BH83" s="9">
        <f t="shared" si="81"/>
        <v>0</v>
      </c>
      <c r="BI83" s="9">
        <f t="shared" si="81"/>
        <v>0</v>
      </c>
      <c r="BJ83" s="9">
        <f t="shared" si="81"/>
        <v>0</v>
      </c>
      <c r="BK83" s="9">
        <f t="shared" si="81"/>
        <v>0</v>
      </c>
      <c r="BL83" s="9">
        <f t="shared" si="81"/>
        <v>0</v>
      </c>
      <c r="BM83" s="9">
        <f t="shared" si="81"/>
        <v>0</v>
      </c>
      <c r="BN83" s="9">
        <f t="shared" si="81"/>
        <v>0</v>
      </c>
      <c r="BO83" s="9">
        <f t="shared" si="81"/>
        <v>0</v>
      </c>
      <c r="BP83" s="9">
        <f t="shared" si="81"/>
        <v>0</v>
      </c>
      <c r="BQ83" s="9">
        <f t="shared" si="81"/>
        <v>0</v>
      </c>
      <c r="BR83" s="9">
        <f t="shared" si="81"/>
        <v>0</v>
      </c>
      <c r="BS83" s="9" t="e">
        <f t="shared" si="81"/>
        <v>#DIV/0!</v>
      </c>
      <c r="BT83" s="9">
        <f t="shared" si="81"/>
        <v>0</v>
      </c>
      <c r="BU83" s="9" t="e">
        <f t="shared" si="81"/>
        <v>#DIV/0!</v>
      </c>
      <c r="BV83" s="9">
        <f t="shared" ref="BV83:DC83" si="82">BV47</f>
        <v>0</v>
      </c>
      <c r="BW83" s="9" t="e">
        <f t="shared" si="82"/>
        <v>#DIV/0!</v>
      </c>
      <c r="BX83" s="9">
        <f t="shared" si="82"/>
        <v>0</v>
      </c>
      <c r="BY83" s="9">
        <f t="shared" si="82"/>
        <v>0</v>
      </c>
      <c r="BZ83" s="9">
        <f t="shared" si="82"/>
        <v>0</v>
      </c>
      <c r="CA83" s="9">
        <f t="shared" si="82"/>
        <v>0</v>
      </c>
      <c r="CB83" s="9">
        <f t="shared" si="82"/>
        <v>0</v>
      </c>
      <c r="CC83" s="9">
        <f t="shared" si="82"/>
        <v>0</v>
      </c>
      <c r="CD83" s="9">
        <f t="shared" si="82"/>
        <v>0</v>
      </c>
      <c r="CE83" s="9">
        <f t="shared" si="82"/>
        <v>0</v>
      </c>
      <c r="CF83" s="9">
        <f t="shared" si="82"/>
        <v>0</v>
      </c>
      <c r="CG83" s="9">
        <f t="shared" si="82"/>
        <v>0</v>
      </c>
      <c r="CH83" s="9">
        <f t="shared" si="82"/>
        <v>0</v>
      </c>
      <c r="CI83" s="9">
        <f t="shared" si="82"/>
        <v>8697502.5999999996</v>
      </c>
      <c r="CJ83" s="9">
        <f t="shared" si="82"/>
        <v>7945002.6399999997</v>
      </c>
      <c r="CK83" s="9">
        <f t="shared" si="82"/>
        <v>6991602.3099999996</v>
      </c>
      <c r="CL83" s="9">
        <f t="shared" si="82"/>
        <v>953400.33</v>
      </c>
      <c r="CM83" s="9">
        <f t="shared" si="82"/>
        <v>752499.96</v>
      </c>
      <c r="CN83" s="9">
        <f t="shared" si="82"/>
        <v>0</v>
      </c>
      <c r="CO83" s="9">
        <f t="shared" si="82"/>
        <v>0</v>
      </c>
      <c r="CP83" s="9">
        <f t="shared" si="82"/>
        <v>0</v>
      </c>
      <c r="CQ83" s="9">
        <f t="shared" si="82"/>
        <v>0</v>
      </c>
      <c r="CR83" s="9">
        <f t="shared" si="82"/>
        <v>0</v>
      </c>
      <c r="CS83" s="9">
        <f t="shared" si="82"/>
        <v>0</v>
      </c>
      <c r="CT83" s="9">
        <f t="shared" si="82"/>
        <v>0</v>
      </c>
      <c r="CU83" s="9">
        <f t="shared" si="82"/>
        <v>8697502.5999999996</v>
      </c>
      <c r="CV83" s="9">
        <f t="shared" si="82"/>
        <v>7945002.6399999997</v>
      </c>
      <c r="CW83" s="9">
        <f t="shared" si="82"/>
        <v>6991602.3099999996</v>
      </c>
      <c r="CX83" s="9">
        <f t="shared" si="82"/>
        <v>953400.33</v>
      </c>
      <c r="CY83" s="9">
        <f t="shared" si="82"/>
        <v>752499.96</v>
      </c>
      <c r="CZ83" s="9">
        <f t="shared" si="82"/>
        <v>0</v>
      </c>
      <c r="DA83" s="9">
        <f t="shared" si="82"/>
        <v>0</v>
      </c>
      <c r="DB83" s="9">
        <f t="shared" si="82"/>
        <v>0</v>
      </c>
      <c r="DC83" s="9">
        <f t="shared" si="82"/>
        <v>0</v>
      </c>
    </row>
    <row r="84" spans="1:107" ht="16.5" x14ac:dyDescent="0.25">
      <c r="A84" s="7">
        <v>8</v>
      </c>
      <c r="B84" s="8" t="s">
        <v>74</v>
      </c>
      <c r="C84" s="9">
        <f t="shared" si="70"/>
        <v>500873.47000000003</v>
      </c>
      <c r="D84" s="9">
        <f>D49</f>
        <v>440768.65</v>
      </c>
      <c r="E84" s="9"/>
      <c r="F84" s="9">
        <f t="shared" ref="F84:BU84" si="83">F49</f>
        <v>60104.82</v>
      </c>
      <c r="G84" s="9"/>
      <c r="H84" s="9">
        <f t="shared" si="83"/>
        <v>516647.67000000004</v>
      </c>
      <c r="I84" s="9">
        <f t="shared" si="83"/>
        <v>500873.47000000003</v>
      </c>
      <c r="J84" s="9">
        <f t="shared" si="83"/>
        <v>440768.65</v>
      </c>
      <c r="K84" s="9">
        <f t="shared" si="83"/>
        <v>60104.82</v>
      </c>
      <c r="L84" s="9">
        <f t="shared" si="83"/>
        <v>15026.2</v>
      </c>
      <c r="M84" s="9">
        <f t="shared" si="83"/>
        <v>748</v>
      </c>
      <c r="N84" s="9">
        <f t="shared" si="83"/>
        <v>516647.67000000004</v>
      </c>
      <c r="O84" s="9">
        <f t="shared" si="83"/>
        <v>500873.47000000003</v>
      </c>
      <c r="P84" s="9">
        <f t="shared" si="83"/>
        <v>440768.65</v>
      </c>
      <c r="Q84" s="9">
        <f t="shared" si="83"/>
        <v>0.87999999281255603</v>
      </c>
      <c r="R84" s="9">
        <f t="shared" si="83"/>
        <v>60104.82</v>
      </c>
      <c r="S84" s="9">
        <f t="shared" si="83"/>
        <v>0.12000000718744396</v>
      </c>
      <c r="T84" s="9">
        <f t="shared" si="83"/>
        <v>15026.2</v>
      </c>
      <c r="U84" s="9">
        <f t="shared" si="83"/>
        <v>2.9084037096305883E-2</v>
      </c>
      <c r="V84" s="9">
        <f t="shared" si="83"/>
        <v>0.19999994675967397</v>
      </c>
      <c r="W84" s="9">
        <f t="shared" si="83"/>
        <v>748</v>
      </c>
      <c r="X84" s="9"/>
      <c r="Y84" s="9">
        <f t="shared" si="83"/>
        <v>0</v>
      </c>
      <c r="Z84" s="9">
        <f t="shared" si="83"/>
        <v>0</v>
      </c>
      <c r="AA84" s="9">
        <f t="shared" si="83"/>
        <v>0</v>
      </c>
      <c r="AB84" s="9">
        <f t="shared" si="83"/>
        <v>0</v>
      </c>
      <c r="AC84" s="53" t="e">
        <f t="shared" si="83"/>
        <v>#DIV/0!</v>
      </c>
      <c r="AD84" s="9">
        <f t="shared" si="83"/>
        <v>0</v>
      </c>
      <c r="AE84" s="53" t="e">
        <f t="shared" si="83"/>
        <v>#DIV/0!</v>
      </c>
      <c r="AF84" s="9">
        <f t="shared" si="83"/>
        <v>0</v>
      </c>
      <c r="AG84" s="9" t="e">
        <f t="shared" si="83"/>
        <v>#DIV/0!</v>
      </c>
      <c r="AH84" s="9">
        <f t="shared" si="83"/>
        <v>0</v>
      </c>
      <c r="AI84" s="9"/>
      <c r="AJ84" s="9">
        <f t="shared" si="83"/>
        <v>0</v>
      </c>
      <c r="AK84" s="9">
        <f t="shared" si="83"/>
        <v>0</v>
      </c>
      <c r="AL84" s="9">
        <f t="shared" si="83"/>
        <v>0</v>
      </c>
      <c r="AM84" s="9">
        <f t="shared" si="83"/>
        <v>0</v>
      </c>
      <c r="AN84" s="9">
        <f t="shared" si="83"/>
        <v>0</v>
      </c>
      <c r="AO84" s="9">
        <f t="shared" si="83"/>
        <v>0</v>
      </c>
      <c r="AP84" s="9">
        <f t="shared" si="83"/>
        <v>0</v>
      </c>
      <c r="AQ84" s="9">
        <f t="shared" si="83"/>
        <v>0</v>
      </c>
      <c r="AR84" s="9">
        <f t="shared" si="83"/>
        <v>0</v>
      </c>
      <c r="AS84" s="9">
        <f t="shared" si="83"/>
        <v>0</v>
      </c>
      <c r="AT84" s="9">
        <f t="shared" si="83"/>
        <v>0</v>
      </c>
      <c r="AU84" s="9">
        <f t="shared" si="83"/>
        <v>0</v>
      </c>
      <c r="AV84" s="9">
        <f t="shared" si="83"/>
        <v>0</v>
      </c>
      <c r="AW84" s="9">
        <f t="shared" si="83"/>
        <v>0</v>
      </c>
      <c r="AX84" s="9">
        <f t="shared" si="83"/>
        <v>0</v>
      </c>
      <c r="AY84" s="9">
        <f t="shared" si="83"/>
        <v>0</v>
      </c>
      <c r="AZ84" s="9">
        <f t="shared" si="83"/>
        <v>0</v>
      </c>
      <c r="BA84" s="9">
        <f t="shared" si="83"/>
        <v>0</v>
      </c>
      <c r="BB84" s="9">
        <f t="shared" si="83"/>
        <v>0</v>
      </c>
      <c r="BC84" s="9">
        <f t="shared" si="83"/>
        <v>0</v>
      </c>
      <c r="BD84" s="9">
        <f t="shared" si="83"/>
        <v>0</v>
      </c>
      <c r="BE84" s="9">
        <f t="shared" si="83"/>
        <v>0</v>
      </c>
      <c r="BF84" s="9">
        <f t="shared" si="83"/>
        <v>0</v>
      </c>
      <c r="BG84" s="9">
        <f t="shared" si="83"/>
        <v>0</v>
      </c>
      <c r="BH84" s="9">
        <f t="shared" si="83"/>
        <v>0</v>
      </c>
      <c r="BI84" s="9">
        <f t="shared" si="83"/>
        <v>0</v>
      </c>
      <c r="BJ84" s="9">
        <f t="shared" si="83"/>
        <v>0</v>
      </c>
      <c r="BK84" s="9">
        <f t="shared" si="83"/>
        <v>0</v>
      </c>
      <c r="BL84" s="9">
        <f t="shared" si="83"/>
        <v>0</v>
      </c>
      <c r="BM84" s="9">
        <f t="shared" si="83"/>
        <v>0</v>
      </c>
      <c r="BN84" s="9">
        <f t="shared" si="83"/>
        <v>0</v>
      </c>
      <c r="BO84" s="9">
        <f t="shared" si="83"/>
        <v>0</v>
      </c>
      <c r="BP84" s="9">
        <f t="shared" si="83"/>
        <v>0</v>
      </c>
      <c r="BQ84" s="9">
        <f t="shared" si="83"/>
        <v>0</v>
      </c>
      <c r="BR84" s="9">
        <f t="shared" si="83"/>
        <v>0</v>
      </c>
      <c r="BS84" s="9" t="e">
        <f t="shared" si="83"/>
        <v>#DIV/0!</v>
      </c>
      <c r="BT84" s="9">
        <f t="shared" si="83"/>
        <v>0</v>
      </c>
      <c r="BU84" s="9" t="e">
        <f t="shared" si="83"/>
        <v>#DIV/0!</v>
      </c>
      <c r="BV84" s="9">
        <f t="shared" ref="BV84:DC84" si="84">BV49</f>
        <v>0</v>
      </c>
      <c r="BW84" s="9" t="e">
        <f t="shared" si="84"/>
        <v>#DIV/0!</v>
      </c>
      <c r="BX84" s="9">
        <f t="shared" si="84"/>
        <v>0</v>
      </c>
      <c r="BY84" s="9">
        <f t="shared" si="84"/>
        <v>0</v>
      </c>
      <c r="BZ84" s="9">
        <f t="shared" si="84"/>
        <v>0</v>
      </c>
      <c r="CA84" s="9">
        <f t="shared" si="84"/>
        <v>0</v>
      </c>
      <c r="CB84" s="9">
        <f t="shared" si="84"/>
        <v>0</v>
      </c>
      <c r="CC84" s="9">
        <f t="shared" si="84"/>
        <v>0</v>
      </c>
      <c r="CD84" s="9">
        <f t="shared" si="84"/>
        <v>0</v>
      </c>
      <c r="CE84" s="9">
        <f t="shared" si="84"/>
        <v>0</v>
      </c>
      <c r="CF84" s="9">
        <f t="shared" si="84"/>
        <v>0</v>
      </c>
      <c r="CG84" s="9">
        <f t="shared" si="84"/>
        <v>0</v>
      </c>
      <c r="CH84" s="9">
        <f t="shared" si="84"/>
        <v>0</v>
      </c>
      <c r="CI84" s="9">
        <f t="shared" si="84"/>
        <v>516647.67000000004</v>
      </c>
      <c r="CJ84" s="9">
        <f t="shared" si="84"/>
        <v>500873.47000000003</v>
      </c>
      <c r="CK84" s="9">
        <f t="shared" si="84"/>
        <v>440768.65</v>
      </c>
      <c r="CL84" s="9">
        <f t="shared" si="84"/>
        <v>60104.82</v>
      </c>
      <c r="CM84" s="9">
        <f t="shared" si="84"/>
        <v>15026.2</v>
      </c>
      <c r="CN84" s="9">
        <f t="shared" si="84"/>
        <v>748</v>
      </c>
      <c r="CO84" s="9">
        <f t="shared" si="84"/>
        <v>516647.67000000004</v>
      </c>
      <c r="CP84" s="9">
        <f t="shared" si="84"/>
        <v>500873.47000000003</v>
      </c>
      <c r="CQ84" s="9">
        <f t="shared" si="84"/>
        <v>440768.65</v>
      </c>
      <c r="CR84" s="9">
        <f t="shared" si="84"/>
        <v>60104.82</v>
      </c>
      <c r="CS84" s="9">
        <f t="shared" si="84"/>
        <v>15026.2</v>
      </c>
      <c r="CT84" s="9">
        <f t="shared" si="84"/>
        <v>748</v>
      </c>
      <c r="CU84" s="9">
        <f t="shared" si="84"/>
        <v>0</v>
      </c>
      <c r="CV84" s="9">
        <f t="shared" si="84"/>
        <v>0</v>
      </c>
      <c r="CW84" s="9">
        <f t="shared" si="84"/>
        <v>0</v>
      </c>
      <c r="CX84" s="9">
        <f t="shared" si="84"/>
        <v>0</v>
      </c>
      <c r="CY84" s="9">
        <f t="shared" si="84"/>
        <v>0</v>
      </c>
      <c r="CZ84" s="9">
        <f t="shared" si="84"/>
        <v>0</v>
      </c>
      <c r="DA84" s="9">
        <f t="shared" si="84"/>
        <v>0</v>
      </c>
      <c r="DB84" s="9">
        <f t="shared" si="84"/>
        <v>0</v>
      </c>
      <c r="DC84" s="9">
        <f t="shared" si="84"/>
        <v>0</v>
      </c>
    </row>
    <row r="85" spans="1:107" ht="16.5" x14ac:dyDescent="0.25">
      <c r="A85" s="7">
        <v>9</v>
      </c>
      <c r="B85" s="8" t="s">
        <v>96</v>
      </c>
      <c r="C85" s="9">
        <f t="shared" si="70"/>
        <v>4170797.94</v>
      </c>
      <c r="D85" s="9">
        <f>D63</f>
        <v>3670302.19</v>
      </c>
      <c r="E85" s="9"/>
      <c r="F85" s="9">
        <f t="shared" ref="F85:BU85" si="85">F63</f>
        <v>500495.75</v>
      </c>
      <c r="G85" s="9"/>
      <c r="H85" s="9">
        <f t="shared" si="85"/>
        <v>3557771.9399999995</v>
      </c>
      <c r="I85" s="9">
        <f t="shared" si="85"/>
        <v>3409772.4299999997</v>
      </c>
      <c r="J85" s="9">
        <f t="shared" si="85"/>
        <v>3000599.7399999998</v>
      </c>
      <c r="K85" s="9">
        <f t="shared" si="85"/>
        <v>409172.69</v>
      </c>
      <c r="L85" s="9">
        <f t="shared" si="85"/>
        <v>101836.69</v>
      </c>
      <c r="M85" s="9">
        <f t="shared" si="85"/>
        <v>46162.82</v>
      </c>
      <c r="N85" s="9">
        <f t="shared" si="85"/>
        <v>923256.27999999991</v>
      </c>
      <c r="O85" s="9">
        <f t="shared" si="85"/>
        <v>851657.74</v>
      </c>
      <c r="P85" s="9">
        <f t="shared" si="85"/>
        <v>749458.81</v>
      </c>
      <c r="Q85" s="9">
        <f t="shared" si="85"/>
        <v>0.87999999859098332</v>
      </c>
      <c r="R85" s="9">
        <f t="shared" si="85"/>
        <v>102198.93</v>
      </c>
      <c r="S85" s="9">
        <f t="shared" si="85"/>
        <v>0.12000000140901672</v>
      </c>
      <c r="T85" s="9">
        <f t="shared" si="85"/>
        <v>25435.72</v>
      </c>
      <c r="U85" s="9">
        <f t="shared" si="85"/>
        <v>2.7550010274503635E-2</v>
      </c>
      <c r="V85" s="9">
        <f t="shared" si="85"/>
        <v>0.19928538214348535</v>
      </c>
      <c r="W85" s="9">
        <f t="shared" si="85"/>
        <v>46162.82</v>
      </c>
      <c r="X85" s="9"/>
      <c r="Y85" s="9">
        <f t="shared" si="85"/>
        <v>0</v>
      </c>
      <c r="Z85" s="9">
        <f t="shared" si="85"/>
        <v>2634515.6599999997</v>
      </c>
      <c r="AA85" s="9">
        <f t="shared" si="85"/>
        <v>2558114.6899999995</v>
      </c>
      <c r="AB85" s="9">
        <f t="shared" si="85"/>
        <v>2251140.9299999997</v>
      </c>
      <c r="AC85" s="53">
        <f t="shared" si="85"/>
        <v>0.88000000109455612</v>
      </c>
      <c r="AD85" s="9">
        <f t="shared" si="85"/>
        <v>306973.76</v>
      </c>
      <c r="AE85" s="53">
        <f t="shared" si="85"/>
        <v>0.11999999890544394</v>
      </c>
      <c r="AF85" s="9">
        <f t="shared" si="85"/>
        <v>76400.97</v>
      </c>
      <c r="AG85" s="9">
        <f t="shared" si="85"/>
        <v>2.9000006020081889E-2</v>
      </c>
      <c r="AH85" s="9">
        <f t="shared" si="85"/>
        <v>0</v>
      </c>
      <c r="AI85" s="9"/>
      <c r="AJ85" s="9">
        <f t="shared" si="85"/>
        <v>0</v>
      </c>
      <c r="AK85" s="9">
        <f t="shared" si="85"/>
        <v>761025.51000000024</v>
      </c>
      <c r="AL85" s="9">
        <f t="shared" si="85"/>
        <v>669702.45000000019</v>
      </c>
      <c r="AM85" s="9">
        <f t="shared" si="85"/>
        <v>91323.06</v>
      </c>
      <c r="AN85" s="9">
        <f t="shared" si="85"/>
        <v>0</v>
      </c>
      <c r="AO85" s="9">
        <f t="shared" si="85"/>
        <v>0</v>
      </c>
      <c r="AP85" s="9">
        <f t="shared" si="85"/>
        <v>0</v>
      </c>
      <c r="AQ85" s="9">
        <f t="shared" si="85"/>
        <v>0</v>
      </c>
      <c r="AR85" s="9">
        <f t="shared" si="85"/>
        <v>0</v>
      </c>
      <c r="AS85" s="9">
        <f t="shared" si="85"/>
        <v>0</v>
      </c>
      <c r="AT85" s="9">
        <f t="shared" si="85"/>
        <v>0</v>
      </c>
      <c r="AU85" s="9">
        <f t="shared" si="85"/>
        <v>0</v>
      </c>
      <c r="AV85" s="9">
        <f t="shared" si="85"/>
        <v>0</v>
      </c>
      <c r="AW85" s="9">
        <f t="shared" si="85"/>
        <v>0</v>
      </c>
      <c r="AX85" s="9">
        <f t="shared" si="85"/>
        <v>0</v>
      </c>
      <c r="AY85" s="9">
        <f t="shared" si="85"/>
        <v>0</v>
      </c>
      <c r="AZ85" s="9">
        <f t="shared" si="85"/>
        <v>0</v>
      </c>
      <c r="BA85" s="9">
        <f t="shared" si="85"/>
        <v>0</v>
      </c>
      <c r="BB85" s="9">
        <f t="shared" si="85"/>
        <v>0</v>
      </c>
      <c r="BC85" s="9">
        <f t="shared" si="85"/>
        <v>0</v>
      </c>
      <c r="BD85" s="9">
        <f t="shared" si="85"/>
        <v>0</v>
      </c>
      <c r="BE85" s="9">
        <f t="shared" si="85"/>
        <v>0</v>
      </c>
      <c r="BF85" s="9">
        <f t="shared" si="85"/>
        <v>0</v>
      </c>
      <c r="BG85" s="9">
        <f t="shared" si="85"/>
        <v>0</v>
      </c>
      <c r="BH85" s="9">
        <f t="shared" si="85"/>
        <v>0</v>
      </c>
      <c r="BI85" s="9">
        <f t="shared" si="85"/>
        <v>0</v>
      </c>
      <c r="BJ85" s="9">
        <f t="shared" si="85"/>
        <v>0</v>
      </c>
      <c r="BK85" s="9">
        <f t="shared" si="85"/>
        <v>0</v>
      </c>
      <c r="BL85" s="9">
        <f t="shared" si="85"/>
        <v>0</v>
      </c>
      <c r="BM85" s="9">
        <f t="shared" si="85"/>
        <v>0</v>
      </c>
      <c r="BN85" s="9">
        <f t="shared" si="85"/>
        <v>0</v>
      </c>
      <c r="BO85" s="9">
        <f t="shared" si="85"/>
        <v>0</v>
      </c>
      <c r="BP85" s="9">
        <f t="shared" si="85"/>
        <v>0</v>
      </c>
      <c r="BQ85" s="9">
        <f t="shared" si="85"/>
        <v>0</v>
      </c>
      <c r="BR85" s="9">
        <f t="shared" si="85"/>
        <v>0</v>
      </c>
      <c r="BS85" s="9" t="e">
        <f t="shared" si="85"/>
        <v>#DIV/0!</v>
      </c>
      <c r="BT85" s="9">
        <f t="shared" si="85"/>
        <v>0</v>
      </c>
      <c r="BU85" s="9" t="e">
        <f t="shared" si="85"/>
        <v>#DIV/0!</v>
      </c>
      <c r="BV85" s="9">
        <f t="shared" ref="BV85:DC85" si="86">BV63</f>
        <v>0</v>
      </c>
      <c r="BW85" s="9" t="e">
        <f t="shared" si="86"/>
        <v>#DIV/0!</v>
      </c>
      <c r="BX85" s="9">
        <f t="shared" si="86"/>
        <v>0</v>
      </c>
      <c r="BY85" s="9">
        <f t="shared" si="86"/>
        <v>0</v>
      </c>
      <c r="BZ85" s="9">
        <f t="shared" si="86"/>
        <v>761025.51000000024</v>
      </c>
      <c r="CA85" s="9">
        <f t="shared" si="86"/>
        <v>669702.45000000019</v>
      </c>
      <c r="CB85" s="9">
        <f t="shared" si="86"/>
        <v>91323.06</v>
      </c>
      <c r="CC85" s="9">
        <f t="shared" si="86"/>
        <v>0</v>
      </c>
      <c r="CD85" s="9">
        <f t="shared" si="86"/>
        <v>0</v>
      </c>
      <c r="CE85" s="9">
        <f t="shared" si="86"/>
        <v>0</v>
      </c>
      <c r="CF85" s="9">
        <f t="shared" si="86"/>
        <v>0</v>
      </c>
      <c r="CG85" s="9">
        <f t="shared" si="86"/>
        <v>0</v>
      </c>
      <c r="CH85" s="9">
        <f t="shared" si="86"/>
        <v>0</v>
      </c>
      <c r="CI85" s="9">
        <f t="shared" si="86"/>
        <v>3557771.9399999995</v>
      </c>
      <c r="CJ85" s="9">
        <f t="shared" si="86"/>
        <v>3409772.4299999997</v>
      </c>
      <c r="CK85" s="9">
        <f t="shared" si="86"/>
        <v>3000599.7399999998</v>
      </c>
      <c r="CL85" s="9">
        <f t="shared" si="86"/>
        <v>409172.69</v>
      </c>
      <c r="CM85" s="9">
        <f t="shared" si="86"/>
        <v>101836.69</v>
      </c>
      <c r="CN85" s="9">
        <f t="shared" si="86"/>
        <v>46162.82</v>
      </c>
      <c r="CO85" s="9">
        <f t="shared" si="86"/>
        <v>923256.27999999991</v>
      </c>
      <c r="CP85" s="9">
        <f t="shared" si="86"/>
        <v>851657.74</v>
      </c>
      <c r="CQ85" s="9">
        <f t="shared" si="86"/>
        <v>749458.81</v>
      </c>
      <c r="CR85" s="9">
        <f t="shared" si="86"/>
        <v>102198.93</v>
      </c>
      <c r="CS85" s="9">
        <f t="shared" si="86"/>
        <v>25435.72</v>
      </c>
      <c r="CT85" s="9">
        <f t="shared" si="86"/>
        <v>46162.82</v>
      </c>
      <c r="CU85" s="9">
        <f t="shared" si="86"/>
        <v>2634515.6599999997</v>
      </c>
      <c r="CV85" s="9">
        <f t="shared" si="86"/>
        <v>2558114.6899999995</v>
      </c>
      <c r="CW85" s="9">
        <f t="shared" si="86"/>
        <v>2251140.9299999997</v>
      </c>
      <c r="CX85" s="9">
        <f t="shared" si="86"/>
        <v>306973.76</v>
      </c>
      <c r="CY85" s="9">
        <f t="shared" si="86"/>
        <v>76400.97</v>
      </c>
      <c r="CZ85" s="9">
        <f t="shared" si="86"/>
        <v>0</v>
      </c>
      <c r="DA85" s="9">
        <f t="shared" si="86"/>
        <v>0</v>
      </c>
      <c r="DB85" s="9">
        <f t="shared" si="86"/>
        <v>0</v>
      </c>
      <c r="DC85" s="9">
        <f t="shared" si="86"/>
        <v>0</v>
      </c>
    </row>
    <row r="86" spans="1:107" ht="16.5" x14ac:dyDescent="0.25">
      <c r="A86" s="15"/>
      <c r="B86" s="16"/>
      <c r="C86" s="16"/>
      <c r="D86" s="16"/>
      <c r="E86" s="16"/>
      <c r="F86" s="16"/>
      <c r="G86" s="16"/>
    </row>
    <row r="87" spans="1:107" x14ac:dyDescent="0.25">
      <c r="P87" s="1">
        <v>6786694.7800000003</v>
      </c>
      <c r="Q87" s="1">
        <v>925458.39</v>
      </c>
      <c r="R87" s="1">
        <v>231395.58</v>
      </c>
      <c r="S87" s="1">
        <v>418081.52</v>
      </c>
    </row>
  </sheetData>
  <mergeCells count="102">
    <mergeCell ref="C4:G4"/>
    <mergeCell ref="D5:G5"/>
    <mergeCell ref="E6:E7"/>
    <mergeCell ref="G6:G7"/>
    <mergeCell ref="A1:DC1"/>
    <mergeCell ref="A3:B3"/>
    <mergeCell ref="A4:A7"/>
    <mergeCell ref="B4:B7"/>
    <mergeCell ref="H4:AJ4"/>
    <mergeCell ref="AK4:AU4"/>
    <mergeCell ref="AV4:BY4"/>
    <mergeCell ref="BZ4:CH4"/>
    <mergeCell ref="CI4:CZ4"/>
    <mergeCell ref="DA4:DC5"/>
    <mergeCell ref="C5:C7"/>
    <mergeCell ref="H5:H7"/>
    <mergeCell ref="I5:I7"/>
    <mergeCell ref="J5:K6"/>
    <mergeCell ref="L5:L7"/>
    <mergeCell ref="M5:M7"/>
    <mergeCell ref="N5:Y5"/>
    <mergeCell ref="Z5:AJ5"/>
    <mergeCell ref="AR5:AU5"/>
    <mergeCell ref="T6:T7"/>
    <mergeCell ref="AW5:AW7"/>
    <mergeCell ref="AQ6:AQ7"/>
    <mergeCell ref="AR6:AR7"/>
    <mergeCell ref="AS6:AT6"/>
    <mergeCell ref="AU6:AU7"/>
    <mergeCell ref="BB5:BB7"/>
    <mergeCell ref="BC5:BC7"/>
    <mergeCell ref="BD5:BD7"/>
    <mergeCell ref="BE5:BE7"/>
    <mergeCell ref="AX5:BA6"/>
    <mergeCell ref="AV5:AV7"/>
    <mergeCell ref="BF5:BO5"/>
    <mergeCell ref="BF6:BF7"/>
    <mergeCell ref="BG6:BG7"/>
    <mergeCell ref="BH6:BK6"/>
    <mergeCell ref="BL6:BL7"/>
    <mergeCell ref="BM6:BM7"/>
    <mergeCell ref="BN6:BN7"/>
    <mergeCell ref="BO6:BO7"/>
    <mergeCell ref="CO5:CT5"/>
    <mergeCell ref="BP5:BY5"/>
    <mergeCell ref="BZ5:BZ7"/>
    <mergeCell ref="CA5:CB6"/>
    <mergeCell ref="CC5:CE5"/>
    <mergeCell ref="CF5:CH5"/>
    <mergeCell ref="CI5:CI7"/>
    <mergeCell ref="BV6:BV7"/>
    <mergeCell ref="BW6:BW7"/>
    <mergeCell ref="BX6:BX7"/>
    <mergeCell ref="BY6:BY7"/>
    <mergeCell ref="BP6:BP7"/>
    <mergeCell ref="BQ6:BQ7"/>
    <mergeCell ref="BR6:BU6"/>
    <mergeCell ref="CC6:CC7"/>
    <mergeCell ref="CD6:CE6"/>
    <mergeCell ref="CU5:CZ5"/>
    <mergeCell ref="CQ6:CR6"/>
    <mergeCell ref="CS6:CS7"/>
    <mergeCell ref="CT6:CT7"/>
    <mergeCell ref="CU6:CU7"/>
    <mergeCell ref="CP6:CP7"/>
    <mergeCell ref="CO6:CO7"/>
    <mergeCell ref="CJ5:CJ7"/>
    <mergeCell ref="CK5:CL6"/>
    <mergeCell ref="CM5:CM7"/>
    <mergeCell ref="CN5:CN7"/>
    <mergeCell ref="D6:D7"/>
    <mergeCell ref="F6:F7"/>
    <mergeCell ref="N6:N7"/>
    <mergeCell ref="O6:O7"/>
    <mergeCell ref="P6:S6"/>
    <mergeCell ref="AO6:AP6"/>
    <mergeCell ref="U6:U7"/>
    <mergeCell ref="W6:W7"/>
    <mergeCell ref="Y6:Y7"/>
    <mergeCell ref="Z6:Z7"/>
    <mergeCell ref="AA6:AA7"/>
    <mergeCell ref="AB6:AE6"/>
    <mergeCell ref="AK5:AK7"/>
    <mergeCell ref="AL5:AM6"/>
    <mergeCell ref="AN5:AQ5"/>
    <mergeCell ref="AF6:AF7"/>
    <mergeCell ref="AG6:AG7"/>
    <mergeCell ref="AH6:AH7"/>
    <mergeCell ref="AJ6:AJ7"/>
    <mergeCell ref="AN6:AN7"/>
    <mergeCell ref="X6:X7"/>
    <mergeCell ref="V6:V7"/>
    <mergeCell ref="AI6:AI7"/>
    <mergeCell ref="CF6:CF7"/>
    <mergeCell ref="CG6:CH6"/>
    <mergeCell ref="DC6:DC7"/>
    <mergeCell ref="CV6:CV7"/>
    <mergeCell ref="CW6:CX6"/>
    <mergeCell ref="CY6:CY7"/>
    <mergeCell ref="CZ6:CZ7"/>
    <mergeCell ref="DA6:DA7"/>
    <mergeCell ref="DB6:DB7"/>
  </mergeCells>
  <printOptions horizontalCentered="1"/>
  <pageMargins left="0.39370078740157483" right="0.39370078740157483" top="0.74803149606299213" bottom="0.39370078740157483" header="0.31496062992125984" footer="0.31496062992125984"/>
  <pageSetup paperSize="9" scale="68" fitToWidth="3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C86"/>
  <sheetViews>
    <sheetView topLeftCell="A3" zoomScale="70" zoomScaleNormal="70" workbookViewId="0">
      <pane xSplit="2" ySplit="8" topLeftCell="AG65" activePane="bottomRight" state="frozen"/>
      <selection activeCell="A3" sqref="A3"/>
      <selection pane="topRight" activeCell="C3" sqref="C3"/>
      <selection pane="bottomLeft" activeCell="A11" sqref="A11"/>
      <selection pane="bottomRight" activeCell="AL40" sqref="AL40:AM40"/>
    </sheetView>
  </sheetViews>
  <sheetFormatPr defaultColWidth="8.85546875" defaultRowHeight="15" x14ac:dyDescent="0.25"/>
  <cols>
    <col min="1" max="1" width="5" style="3" customWidth="1"/>
    <col min="2" max="2" width="43.5703125" style="1" customWidth="1"/>
    <col min="3" max="3" width="18" style="1" customWidth="1"/>
    <col min="4" max="4" width="19.140625" style="1" customWidth="1"/>
    <col min="5" max="5" width="15" style="1" customWidth="1"/>
    <col min="6" max="6" width="18.140625" style="1" customWidth="1"/>
    <col min="7" max="7" width="16" style="1" customWidth="1"/>
    <col min="8" max="8" width="17.7109375" style="1" customWidth="1"/>
    <col min="9" max="9" width="17.5703125" style="1" customWidth="1"/>
    <col min="10" max="10" width="18.28515625" style="1" customWidth="1"/>
    <col min="11" max="11" width="18.140625" style="1" customWidth="1"/>
    <col min="12" max="12" width="17.28515625" style="1" customWidth="1"/>
    <col min="13" max="13" width="14.7109375" style="1" customWidth="1"/>
    <col min="14" max="14" width="16.28515625" style="1" customWidth="1"/>
    <col min="15" max="15" width="17.7109375" style="1" customWidth="1"/>
    <col min="16" max="16" width="16.85546875" style="1" customWidth="1"/>
    <col min="17" max="17" width="12.85546875" style="1" customWidth="1"/>
    <col min="18" max="18" width="17" style="1" customWidth="1"/>
    <col min="19" max="19" width="12.85546875" style="1" customWidth="1"/>
    <col min="20" max="20" width="15.7109375" style="1" customWidth="1"/>
    <col min="21" max="22" width="15.28515625" style="1" customWidth="1"/>
    <col min="23" max="23" width="17.7109375" style="1" customWidth="1"/>
    <col min="24" max="24" width="15" style="1" customWidth="1"/>
    <col min="25" max="25" width="14.7109375" style="1" customWidth="1"/>
    <col min="26" max="26" width="18.5703125" style="1" customWidth="1"/>
    <col min="27" max="28" width="18" style="1" customWidth="1"/>
    <col min="29" max="29" width="14.5703125" style="1" customWidth="1"/>
    <col min="30" max="30" width="17.28515625" style="1" customWidth="1"/>
    <col min="31" max="31" width="13.5703125" style="1" customWidth="1"/>
    <col min="32" max="32" width="17" style="1" customWidth="1"/>
    <col min="33" max="33" width="15.28515625" style="1" customWidth="1"/>
    <col min="34" max="34" width="17" style="1" customWidth="1"/>
    <col min="35" max="35" width="21.140625" style="1" customWidth="1"/>
    <col min="36" max="36" width="14.7109375" style="1" customWidth="1"/>
    <col min="37" max="37" width="18.42578125" style="1" customWidth="1"/>
    <col min="38" max="38" width="18.140625" style="1" customWidth="1"/>
    <col min="39" max="39" width="16.85546875" style="1" customWidth="1"/>
    <col min="40" max="47" width="14.7109375" style="1" hidden="1" customWidth="1"/>
    <col min="48" max="50" width="14.7109375" style="1" customWidth="1"/>
    <col min="51" max="51" width="11.42578125" style="1" customWidth="1"/>
    <col min="52" max="52" width="14.7109375" style="1" customWidth="1"/>
    <col min="53" max="53" width="11.140625" style="1" customWidth="1"/>
    <col min="54" max="54" width="14.7109375" style="1" customWidth="1"/>
    <col min="55" max="55" width="9.28515625" style="1" customWidth="1"/>
    <col min="56" max="56" width="12.42578125" style="1" customWidth="1"/>
    <col min="57" max="57" width="12.140625" style="1" customWidth="1"/>
    <col min="58" max="60" width="14.7109375" style="1" customWidth="1"/>
    <col min="61" max="61" width="11" style="1" customWidth="1"/>
    <col min="62" max="62" width="14.7109375" style="1" customWidth="1"/>
    <col min="63" max="63" width="9.85546875" style="1" customWidth="1"/>
    <col min="64" max="64" width="14.7109375" style="1" customWidth="1"/>
    <col min="65" max="65" width="9.28515625" style="1" customWidth="1"/>
    <col min="66" max="66" width="14.7109375" style="1" customWidth="1"/>
    <col min="67" max="67" width="11.140625" style="1" customWidth="1"/>
    <col min="68" max="68" width="16.28515625" style="1" customWidth="1"/>
    <col min="69" max="70" width="14.7109375" style="1" customWidth="1"/>
    <col min="71" max="71" width="11.28515625" style="1" customWidth="1"/>
    <col min="72" max="72" width="14.7109375" style="1" customWidth="1"/>
    <col min="73" max="73" width="10.28515625" style="1" customWidth="1"/>
    <col min="74" max="74" width="13.5703125" style="1" customWidth="1"/>
    <col min="75" max="75" width="10.140625" style="1" customWidth="1"/>
    <col min="76" max="76" width="14.7109375" style="1" customWidth="1"/>
    <col min="77" max="77" width="11.5703125" style="1" customWidth="1"/>
    <col min="78" max="78" width="19.140625" style="1" customWidth="1"/>
    <col min="79" max="79" width="18.85546875" style="1" customWidth="1"/>
    <col min="80" max="80" width="18.5703125" style="1" customWidth="1"/>
    <col min="81" max="107" width="14.7109375" style="1" customWidth="1"/>
    <col min="108" max="16384" width="8.85546875" style="1"/>
  </cols>
  <sheetData>
    <row r="1" spans="1:107" ht="33.6" customHeight="1" x14ac:dyDescent="0.45">
      <c r="A1" s="125" t="s">
        <v>139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  <c r="DC1" s="125"/>
    </row>
    <row r="2" spans="1:107" ht="22.9" customHeight="1" x14ac:dyDescent="0.25"/>
    <row r="3" spans="1:107" ht="33.6" customHeight="1" x14ac:dyDescent="0.3">
      <c r="A3" s="126" t="s">
        <v>210</v>
      </c>
      <c r="B3" s="126"/>
    </row>
    <row r="4" spans="1:107" ht="70.900000000000006" customHeight="1" x14ac:dyDescent="0.25">
      <c r="A4" s="127" t="s">
        <v>2</v>
      </c>
      <c r="B4" s="127" t="s">
        <v>3</v>
      </c>
      <c r="C4" s="163" t="s">
        <v>0</v>
      </c>
      <c r="D4" s="164"/>
      <c r="E4" s="164"/>
      <c r="F4" s="164"/>
      <c r="G4" s="165"/>
      <c r="H4" s="151" t="s">
        <v>196</v>
      </c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3"/>
      <c r="AK4" s="187" t="s">
        <v>207</v>
      </c>
      <c r="AL4" s="188"/>
      <c r="AM4" s="188"/>
      <c r="AN4" s="188"/>
      <c r="AO4" s="188"/>
      <c r="AP4" s="188"/>
      <c r="AQ4" s="188"/>
      <c r="AR4" s="188"/>
      <c r="AS4" s="188"/>
      <c r="AT4" s="188"/>
      <c r="AU4" s="189"/>
      <c r="AV4" s="157" t="s">
        <v>197</v>
      </c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8"/>
      <c r="BY4" s="159"/>
      <c r="BZ4" s="160" t="s">
        <v>198</v>
      </c>
      <c r="CA4" s="161"/>
      <c r="CB4" s="161"/>
      <c r="CC4" s="161"/>
      <c r="CD4" s="161"/>
      <c r="CE4" s="161"/>
      <c r="CF4" s="161"/>
      <c r="CG4" s="161"/>
      <c r="CH4" s="162"/>
      <c r="CI4" s="116" t="s">
        <v>205</v>
      </c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44" t="s">
        <v>148</v>
      </c>
      <c r="DB4" s="144"/>
      <c r="DC4" s="144"/>
    </row>
    <row r="5" spans="1:107" ht="39" customHeight="1" x14ac:dyDescent="0.25">
      <c r="A5" s="150"/>
      <c r="B5" s="150"/>
      <c r="C5" s="129" t="s">
        <v>4</v>
      </c>
      <c r="D5" s="132" t="s">
        <v>1</v>
      </c>
      <c r="E5" s="186"/>
      <c r="F5" s="186"/>
      <c r="G5" s="133"/>
      <c r="H5" s="124" t="s">
        <v>4</v>
      </c>
      <c r="I5" s="123" t="s">
        <v>141</v>
      </c>
      <c r="J5" s="122" t="s">
        <v>1</v>
      </c>
      <c r="K5" s="122"/>
      <c r="L5" s="123" t="s">
        <v>116</v>
      </c>
      <c r="M5" s="113" t="s">
        <v>142</v>
      </c>
      <c r="N5" s="173" t="s">
        <v>117</v>
      </c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5"/>
      <c r="Z5" s="176" t="s">
        <v>118</v>
      </c>
      <c r="AA5" s="177"/>
      <c r="AB5" s="177"/>
      <c r="AC5" s="177"/>
      <c r="AD5" s="177"/>
      <c r="AE5" s="177"/>
      <c r="AF5" s="177"/>
      <c r="AG5" s="177"/>
      <c r="AH5" s="177"/>
      <c r="AI5" s="177"/>
      <c r="AJ5" s="178"/>
      <c r="AK5" s="137" t="s">
        <v>4</v>
      </c>
      <c r="AL5" s="140" t="s">
        <v>1</v>
      </c>
      <c r="AM5" s="141"/>
      <c r="AN5" s="119" t="s">
        <v>117</v>
      </c>
      <c r="AO5" s="120"/>
      <c r="AP5" s="120"/>
      <c r="AQ5" s="121"/>
      <c r="AR5" s="119" t="s">
        <v>118</v>
      </c>
      <c r="AS5" s="120"/>
      <c r="AT5" s="120"/>
      <c r="AU5" s="121"/>
      <c r="AV5" s="124" t="s">
        <v>4</v>
      </c>
      <c r="AW5" s="123" t="s">
        <v>141</v>
      </c>
      <c r="AX5" s="140" t="s">
        <v>1</v>
      </c>
      <c r="AY5" s="148"/>
      <c r="AZ5" s="148"/>
      <c r="BA5" s="141"/>
      <c r="BB5" s="123" t="s">
        <v>116</v>
      </c>
      <c r="BC5" s="113" t="s">
        <v>119</v>
      </c>
      <c r="BD5" s="113" t="s">
        <v>142</v>
      </c>
      <c r="BE5" s="113" t="s">
        <v>119</v>
      </c>
      <c r="BF5" s="173" t="s">
        <v>117</v>
      </c>
      <c r="BG5" s="174"/>
      <c r="BH5" s="174"/>
      <c r="BI5" s="174"/>
      <c r="BJ5" s="174"/>
      <c r="BK5" s="174"/>
      <c r="BL5" s="174"/>
      <c r="BM5" s="174"/>
      <c r="BN5" s="174"/>
      <c r="BO5" s="175"/>
      <c r="BP5" s="169" t="s">
        <v>118</v>
      </c>
      <c r="BQ5" s="169"/>
      <c r="BR5" s="169"/>
      <c r="BS5" s="169"/>
      <c r="BT5" s="169"/>
      <c r="BU5" s="169"/>
      <c r="BV5" s="169"/>
      <c r="BW5" s="169"/>
      <c r="BX5" s="169"/>
      <c r="BY5" s="169"/>
      <c r="BZ5" s="137" t="s">
        <v>146</v>
      </c>
      <c r="CA5" s="140" t="s">
        <v>1</v>
      </c>
      <c r="CB5" s="141"/>
      <c r="CC5" s="170" t="s">
        <v>117</v>
      </c>
      <c r="CD5" s="171"/>
      <c r="CE5" s="172"/>
      <c r="CF5" s="170" t="s">
        <v>118</v>
      </c>
      <c r="CG5" s="171"/>
      <c r="CH5" s="172"/>
      <c r="CI5" s="124" t="s">
        <v>4</v>
      </c>
      <c r="CJ5" s="123" t="s">
        <v>113</v>
      </c>
      <c r="CK5" s="122" t="s">
        <v>1</v>
      </c>
      <c r="CL5" s="122"/>
      <c r="CM5" s="123" t="s">
        <v>116</v>
      </c>
      <c r="CN5" s="113" t="s">
        <v>142</v>
      </c>
      <c r="CO5" s="173" t="s">
        <v>117</v>
      </c>
      <c r="CP5" s="174"/>
      <c r="CQ5" s="174"/>
      <c r="CR5" s="174"/>
      <c r="CS5" s="174"/>
      <c r="CT5" s="175"/>
      <c r="CU5" s="173" t="s">
        <v>118</v>
      </c>
      <c r="CV5" s="174"/>
      <c r="CW5" s="174"/>
      <c r="CX5" s="174"/>
      <c r="CY5" s="174"/>
      <c r="CZ5" s="175"/>
      <c r="DA5" s="144"/>
      <c r="DB5" s="144"/>
      <c r="DC5" s="144"/>
    </row>
    <row r="6" spans="1:107" ht="27.6" customHeight="1" x14ac:dyDescent="0.25">
      <c r="A6" s="150"/>
      <c r="B6" s="150"/>
      <c r="C6" s="130"/>
      <c r="D6" s="127" t="s">
        <v>5</v>
      </c>
      <c r="E6" s="127" t="s">
        <v>119</v>
      </c>
      <c r="F6" s="127" t="s">
        <v>6</v>
      </c>
      <c r="G6" s="127" t="s">
        <v>119</v>
      </c>
      <c r="H6" s="124"/>
      <c r="I6" s="123"/>
      <c r="J6" s="122"/>
      <c r="K6" s="122"/>
      <c r="L6" s="123"/>
      <c r="M6" s="114"/>
      <c r="N6" s="124" t="s">
        <v>4</v>
      </c>
      <c r="O6" s="123" t="s">
        <v>113</v>
      </c>
      <c r="P6" s="134" t="s">
        <v>1</v>
      </c>
      <c r="Q6" s="136"/>
      <c r="R6" s="136"/>
      <c r="S6" s="135"/>
      <c r="T6" s="123" t="s">
        <v>116</v>
      </c>
      <c r="U6" s="113" t="s">
        <v>202</v>
      </c>
      <c r="V6" s="113" t="s">
        <v>209</v>
      </c>
      <c r="W6" s="113" t="s">
        <v>142</v>
      </c>
      <c r="X6" s="113" t="s">
        <v>119</v>
      </c>
      <c r="Y6" s="113" t="s">
        <v>120</v>
      </c>
      <c r="Z6" s="124" t="s">
        <v>4</v>
      </c>
      <c r="AA6" s="123" t="s">
        <v>141</v>
      </c>
      <c r="AB6" s="134" t="s">
        <v>1</v>
      </c>
      <c r="AC6" s="136"/>
      <c r="AD6" s="136"/>
      <c r="AE6" s="135"/>
      <c r="AF6" s="123" t="s">
        <v>116</v>
      </c>
      <c r="AG6" s="113" t="s">
        <v>119</v>
      </c>
      <c r="AH6" s="113" t="s">
        <v>142</v>
      </c>
      <c r="AI6" s="113" t="s">
        <v>208</v>
      </c>
      <c r="AJ6" s="113" t="s">
        <v>120</v>
      </c>
      <c r="AK6" s="138"/>
      <c r="AL6" s="142"/>
      <c r="AM6" s="143"/>
      <c r="AN6" s="123" t="s">
        <v>113</v>
      </c>
      <c r="AO6" s="134" t="s">
        <v>1</v>
      </c>
      <c r="AP6" s="135"/>
      <c r="AQ6" s="113" t="s">
        <v>121</v>
      </c>
      <c r="AR6" s="123" t="s">
        <v>113</v>
      </c>
      <c r="AS6" s="134" t="s">
        <v>1</v>
      </c>
      <c r="AT6" s="135"/>
      <c r="AU6" s="113" t="s">
        <v>121</v>
      </c>
      <c r="AV6" s="124"/>
      <c r="AW6" s="123"/>
      <c r="AX6" s="142"/>
      <c r="AY6" s="149"/>
      <c r="AZ6" s="149"/>
      <c r="BA6" s="143"/>
      <c r="BB6" s="123"/>
      <c r="BC6" s="114"/>
      <c r="BD6" s="114"/>
      <c r="BE6" s="114"/>
      <c r="BF6" s="124" t="s">
        <v>4</v>
      </c>
      <c r="BG6" s="123" t="s">
        <v>141</v>
      </c>
      <c r="BH6" s="134" t="s">
        <v>1</v>
      </c>
      <c r="BI6" s="136"/>
      <c r="BJ6" s="136"/>
      <c r="BK6" s="135"/>
      <c r="BL6" s="123" t="s">
        <v>116</v>
      </c>
      <c r="BM6" s="113" t="s">
        <v>119</v>
      </c>
      <c r="BN6" s="113" t="s">
        <v>142</v>
      </c>
      <c r="BO6" s="113" t="s">
        <v>119</v>
      </c>
      <c r="BP6" s="139" t="s">
        <v>4</v>
      </c>
      <c r="BQ6" s="115" t="s">
        <v>141</v>
      </c>
      <c r="BR6" s="142" t="s">
        <v>1</v>
      </c>
      <c r="BS6" s="149"/>
      <c r="BT6" s="149"/>
      <c r="BU6" s="143"/>
      <c r="BV6" s="115" t="s">
        <v>116</v>
      </c>
      <c r="BW6" s="114" t="s">
        <v>119</v>
      </c>
      <c r="BX6" s="113" t="s">
        <v>142</v>
      </c>
      <c r="BY6" s="113" t="s">
        <v>119</v>
      </c>
      <c r="BZ6" s="138"/>
      <c r="CA6" s="142"/>
      <c r="CB6" s="143"/>
      <c r="CC6" s="166" t="s">
        <v>113</v>
      </c>
      <c r="CD6" s="167" t="s">
        <v>1</v>
      </c>
      <c r="CE6" s="168"/>
      <c r="CF6" s="166" t="s">
        <v>113</v>
      </c>
      <c r="CG6" s="167" t="s">
        <v>1</v>
      </c>
      <c r="CH6" s="168"/>
      <c r="CI6" s="124"/>
      <c r="CJ6" s="123"/>
      <c r="CK6" s="122"/>
      <c r="CL6" s="122"/>
      <c r="CM6" s="123"/>
      <c r="CN6" s="114"/>
      <c r="CO6" s="124" t="s">
        <v>4</v>
      </c>
      <c r="CP6" s="123" t="s">
        <v>141</v>
      </c>
      <c r="CQ6" s="122" t="s">
        <v>1</v>
      </c>
      <c r="CR6" s="122"/>
      <c r="CS6" s="123" t="s">
        <v>116</v>
      </c>
      <c r="CT6" s="113" t="s">
        <v>142</v>
      </c>
      <c r="CU6" s="124" t="s">
        <v>4</v>
      </c>
      <c r="CV6" s="123" t="s">
        <v>141</v>
      </c>
      <c r="CW6" s="122" t="s">
        <v>1</v>
      </c>
      <c r="CX6" s="122"/>
      <c r="CY6" s="123" t="s">
        <v>116</v>
      </c>
      <c r="CZ6" s="113" t="s">
        <v>142</v>
      </c>
      <c r="DA6" s="123" t="s">
        <v>122</v>
      </c>
      <c r="DB6" s="123" t="s">
        <v>123</v>
      </c>
      <c r="DC6" s="113" t="s">
        <v>115</v>
      </c>
    </row>
    <row r="7" spans="1:107" ht="79.900000000000006" customHeight="1" x14ac:dyDescent="0.25">
      <c r="A7" s="128"/>
      <c r="B7" s="128"/>
      <c r="C7" s="131"/>
      <c r="D7" s="128"/>
      <c r="E7" s="128"/>
      <c r="F7" s="128"/>
      <c r="G7" s="128"/>
      <c r="H7" s="124"/>
      <c r="I7" s="123"/>
      <c r="J7" s="74" t="s">
        <v>5</v>
      </c>
      <c r="K7" s="74" t="s">
        <v>6</v>
      </c>
      <c r="L7" s="123"/>
      <c r="M7" s="115"/>
      <c r="N7" s="124"/>
      <c r="O7" s="123"/>
      <c r="P7" s="74" t="s">
        <v>5</v>
      </c>
      <c r="Q7" s="74" t="s">
        <v>119</v>
      </c>
      <c r="R7" s="74" t="s">
        <v>6</v>
      </c>
      <c r="S7" s="74" t="s">
        <v>119</v>
      </c>
      <c r="T7" s="123"/>
      <c r="U7" s="115"/>
      <c r="V7" s="115"/>
      <c r="W7" s="115"/>
      <c r="X7" s="115"/>
      <c r="Y7" s="115"/>
      <c r="Z7" s="124"/>
      <c r="AA7" s="123"/>
      <c r="AB7" s="74" t="s">
        <v>5</v>
      </c>
      <c r="AC7" s="74" t="s">
        <v>119</v>
      </c>
      <c r="AD7" s="74" t="s">
        <v>6</v>
      </c>
      <c r="AE7" s="74" t="s">
        <v>119</v>
      </c>
      <c r="AF7" s="123"/>
      <c r="AG7" s="115"/>
      <c r="AH7" s="115"/>
      <c r="AI7" s="115"/>
      <c r="AJ7" s="115"/>
      <c r="AK7" s="139"/>
      <c r="AL7" s="74" t="s">
        <v>5</v>
      </c>
      <c r="AM7" s="74" t="s">
        <v>6</v>
      </c>
      <c r="AN7" s="123"/>
      <c r="AO7" s="74" t="s">
        <v>5</v>
      </c>
      <c r="AP7" s="74" t="s">
        <v>6</v>
      </c>
      <c r="AQ7" s="115"/>
      <c r="AR7" s="123"/>
      <c r="AS7" s="74" t="s">
        <v>5</v>
      </c>
      <c r="AT7" s="74" t="s">
        <v>6</v>
      </c>
      <c r="AU7" s="115"/>
      <c r="AV7" s="124"/>
      <c r="AW7" s="123"/>
      <c r="AX7" s="74" t="s">
        <v>5</v>
      </c>
      <c r="AY7" s="74" t="s">
        <v>119</v>
      </c>
      <c r="AZ7" s="74" t="s">
        <v>6</v>
      </c>
      <c r="BA7" s="74" t="s">
        <v>119</v>
      </c>
      <c r="BB7" s="123"/>
      <c r="BC7" s="115"/>
      <c r="BD7" s="115"/>
      <c r="BE7" s="115"/>
      <c r="BF7" s="124"/>
      <c r="BG7" s="123"/>
      <c r="BH7" s="74" t="s">
        <v>5</v>
      </c>
      <c r="BI7" s="74" t="s">
        <v>119</v>
      </c>
      <c r="BJ7" s="74" t="s">
        <v>6</v>
      </c>
      <c r="BK7" s="74" t="s">
        <v>119</v>
      </c>
      <c r="BL7" s="123"/>
      <c r="BM7" s="115"/>
      <c r="BN7" s="115"/>
      <c r="BO7" s="115"/>
      <c r="BP7" s="124"/>
      <c r="BQ7" s="123"/>
      <c r="BR7" s="74" t="s">
        <v>5</v>
      </c>
      <c r="BS7" s="74" t="s">
        <v>119</v>
      </c>
      <c r="BT7" s="74" t="s">
        <v>6</v>
      </c>
      <c r="BU7" s="74" t="s">
        <v>119</v>
      </c>
      <c r="BV7" s="123"/>
      <c r="BW7" s="115"/>
      <c r="BX7" s="115"/>
      <c r="BY7" s="115"/>
      <c r="BZ7" s="139"/>
      <c r="CA7" s="74" t="s">
        <v>5</v>
      </c>
      <c r="CB7" s="74" t="s">
        <v>6</v>
      </c>
      <c r="CC7" s="166"/>
      <c r="CD7" s="76" t="s">
        <v>5</v>
      </c>
      <c r="CE7" s="76" t="s">
        <v>6</v>
      </c>
      <c r="CF7" s="166"/>
      <c r="CG7" s="76" t="s">
        <v>5</v>
      </c>
      <c r="CH7" s="76" t="s">
        <v>6</v>
      </c>
      <c r="CI7" s="124"/>
      <c r="CJ7" s="123"/>
      <c r="CK7" s="74" t="s">
        <v>5</v>
      </c>
      <c r="CL7" s="74" t="s">
        <v>6</v>
      </c>
      <c r="CM7" s="123"/>
      <c r="CN7" s="115"/>
      <c r="CO7" s="124"/>
      <c r="CP7" s="123"/>
      <c r="CQ7" s="74" t="s">
        <v>5</v>
      </c>
      <c r="CR7" s="74" t="s">
        <v>6</v>
      </c>
      <c r="CS7" s="123"/>
      <c r="CT7" s="115"/>
      <c r="CU7" s="124"/>
      <c r="CV7" s="123"/>
      <c r="CW7" s="74" t="s">
        <v>5</v>
      </c>
      <c r="CX7" s="74" t="s">
        <v>6</v>
      </c>
      <c r="CY7" s="123"/>
      <c r="CZ7" s="115"/>
      <c r="DA7" s="123"/>
      <c r="DB7" s="123"/>
      <c r="DC7" s="115"/>
    </row>
    <row r="8" spans="1:107" ht="18.600000000000001" customHeight="1" x14ac:dyDescent="0.25">
      <c r="A8" s="75">
        <v>1</v>
      </c>
      <c r="B8" s="75">
        <v>2</v>
      </c>
      <c r="C8" s="75">
        <v>3</v>
      </c>
      <c r="D8" s="75">
        <v>4</v>
      </c>
      <c r="E8" s="75"/>
      <c r="F8" s="75">
        <v>5</v>
      </c>
      <c r="G8" s="75"/>
      <c r="H8" s="4" t="s">
        <v>150</v>
      </c>
      <c r="I8" s="19" t="s">
        <v>149</v>
      </c>
      <c r="J8" s="19">
        <v>8</v>
      </c>
      <c r="K8" s="19">
        <v>9</v>
      </c>
      <c r="L8" s="19">
        <v>10</v>
      </c>
      <c r="M8" s="19">
        <v>11</v>
      </c>
      <c r="N8" s="4" t="s">
        <v>151</v>
      </c>
      <c r="O8" s="19" t="s">
        <v>124</v>
      </c>
      <c r="P8" s="19">
        <v>14</v>
      </c>
      <c r="Q8" s="19"/>
      <c r="R8" s="19">
        <v>15</v>
      </c>
      <c r="S8" s="19"/>
      <c r="T8" s="19">
        <v>16</v>
      </c>
      <c r="U8" s="20"/>
      <c r="V8" s="20"/>
      <c r="W8" s="19">
        <v>17</v>
      </c>
      <c r="X8" s="19"/>
      <c r="Y8" s="19"/>
      <c r="Z8" s="4" t="s">
        <v>153</v>
      </c>
      <c r="AA8" s="19" t="s">
        <v>152</v>
      </c>
      <c r="AB8" s="19">
        <v>20</v>
      </c>
      <c r="AC8" s="19"/>
      <c r="AD8" s="19">
        <v>21</v>
      </c>
      <c r="AE8" s="19"/>
      <c r="AF8" s="19">
        <v>22</v>
      </c>
      <c r="AG8" s="19"/>
      <c r="AH8" s="19">
        <v>23</v>
      </c>
      <c r="AI8" s="19"/>
      <c r="AJ8" s="19"/>
      <c r="AK8" s="19" t="s">
        <v>155</v>
      </c>
      <c r="AL8" s="19">
        <v>25</v>
      </c>
      <c r="AM8" s="19">
        <v>26</v>
      </c>
      <c r="AN8" s="19" t="s">
        <v>156</v>
      </c>
      <c r="AO8" s="24" t="s">
        <v>157</v>
      </c>
      <c r="AP8" s="24" t="s">
        <v>158</v>
      </c>
      <c r="AQ8" s="19"/>
      <c r="AR8" s="19" t="s">
        <v>125</v>
      </c>
      <c r="AS8" s="24" t="s">
        <v>159</v>
      </c>
      <c r="AT8" s="24" t="s">
        <v>160</v>
      </c>
      <c r="AU8" s="19"/>
      <c r="AV8" s="19" t="s">
        <v>161</v>
      </c>
      <c r="AW8" s="19" t="s">
        <v>162</v>
      </c>
      <c r="AX8" s="19" t="s">
        <v>163</v>
      </c>
      <c r="AY8" s="21"/>
      <c r="AZ8" s="19" t="s">
        <v>164</v>
      </c>
      <c r="BA8" s="19"/>
      <c r="BB8" s="19" t="s">
        <v>165</v>
      </c>
      <c r="BC8" s="19"/>
      <c r="BD8" s="19" t="s">
        <v>183</v>
      </c>
      <c r="BE8" s="19"/>
      <c r="BF8" s="19" t="s">
        <v>167</v>
      </c>
      <c r="BG8" s="19" t="s">
        <v>166</v>
      </c>
      <c r="BH8" s="19">
        <v>41</v>
      </c>
      <c r="BI8" s="19"/>
      <c r="BJ8" s="19">
        <v>42</v>
      </c>
      <c r="BK8" s="19"/>
      <c r="BL8" s="19">
        <v>43</v>
      </c>
      <c r="BM8" s="19"/>
      <c r="BN8" s="19">
        <v>44</v>
      </c>
      <c r="BO8" s="19"/>
      <c r="BP8" s="4" t="s">
        <v>169</v>
      </c>
      <c r="BQ8" s="19" t="s">
        <v>168</v>
      </c>
      <c r="BR8" s="19">
        <v>47</v>
      </c>
      <c r="BS8" s="19"/>
      <c r="BT8" s="19">
        <v>48</v>
      </c>
      <c r="BU8" s="19"/>
      <c r="BV8" s="19">
        <v>49</v>
      </c>
      <c r="BW8" s="19"/>
      <c r="BX8" s="19">
        <v>50</v>
      </c>
      <c r="BY8" s="19"/>
      <c r="BZ8" s="19" t="s">
        <v>126</v>
      </c>
      <c r="CA8" s="24" t="s">
        <v>127</v>
      </c>
      <c r="CB8" s="24" t="s">
        <v>128</v>
      </c>
      <c r="CC8" s="19" t="s">
        <v>129</v>
      </c>
      <c r="CD8" s="24" t="s">
        <v>187</v>
      </c>
      <c r="CE8" s="24" t="s">
        <v>131</v>
      </c>
      <c r="CF8" s="19" t="s">
        <v>132</v>
      </c>
      <c r="CG8" s="24" t="s">
        <v>133</v>
      </c>
      <c r="CH8" s="24" t="s">
        <v>134</v>
      </c>
      <c r="CI8" s="19" t="s">
        <v>170</v>
      </c>
      <c r="CJ8" s="19" t="s">
        <v>135</v>
      </c>
      <c r="CK8" s="19" t="s">
        <v>136</v>
      </c>
      <c r="CL8" s="19" t="s">
        <v>137</v>
      </c>
      <c r="CM8" s="19" t="s">
        <v>138</v>
      </c>
      <c r="CN8" s="19">
        <v>65</v>
      </c>
      <c r="CO8" s="19" t="s">
        <v>171</v>
      </c>
      <c r="CP8" s="19" t="s">
        <v>172</v>
      </c>
      <c r="CQ8" s="33" t="s">
        <v>192</v>
      </c>
      <c r="CR8" s="33" t="s">
        <v>193</v>
      </c>
      <c r="CS8" s="33" t="s">
        <v>194</v>
      </c>
      <c r="CT8" s="19" t="s">
        <v>195</v>
      </c>
      <c r="CU8" s="19" t="s">
        <v>182</v>
      </c>
      <c r="CV8" s="19" t="s">
        <v>181</v>
      </c>
      <c r="CW8" s="19" t="s">
        <v>188</v>
      </c>
      <c r="CX8" s="33" t="s">
        <v>189</v>
      </c>
      <c r="CY8" s="33" t="s">
        <v>190</v>
      </c>
      <c r="CZ8" s="19" t="s">
        <v>191</v>
      </c>
      <c r="DA8" s="4">
        <v>78</v>
      </c>
      <c r="DB8" s="4">
        <v>79</v>
      </c>
      <c r="DC8" s="22" t="s">
        <v>180</v>
      </c>
    </row>
    <row r="9" spans="1:107" ht="16.899999999999999" x14ac:dyDescent="0.3">
      <c r="A9" s="75"/>
      <c r="B9" s="75"/>
      <c r="C9" s="6">
        <f>D9+F9</f>
        <v>450361741.94</v>
      </c>
      <c r="D9" s="6">
        <f>398388500-D38</f>
        <v>396318332.50999999</v>
      </c>
      <c r="E9" s="6"/>
      <c r="F9" s="6">
        <f>54325705-F38</f>
        <v>54043409.43</v>
      </c>
      <c r="G9" s="6"/>
      <c r="H9" s="2"/>
      <c r="I9" s="2"/>
      <c r="J9" s="46">
        <f>J11/D9</f>
        <v>0.6222635240917348</v>
      </c>
      <c r="K9" s="46">
        <f>K11/F9</f>
        <v>0.62281291921973236</v>
      </c>
      <c r="L9" s="2"/>
      <c r="M9" s="2"/>
      <c r="N9" s="2">
        <v>94984116.698199987</v>
      </c>
      <c r="O9" s="2">
        <v>75384260.384400025</v>
      </c>
      <c r="P9" s="2">
        <v>10279671.838799998</v>
      </c>
      <c r="Q9" s="2">
        <v>4833911.1549999993</v>
      </c>
      <c r="R9" s="2">
        <v>4486273.3199999975</v>
      </c>
      <c r="S9" s="2"/>
      <c r="T9" s="2"/>
      <c r="U9" s="2"/>
      <c r="V9" s="2"/>
      <c r="W9" s="2"/>
      <c r="X9" s="2"/>
      <c r="Y9" s="2"/>
      <c r="Z9" s="2">
        <v>228817744.25816199</v>
      </c>
      <c r="AA9" s="2">
        <v>170594831.83399245</v>
      </c>
      <c r="AB9" s="2">
        <v>23300773.411325518</v>
      </c>
      <c r="AC9" s="2">
        <v>34922139.012844004</v>
      </c>
      <c r="AD9" s="2"/>
      <c r="AE9" s="2"/>
      <c r="AF9" s="2"/>
      <c r="AG9" s="2"/>
      <c r="AH9" s="2"/>
      <c r="AI9" s="2"/>
      <c r="AJ9" s="2"/>
      <c r="AK9" s="2"/>
      <c r="AL9" s="46">
        <f>AL10/D9</f>
        <v>1.2068118498856766E-2</v>
      </c>
      <c r="AM9" s="46">
        <f>AM10/F9</f>
        <v>1.1517847566709294E-2</v>
      </c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</row>
    <row r="10" spans="1:107" ht="16.899999999999999" x14ac:dyDescent="0.3">
      <c r="A10" s="75"/>
      <c r="B10" s="75"/>
      <c r="C10" s="6"/>
      <c r="D10" s="6"/>
      <c r="E10" s="6"/>
      <c r="F10" s="6"/>
      <c r="G10" s="6"/>
      <c r="H10" s="2"/>
      <c r="I10" s="2"/>
      <c r="J10" s="2"/>
      <c r="K10" s="70">
        <f>K9-J9</f>
        <v>5.4939512799756507E-4</v>
      </c>
      <c r="L10" s="2"/>
      <c r="M10" s="2"/>
      <c r="N10" s="89">
        <f>N9-N11</f>
        <v>-866157.0000000149</v>
      </c>
      <c r="O10" s="89"/>
      <c r="P10" s="89"/>
      <c r="Q10" s="89"/>
      <c r="R10" s="89"/>
      <c r="S10" s="2"/>
      <c r="T10" s="2"/>
      <c r="U10" s="2"/>
      <c r="V10" s="2"/>
      <c r="W10" s="2"/>
      <c r="X10" s="2"/>
      <c r="Y10" s="2"/>
      <c r="Z10" s="89">
        <f>Z9-Z11</f>
        <v>1598390.380000025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50">
        <f>AL10+AM10</f>
        <v>5405280.3517999975</v>
      </c>
      <c r="AL10" s="50">
        <f>AL13+AL16+AL18+AL23+AL25+AL27+AL29+AL32+AL36+AL38+AL39+AL41+AL44+AL49+AL50+AL55+AL59+AL60+AL63+AL64+AL68+AL71</f>
        <v>4782816.5999999978</v>
      </c>
      <c r="AM10" s="50">
        <f>AM13+AM16+AM18+AM23+AM25+AM27+AM29+AM32+AM36+AM38+AM39+AM41+AM44+AM49+AM50+AM55+AM59+AM60+AM63+AM64+AM68+AM71</f>
        <v>622463.75179999962</v>
      </c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</row>
    <row r="11" spans="1:107" ht="26.45" customHeight="1" x14ac:dyDescent="0.25">
      <c r="A11" s="27"/>
      <c r="B11" s="28" t="s">
        <v>4</v>
      </c>
      <c r="C11" s="26">
        <f>D11+F11</f>
        <v>452714204.99999988</v>
      </c>
      <c r="D11" s="26">
        <f>SUM(D12:D73)</f>
        <v>398388499.99999988</v>
      </c>
      <c r="E11" s="26"/>
      <c r="F11" s="26">
        <f>SUM(F12:F73)</f>
        <v>54325705</v>
      </c>
      <c r="G11" s="26"/>
      <c r="H11" s="26">
        <f t="shared" ref="H11:BV11" si="0">SUM(H12:H73)</f>
        <v>323774419.68636197</v>
      </c>
      <c r="I11" s="26">
        <f t="shared" si="0"/>
        <v>280273375.84151804</v>
      </c>
      <c r="J11" s="26">
        <f t="shared" si="0"/>
        <v>246614442.24983254</v>
      </c>
      <c r="K11" s="26">
        <f t="shared" si="0"/>
        <v>33658933.591685511</v>
      </c>
      <c r="L11" s="26">
        <f t="shared" si="0"/>
        <v>38971462.674844004</v>
      </c>
      <c r="M11" s="26">
        <f t="shared" si="0"/>
        <v>4529581.17</v>
      </c>
      <c r="N11" s="26">
        <f t="shared" si="0"/>
        <v>95850273.698200002</v>
      </c>
      <c r="O11" s="26">
        <f t="shared" si="0"/>
        <v>86461527.106199995</v>
      </c>
      <c r="P11" s="26">
        <f t="shared" si="0"/>
        <v>76086143.875839993</v>
      </c>
      <c r="Q11" s="26" t="e">
        <f t="shared" si="0"/>
        <v>#DIV/0!</v>
      </c>
      <c r="R11" s="26">
        <f t="shared" si="0"/>
        <v>10375383.230360001</v>
      </c>
      <c r="S11" s="26" t="e">
        <f t="shared" si="0"/>
        <v>#DIV/0!</v>
      </c>
      <c r="T11" s="26">
        <f t="shared" si="0"/>
        <v>4859165.4219999984</v>
      </c>
      <c r="U11" s="26" t="e">
        <f t="shared" si="0"/>
        <v>#DIV/0!</v>
      </c>
      <c r="V11" s="26"/>
      <c r="W11" s="26">
        <f t="shared" si="0"/>
        <v>4529581.17</v>
      </c>
      <c r="X11" s="26"/>
      <c r="Y11" s="26">
        <f t="shared" si="0"/>
        <v>0</v>
      </c>
      <c r="Z11" s="26">
        <f t="shared" si="0"/>
        <v>227219353.87816197</v>
      </c>
      <c r="AA11" s="26">
        <f t="shared" si="0"/>
        <v>193484724.675318</v>
      </c>
      <c r="AB11" s="26">
        <f t="shared" si="0"/>
        <v>170528298.37399253</v>
      </c>
      <c r="AC11" s="52">
        <f>AB11/AA11</f>
        <v>0.88135277169891268</v>
      </c>
      <c r="AD11" s="26">
        <f t="shared" si="0"/>
        <v>23283550.361325521</v>
      </c>
      <c r="AE11" s="30">
        <f>AD11/AA11</f>
        <v>0.12033792538608451</v>
      </c>
      <c r="AF11" s="26">
        <f t="shared" si="0"/>
        <v>34112297.252843991</v>
      </c>
      <c r="AG11" s="67">
        <f>AF11/Z11</f>
        <v>0.15012936473332045</v>
      </c>
      <c r="AH11" s="26">
        <f t="shared" si="0"/>
        <v>0</v>
      </c>
      <c r="AI11" s="26" t="e">
        <f t="shared" si="0"/>
        <v>#DIV/0!</v>
      </c>
      <c r="AJ11" s="26">
        <f t="shared" si="0"/>
        <v>0</v>
      </c>
      <c r="AK11" s="26">
        <f t="shared" si="0"/>
        <v>172440829.1584821</v>
      </c>
      <c r="AL11" s="26">
        <f t="shared" si="0"/>
        <v>151774057.75016746</v>
      </c>
      <c r="AM11" s="26">
        <f t="shared" si="0"/>
        <v>20666771.408314466</v>
      </c>
      <c r="AN11" s="26">
        <f t="shared" si="0"/>
        <v>0</v>
      </c>
      <c r="AO11" s="26">
        <f t="shared" si="0"/>
        <v>0</v>
      </c>
      <c r="AP11" s="26">
        <f t="shared" si="0"/>
        <v>0</v>
      </c>
      <c r="AQ11" s="26">
        <f t="shared" si="0"/>
        <v>0</v>
      </c>
      <c r="AR11" s="26">
        <f t="shared" si="0"/>
        <v>0</v>
      </c>
      <c r="AS11" s="26">
        <f t="shared" si="0"/>
        <v>0</v>
      </c>
      <c r="AT11" s="26">
        <f t="shared" si="0"/>
        <v>0</v>
      </c>
      <c r="AU11" s="26">
        <f t="shared" si="0"/>
        <v>0</v>
      </c>
      <c r="AV11" s="26">
        <f t="shared" si="0"/>
        <v>0</v>
      </c>
      <c r="AW11" s="26">
        <f t="shared" si="0"/>
        <v>0</v>
      </c>
      <c r="AX11" s="26">
        <f t="shared" si="0"/>
        <v>0</v>
      </c>
      <c r="AY11" s="26">
        <f t="shared" si="0"/>
        <v>0</v>
      </c>
      <c r="AZ11" s="26">
        <f t="shared" si="0"/>
        <v>0</v>
      </c>
      <c r="BA11" s="26">
        <f t="shared" si="0"/>
        <v>0</v>
      </c>
      <c r="BB11" s="26">
        <f t="shared" si="0"/>
        <v>0</v>
      </c>
      <c r="BC11" s="26">
        <f t="shared" si="0"/>
        <v>0</v>
      </c>
      <c r="BD11" s="26">
        <f t="shared" si="0"/>
        <v>0</v>
      </c>
      <c r="BE11" s="26">
        <f t="shared" si="0"/>
        <v>0</v>
      </c>
      <c r="BF11" s="26">
        <f t="shared" si="0"/>
        <v>0</v>
      </c>
      <c r="BG11" s="26">
        <f t="shared" si="0"/>
        <v>0</v>
      </c>
      <c r="BH11" s="26">
        <f t="shared" si="0"/>
        <v>0</v>
      </c>
      <c r="BI11" s="26">
        <f t="shared" si="0"/>
        <v>0</v>
      </c>
      <c r="BJ11" s="26">
        <f t="shared" si="0"/>
        <v>0</v>
      </c>
      <c r="BK11" s="26">
        <f t="shared" si="0"/>
        <v>0</v>
      </c>
      <c r="BL11" s="26">
        <f t="shared" si="0"/>
        <v>0</v>
      </c>
      <c r="BM11" s="26">
        <f t="shared" si="0"/>
        <v>0</v>
      </c>
      <c r="BN11" s="26">
        <f t="shared" si="0"/>
        <v>0</v>
      </c>
      <c r="BO11" s="26">
        <f t="shared" si="0"/>
        <v>0</v>
      </c>
      <c r="BP11" s="26">
        <f t="shared" si="0"/>
        <v>683217</v>
      </c>
      <c r="BQ11" s="26">
        <f t="shared" si="0"/>
        <v>663403.71</v>
      </c>
      <c r="BR11" s="26">
        <f t="shared" si="0"/>
        <v>583795.26</v>
      </c>
      <c r="BS11" s="30">
        <f>BR11/BQ11</f>
        <v>0.87999999276458685</v>
      </c>
      <c r="BT11" s="26">
        <f t="shared" si="0"/>
        <v>79608.45</v>
      </c>
      <c r="BU11" s="30">
        <f>BT11/BQ11</f>
        <v>0.12000000723541326</v>
      </c>
      <c r="BV11" s="26">
        <f t="shared" si="0"/>
        <v>19813.29</v>
      </c>
      <c r="BW11" s="30">
        <f>BV11/BP11</f>
        <v>2.8999995609008559E-2</v>
      </c>
      <c r="BX11" s="26">
        <f t="shared" ref="BX11:DC11" si="1">SUM(BX12:BX73)</f>
        <v>0</v>
      </c>
      <c r="BY11" s="26">
        <f t="shared" si="1"/>
        <v>0</v>
      </c>
      <c r="BZ11" s="26">
        <f t="shared" si="1"/>
        <v>172440829.1584821</v>
      </c>
      <c r="CA11" s="26">
        <f t="shared" si="1"/>
        <v>151774057.75016746</v>
      </c>
      <c r="CB11" s="26">
        <f t="shared" si="1"/>
        <v>20666771.408314466</v>
      </c>
      <c r="CC11" s="26">
        <f t="shared" si="1"/>
        <v>0</v>
      </c>
      <c r="CD11" s="26">
        <f t="shared" si="1"/>
        <v>0</v>
      </c>
      <c r="CE11" s="26">
        <f t="shared" si="1"/>
        <v>0</v>
      </c>
      <c r="CF11" s="26">
        <f t="shared" si="1"/>
        <v>0</v>
      </c>
      <c r="CG11" s="26">
        <f t="shared" si="1"/>
        <v>0</v>
      </c>
      <c r="CH11" s="26">
        <f t="shared" si="1"/>
        <v>0</v>
      </c>
      <c r="CI11" s="26">
        <f t="shared" si="1"/>
        <v>323091202.68636197</v>
      </c>
      <c r="CJ11" s="26">
        <f t="shared" si="1"/>
        <v>279609972.13151807</v>
      </c>
      <c r="CK11" s="26">
        <f t="shared" si="1"/>
        <v>246030646.98983252</v>
      </c>
      <c r="CL11" s="26">
        <f t="shared" si="1"/>
        <v>33579325.141685516</v>
      </c>
      <c r="CM11" s="26">
        <f t="shared" si="1"/>
        <v>38951649.384844005</v>
      </c>
      <c r="CN11" s="26">
        <f t="shared" si="1"/>
        <v>4529581.17</v>
      </c>
      <c r="CO11" s="26">
        <f t="shared" si="1"/>
        <v>95850273.698200002</v>
      </c>
      <c r="CP11" s="26">
        <f t="shared" si="1"/>
        <v>86461527.106199995</v>
      </c>
      <c r="CQ11" s="26">
        <f t="shared" si="1"/>
        <v>76086143.875839993</v>
      </c>
      <c r="CR11" s="26">
        <f t="shared" si="1"/>
        <v>10375383.230360001</v>
      </c>
      <c r="CS11" s="26">
        <f t="shared" si="1"/>
        <v>4859165.4219999984</v>
      </c>
      <c r="CT11" s="26">
        <f t="shared" si="1"/>
        <v>4529581.17</v>
      </c>
      <c r="CU11" s="26">
        <f t="shared" si="1"/>
        <v>227240928.98816195</v>
      </c>
      <c r="CV11" s="26">
        <f t="shared" si="1"/>
        <v>193148445.02531803</v>
      </c>
      <c r="CW11" s="26">
        <f t="shared" si="1"/>
        <v>169944503.11399251</v>
      </c>
      <c r="CX11" s="26">
        <f t="shared" si="1"/>
        <v>23203941.911325525</v>
      </c>
      <c r="CY11" s="26">
        <f t="shared" si="1"/>
        <v>34092483.962843992</v>
      </c>
      <c r="CZ11" s="26">
        <f t="shared" si="1"/>
        <v>0</v>
      </c>
      <c r="DA11" s="26">
        <f t="shared" si="1"/>
        <v>0</v>
      </c>
      <c r="DB11" s="26">
        <f t="shared" si="1"/>
        <v>0</v>
      </c>
      <c r="DC11" s="26">
        <f t="shared" si="1"/>
        <v>0</v>
      </c>
    </row>
    <row r="12" spans="1:107" ht="15" customHeight="1" x14ac:dyDescent="0.25">
      <c r="A12" s="7" t="s">
        <v>7</v>
      </c>
      <c r="B12" s="8" t="s">
        <v>8</v>
      </c>
      <c r="C12" s="9">
        <f>D12+F12</f>
        <v>21663598.300000001</v>
      </c>
      <c r="D12" s="9">
        <v>19063966.48</v>
      </c>
      <c r="E12" s="65">
        <f>D12/C12</f>
        <v>0.87999999889215075</v>
      </c>
      <c r="F12" s="10">
        <v>2599631.8199999998</v>
      </c>
      <c r="G12" s="66">
        <f>F12/C12</f>
        <v>0.12000000110784918</v>
      </c>
      <c r="H12" s="9">
        <f>I12+L12+M12</f>
        <v>0</v>
      </c>
      <c r="I12" s="9">
        <f>J12+K12</f>
        <v>0</v>
      </c>
      <c r="J12" s="9">
        <f t="shared" ref="J12:J73" si="2">P12+AB12</f>
        <v>0</v>
      </c>
      <c r="K12" s="9">
        <f t="shared" ref="K12:K73" si="3">R12+AD12</f>
        <v>0</v>
      </c>
      <c r="L12" s="9">
        <f t="shared" ref="L12:L73" si="4">T12+AF12</f>
        <v>0</v>
      </c>
      <c r="M12" s="9">
        <f t="shared" ref="M12:M73" si="5">W12+AH12</f>
        <v>0</v>
      </c>
      <c r="N12" s="9">
        <f>O12+T12+W12</f>
        <v>0</v>
      </c>
      <c r="O12" s="9">
        <f>P12+R12</f>
        <v>0</v>
      </c>
      <c r="P12" s="9"/>
      <c r="Q12" s="29" t="e">
        <f>P12/(P12+R12)</f>
        <v>#DIV/0!</v>
      </c>
      <c r="R12" s="9"/>
      <c r="S12" s="29" t="e">
        <f>R12/(R12+P12)</f>
        <v>#DIV/0!</v>
      </c>
      <c r="T12" s="9"/>
      <c r="U12" s="60" t="e">
        <f>T12/N12</f>
        <v>#DIV/0!</v>
      </c>
      <c r="V12" s="60" t="e">
        <f>T12/(T12+R12)</f>
        <v>#DIV/0!</v>
      </c>
      <c r="W12" s="9"/>
      <c r="X12" s="71" t="e">
        <f>W12/N12</f>
        <v>#DIV/0!</v>
      </c>
      <c r="Y12" s="38"/>
      <c r="Z12" s="9">
        <f>AA12+AF12+AH12</f>
        <v>0</v>
      </c>
      <c r="AA12" s="9">
        <f>AB12+AD12</f>
        <v>0</v>
      </c>
      <c r="AB12" s="9"/>
      <c r="AC12" s="53" t="e">
        <f>AB12/AA12</f>
        <v>#DIV/0!</v>
      </c>
      <c r="AD12" s="9"/>
      <c r="AE12" s="53" t="e">
        <f>AD12/AA12</f>
        <v>#DIV/0!</v>
      </c>
      <c r="AF12" s="9"/>
      <c r="AG12" s="62" t="e">
        <f>AF12/Z12</f>
        <v>#DIV/0!</v>
      </c>
      <c r="AH12" s="9"/>
      <c r="AI12" s="62" t="e">
        <f>AF12/(AF12+AD12)</f>
        <v>#DIV/0!</v>
      </c>
      <c r="AJ12" s="9"/>
      <c r="AK12" s="9">
        <f>AL12+AM12</f>
        <v>21663598.300000001</v>
      </c>
      <c r="AL12" s="9">
        <f t="shared" ref="AL12:AL23" si="6">D12-J12</f>
        <v>19063966.48</v>
      </c>
      <c r="AM12" s="9">
        <f t="shared" ref="AM12:AM23" si="7">F12-K12</f>
        <v>2599631.8199999998</v>
      </c>
      <c r="AN12" s="9">
        <f>AO12+AP12</f>
        <v>0</v>
      </c>
      <c r="AO12" s="9"/>
      <c r="AP12" s="9"/>
      <c r="AQ12" s="9"/>
      <c r="AR12" s="9">
        <f>AS12+AT12</f>
        <v>0</v>
      </c>
      <c r="AS12" s="9"/>
      <c r="AT12" s="9"/>
      <c r="AU12" s="9"/>
      <c r="AV12" s="9">
        <f>AW12+BB12+BD12</f>
        <v>0</v>
      </c>
      <c r="AW12" s="9">
        <f>AX12+AZ12</f>
        <v>0</v>
      </c>
      <c r="AX12" s="9"/>
      <c r="AY12" s="9"/>
      <c r="AZ12" s="9"/>
      <c r="BA12" s="9"/>
      <c r="BB12" s="9"/>
      <c r="BC12" s="9"/>
      <c r="BD12" s="9"/>
      <c r="BE12" s="9"/>
      <c r="BF12" s="9">
        <f>BG12+BL12+BN12</f>
        <v>0</v>
      </c>
      <c r="BG12" s="9">
        <f>BH12+BJ12</f>
        <v>0</v>
      </c>
      <c r="BH12" s="9"/>
      <c r="BI12" s="9"/>
      <c r="BJ12" s="9"/>
      <c r="BK12" s="9"/>
      <c r="BL12" s="9"/>
      <c r="BM12" s="9"/>
      <c r="BN12" s="9"/>
      <c r="BO12" s="9"/>
      <c r="BP12" s="9">
        <f>BQ12+BV12+BX12</f>
        <v>0</v>
      </c>
      <c r="BQ12" s="9">
        <f>BR12+BT12</f>
        <v>0</v>
      </c>
      <c r="BR12" s="9"/>
      <c r="BS12" s="29" t="e">
        <f>BR12/BQ12</f>
        <v>#DIV/0!</v>
      </c>
      <c r="BT12" s="9"/>
      <c r="BU12" s="29" t="e">
        <f>BT12/BQ12</f>
        <v>#DIV/0!</v>
      </c>
      <c r="BV12" s="9"/>
      <c r="BW12" s="29" t="e">
        <f>BV12/BP12</f>
        <v>#DIV/0!</v>
      </c>
      <c r="BX12" s="9"/>
      <c r="BY12" s="9"/>
      <c r="BZ12" s="9">
        <f>CA12+CB12</f>
        <v>21663598.300000001</v>
      </c>
      <c r="CA12" s="9">
        <f t="shared" ref="CA12:CA23" si="8">D12-J12</f>
        <v>19063966.48</v>
      </c>
      <c r="CB12" s="9">
        <f t="shared" ref="CB12:CB23" si="9">F12-K12</f>
        <v>2599631.8199999998</v>
      </c>
      <c r="CC12" s="9">
        <f>CD12+CE12</f>
        <v>0</v>
      </c>
      <c r="CD12" s="9"/>
      <c r="CE12" s="9"/>
      <c r="CF12" s="9">
        <f>CG12+CH12</f>
        <v>0</v>
      </c>
      <c r="CG12" s="9"/>
      <c r="CH12" s="9"/>
      <c r="CI12" s="9">
        <f>CJ12+CM12+CN12</f>
        <v>0</v>
      </c>
      <c r="CJ12" s="9">
        <f>CK12+CL12</f>
        <v>0</v>
      </c>
      <c r="CK12" s="9">
        <f>CQ12+CW12</f>
        <v>0</v>
      </c>
      <c r="CL12" s="9">
        <f>CR12+CX12</f>
        <v>0</v>
      </c>
      <c r="CM12" s="9">
        <f>CS12+CY12</f>
        <v>0</v>
      </c>
      <c r="CN12" s="9">
        <f>CT12+CZ12</f>
        <v>0</v>
      </c>
      <c r="CO12" s="9">
        <f>CP12+CS12+CT12</f>
        <v>0</v>
      </c>
      <c r="CP12" s="9">
        <f>CQ12+CR12</f>
        <v>0</v>
      </c>
      <c r="CQ12" s="9">
        <f t="shared" ref="CQ12:CQ73" si="10">P12-BH12</f>
        <v>0</v>
      </c>
      <c r="CR12" s="9">
        <f t="shared" ref="CR12:CR73" si="11">R12-BJ12</f>
        <v>0</v>
      </c>
      <c r="CS12" s="9">
        <f t="shared" ref="CS12:CS73" si="12">T12-BL12</f>
        <v>0</v>
      </c>
      <c r="CT12" s="9">
        <f t="shared" ref="CT12:CT73" si="13">W12-BN12</f>
        <v>0</v>
      </c>
      <c r="CU12" s="9">
        <f>CV12+CY12+CZ12</f>
        <v>0</v>
      </c>
      <c r="CV12" s="9">
        <f>CW12+CX12</f>
        <v>0</v>
      </c>
      <c r="CW12" s="9">
        <f>AB12-BR12</f>
        <v>0</v>
      </c>
      <c r="CX12" s="9">
        <f>AD12-BT12</f>
        <v>0</v>
      </c>
      <c r="CY12" s="9">
        <f>AF12-BV12</f>
        <v>0</v>
      </c>
      <c r="CZ12" s="9">
        <f>AH12-BX12</f>
        <v>0</v>
      </c>
      <c r="DA12" s="9"/>
      <c r="DB12" s="9"/>
      <c r="DC12" s="9"/>
    </row>
    <row r="13" spans="1:107" ht="16.5" x14ac:dyDescent="0.25">
      <c r="A13" s="7" t="s">
        <v>9</v>
      </c>
      <c r="B13" s="8" t="s">
        <v>10</v>
      </c>
      <c r="C13" s="9">
        <f t="shared" ref="C13:C73" si="14">D13+F13</f>
        <v>33385056.489999998</v>
      </c>
      <c r="D13" s="9">
        <v>29378849.68</v>
      </c>
      <c r="E13" s="65">
        <f t="shared" ref="E13:E73" si="15">D13/C13</f>
        <v>0.87999999906545012</v>
      </c>
      <c r="F13" s="9">
        <v>4006206.81</v>
      </c>
      <c r="G13" s="66">
        <f t="shared" ref="G13:G73" si="16">F13/C13</f>
        <v>0.12000000093454988</v>
      </c>
      <c r="H13" s="9">
        <f t="shared" ref="H13:H73" si="17">I13+L13+M13</f>
        <v>36960662.610000007</v>
      </c>
      <c r="I13" s="9">
        <f t="shared" ref="I13:I73" si="18">J13+K13</f>
        <v>33177907.400000002</v>
      </c>
      <c r="J13" s="9">
        <f t="shared" si="2"/>
        <v>29196558.460000001</v>
      </c>
      <c r="K13" s="9">
        <f t="shared" si="3"/>
        <v>3981348.9400000004</v>
      </c>
      <c r="L13" s="9">
        <f t="shared" si="4"/>
        <v>2541274.69</v>
      </c>
      <c r="M13" s="9">
        <f t="shared" si="5"/>
        <v>1241480.5199999998</v>
      </c>
      <c r="N13" s="9">
        <f t="shared" ref="N13:N73" si="19">O13+T13+W13</f>
        <v>24829610.069999997</v>
      </c>
      <c r="O13" s="9">
        <f t="shared" ref="O13:O73" si="20">P13+R13</f>
        <v>21398655.379999999</v>
      </c>
      <c r="P13" s="9">
        <v>18830816.68</v>
      </c>
      <c r="Q13" s="29">
        <f t="shared" ref="Q13:Q73" si="21">P13/(P13+R13)</f>
        <v>0.87999999745778423</v>
      </c>
      <c r="R13" s="9">
        <v>2567838.7000000002</v>
      </c>
      <c r="S13" s="29">
        <f t="shared" ref="S13:S73" si="22">R13/(R13+P13)</f>
        <v>0.12000000254221582</v>
      </c>
      <c r="T13" s="9">
        <v>2189474.17</v>
      </c>
      <c r="U13" s="60">
        <f t="shared" ref="U13:U73" si="23">T13/N13</f>
        <v>8.8179965928880985E-2</v>
      </c>
      <c r="V13" s="60">
        <f t="shared" ref="V13:V73" si="24">T13/(T13+R13)</f>
        <v>0.46023337750329629</v>
      </c>
      <c r="W13" s="9">
        <v>1241480.5199999998</v>
      </c>
      <c r="X13" s="71">
        <f t="shared" ref="X13:X73" si="25">W13/N13</f>
        <v>5.0000000664529164E-2</v>
      </c>
      <c r="Y13" s="38"/>
      <c r="Z13" s="9">
        <f t="shared" ref="Z13:Z73" si="26">AA13+AF13+AH13</f>
        <v>12131052.539999999</v>
      </c>
      <c r="AA13" s="9">
        <f t="shared" ref="AA13:AA73" si="27">AB13+AD13</f>
        <v>11779252.02</v>
      </c>
      <c r="AB13" s="9">
        <v>10365741.779999999</v>
      </c>
      <c r="AC13" s="53">
        <f t="shared" ref="AC13:AC73" si="28">AB13/AA13</f>
        <v>0.88000000020374802</v>
      </c>
      <c r="AD13" s="9">
        <v>1413510.24</v>
      </c>
      <c r="AE13" s="53">
        <f t="shared" ref="AE13:AE73" si="29">AD13/AA13</f>
        <v>0.11999999979625192</v>
      </c>
      <c r="AF13" s="9">
        <v>351800.52</v>
      </c>
      <c r="AG13" s="62">
        <f t="shared" ref="AG13:AG73" si="30">AF13/Z13</f>
        <v>2.8999999698294938E-2</v>
      </c>
      <c r="AH13" s="9"/>
      <c r="AI13" s="63">
        <f t="shared" ref="AI13:AI73" si="31">AF13/(AF13+AD13)</f>
        <v>0.19928532016651845</v>
      </c>
      <c r="AJ13" s="9"/>
      <c r="AK13" s="37">
        <f t="shared" ref="AK13:AK73" si="32">AL13+AM13</f>
        <v>207149.08999999845</v>
      </c>
      <c r="AL13" s="37">
        <f t="shared" si="6"/>
        <v>182291.21999999881</v>
      </c>
      <c r="AM13" s="37">
        <f t="shared" si="7"/>
        <v>24857.869999999646</v>
      </c>
      <c r="AN13" s="9">
        <f t="shared" ref="AN13:AN73" si="33">AO13+AP13</f>
        <v>0</v>
      </c>
      <c r="AO13" s="9"/>
      <c r="AP13" s="9"/>
      <c r="AQ13" s="9"/>
      <c r="AR13" s="9">
        <f t="shared" ref="AR13:AR73" si="34">AS13+AT13</f>
        <v>0</v>
      </c>
      <c r="AS13" s="9"/>
      <c r="AT13" s="9"/>
      <c r="AU13" s="9"/>
      <c r="AV13" s="9">
        <f t="shared" ref="AV13:AV73" si="35">AW13+BB13+BD13</f>
        <v>0</v>
      </c>
      <c r="AW13" s="9">
        <f t="shared" ref="AW13:AW73" si="36">AX13+AZ13</f>
        <v>0</v>
      </c>
      <c r="AX13" s="9"/>
      <c r="AY13" s="9"/>
      <c r="AZ13" s="9"/>
      <c r="BA13" s="9"/>
      <c r="BB13" s="9"/>
      <c r="BC13" s="9"/>
      <c r="BD13" s="9"/>
      <c r="BE13" s="9"/>
      <c r="BF13" s="9">
        <f t="shared" ref="BF13:BF73" si="37">BG13+BL13+BN13</f>
        <v>0</v>
      </c>
      <c r="BG13" s="9">
        <f t="shared" ref="BG13:BG73" si="38">BH13+BJ13</f>
        <v>0</v>
      </c>
      <c r="BH13" s="9"/>
      <c r="BI13" s="9"/>
      <c r="BJ13" s="9"/>
      <c r="BK13" s="9"/>
      <c r="BL13" s="9"/>
      <c r="BM13" s="9"/>
      <c r="BN13" s="9"/>
      <c r="BO13" s="9"/>
      <c r="BP13" s="9">
        <f t="shared" ref="BP13:BP73" si="39">BQ13+BV13+BX13</f>
        <v>0</v>
      </c>
      <c r="BQ13" s="9">
        <f t="shared" ref="BQ13:BQ73" si="40">BR13+BT13</f>
        <v>0</v>
      </c>
      <c r="BR13" s="9"/>
      <c r="BS13" s="29" t="e">
        <f t="shared" ref="BS13:BS73" si="41">BR13/BQ13</f>
        <v>#DIV/0!</v>
      </c>
      <c r="BT13" s="9"/>
      <c r="BU13" s="29" t="e">
        <f t="shared" ref="BU13:BU73" si="42">BT13/BQ13</f>
        <v>#DIV/0!</v>
      </c>
      <c r="BV13" s="9"/>
      <c r="BW13" s="29" t="e">
        <f t="shared" ref="BW13:BW73" si="43">BV13/BP13</f>
        <v>#DIV/0!</v>
      </c>
      <c r="BX13" s="9"/>
      <c r="BY13" s="9"/>
      <c r="BZ13" s="9">
        <f t="shared" ref="BZ13:BZ73" si="44">CA13+CB13</f>
        <v>207149.08999999845</v>
      </c>
      <c r="CA13" s="9">
        <f t="shared" si="8"/>
        <v>182291.21999999881</v>
      </c>
      <c r="CB13" s="9">
        <f t="shared" si="9"/>
        <v>24857.869999999646</v>
      </c>
      <c r="CC13" s="9">
        <f t="shared" ref="CC13:CC73" si="45">CD13+CE13</f>
        <v>0</v>
      </c>
      <c r="CD13" s="9"/>
      <c r="CE13" s="9"/>
      <c r="CF13" s="9">
        <f t="shared" ref="CF13:CF73" si="46">CG13+CH13</f>
        <v>0</v>
      </c>
      <c r="CG13" s="9"/>
      <c r="CH13" s="9"/>
      <c r="CI13" s="9">
        <f t="shared" ref="CI13:CI73" si="47">CJ13+CM13+CN13</f>
        <v>36960662.610000007</v>
      </c>
      <c r="CJ13" s="9">
        <f t="shared" ref="CJ13:CJ73" si="48">CK13+CL13</f>
        <v>33177907.400000002</v>
      </c>
      <c r="CK13" s="9">
        <f t="shared" ref="CK13:CN73" si="49">CQ13+CW13</f>
        <v>29196558.460000001</v>
      </c>
      <c r="CL13" s="9">
        <f t="shared" si="49"/>
        <v>3981348.9400000004</v>
      </c>
      <c r="CM13" s="9">
        <f t="shared" si="49"/>
        <v>2541274.69</v>
      </c>
      <c r="CN13" s="9">
        <f t="shared" si="49"/>
        <v>1241480.5199999998</v>
      </c>
      <c r="CO13" s="9">
        <f t="shared" ref="CO13:CO73" si="50">CP13+CS13+CT13</f>
        <v>24829610.069999997</v>
      </c>
      <c r="CP13" s="9">
        <f t="shared" ref="CP13:CP73" si="51">CQ13+CR13</f>
        <v>21398655.379999999</v>
      </c>
      <c r="CQ13" s="9">
        <f t="shared" si="10"/>
        <v>18830816.68</v>
      </c>
      <c r="CR13" s="9">
        <f t="shared" si="11"/>
        <v>2567838.7000000002</v>
      </c>
      <c r="CS13" s="9">
        <f t="shared" si="12"/>
        <v>2189474.17</v>
      </c>
      <c r="CT13" s="9">
        <f t="shared" si="13"/>
        <v>1241480.5199999998</v>
      </c>
      <c r="CU13" s="9">
        <f t="shared" ref="CU13:CU73" si="52">CV13+CY13+CZ13</f>
        <v>12131052.539999999</v>
      </c>
      <c r="CV13" s="9">
        <f t="shared" ref="CV13:CV73" si="53">CW13+CX13</f>
        <v>11779252.02</v>
      </c>
      <c r="CW13" s="9">
        <f t="shared" ref="CW13:CW73" si="54">AB13-BR13</f>
        <v>10365741.779999999</v>
      </c>
      <c r="CX13" s="9">
        <f t="shared" ref="CX13:CX73" si="55">AD13-BT13</f>
        <v>1413510.24</v>
      </c>
      <c r="CY13" s="9">
        <f t="shared" ref="CY13:CY73" si="56">AF13-BV13</f>
        <v>351800.52</v>
      </c>
      <c r="CZ13" s="9">
        <f t="shared" ref="CZ13:CZ73" si="57">AH13-BX13</f>
        <v>0</v>
      </c>
      <c r="DA13" s="9"/>
      <c r="DB13" s="9"/>
      <c r="DC13" s="9"/>
    </row>
    <row r="14" spans="1:107" ht="16.5" x14ac:dyDescent="0.25">
      <c r="A14" s="7" t="s">
        <v>11</v>
      </c>
      <c r="B14" s="8" t="s">
        <v>12</v>
      </c>
      <c r="C14" s="9">
        <f t="shared" si="14"/>
        <v>14831751.469999999</v>
      </c>
      <c r="D14" s="9">
        <v>13051941.279999999</v>
      </c>
      <c r="E14" s="65">
        <f t="shared" si="15"/>
        <v>0.87999999908304827</v>
      </c>
      <c r="F14" s="9">
        <v>1779810.19</v>
      </c>
      <c r="G14" s="66">
        <f t="shared" si="16"/>
        <v>0.12000000091695172</v>
      </c>
      <c r="H14" s="9">
        <f t="shared" si="17"/>
        <v>0</v>
      </c>
      <c r="I14" s="9">
        <f t="shared" si="18"/>
        <v>0</v>
      </c>
      <c r="J14" s="9">
        <f t="shared" si="2"/>
        <v>0</v>
      </c>
      <c r="K14" s="9">
        <f t="shared" si="3"/>
        <v>0</v>
      </c>
      <c r="L14" s="9">
        <f t="shared" si="4"/>
        <v>0</v>
      </c>
      <c r="M14" s="9">
        <f t="shared" si="5"/>
        <v>0</v>
      </c>
      <c r="N14" s="9">
        <f t="shared" si="19"/>
        <v>0</v>
      </c>
      <c r="O14" s="9">
        <f t="shared" si="20"/>
        <v>0</v>
      </c>
      <c r="P14" s="9"/>
      <c r="Q14" s="29" t="e">
        <f t="shared" si="21"/>
        <v>#DIV/0!</v>
      </c>
      <c r="R14" s="9"/>
      <c r="S14" s="29" t="e">
        <f t="shared" si="22"/>
        <v>#DIV/0!</v>
      </c>
      <c r="T14" s="9"/>
      <c r="U14" s="60" t="e">
        <f t="shared" si="23"/>
        <v>#DIV/0!</v>
      </c>
      <c r="V14" s="60" t="e">
        <f t="shared" si="24"/>
        <v>#DIV/0!</v>
      </c>
      <c r="W14" s="9"/>
      <c r="X14" s="71" t="e">
        <f t="shared" si="25"/>
        <v>#DIV/0!</v>
      </c>
      <c r="Y14" s="38"/>
      <c r="Z14" s="9">
        <f t="shared" si="26"/>
        <v>0</v>
      </c>
      <c r="AA14" s="9">
        <f t="shared" si="27"/>
        <v>0</v>
      </c>
      <c r="AB14" s="9"/>
      <c r="AC14" s="53" t="e">
        <f t="shared" si="28"/>
        <v>#DIV/0!</v>
      </c>
      <c r="AD14" s="9"/>
      <c r="AE14" s="53" t="e">
        <f t="shared" si="29"/>
        <v>#DIV/0!</v>
      </c>
      <c r="AF14" s="9"/>
      <c r="AG14" s="62" t="e">
        <f t="shared" si="30"/>
        <v>#DIV/0!</v>
      </c>
      <c r="AH14" s="9"/>
      <c r="AI14" s="62" t="e">
        <f t="shared" si="31"/>
        <v>#DIV/0!</v>
      </c>
      <c r="AJ14" s="9"/>
      <c r="AK14" s="9">
        <f t="shared" si="32"/>
        <v>14831751.469999999</v>
      </c>
      <c r="AL14" s="9">
        <f t="shared" si="6"/>
        <v>13051941.279999999</v>
      </c>
      <c r="AM14" s="9">
        <f t="shared" si="7"/>
        <v>1779810.19</v>
      </c>
      <c r="AN14" s="9">
        <f t="shared" si="33"/>
        <v>0</v>
      </c>
      <c r="AO14" s="9"/>
      <c r="AP14" s="9"/>
      <c r="AQ14" s="9"/>
      <c r="AR14" s="9">
        <f t="shared" si="34"/>
        <v>0</v>
      </c>
      <c r="AS14" s="9"/>
      <c r="AT14" s="9"/>
      <c r="AU14" s="9"/>
      <c r="AV14" s="9">
        <f t="shared" si="35"/>
        <v>0</v>
      </c>
      <c r="AW14" s="9">
        <f t="shared" si="36"/>
        <v>0</v>
      </c>
      <c r="AX14" s="9"/>
      <c r="AY14" s="9"/>
      <c r="AZ14" s="9"/>
      <c r="BA14" s="9"/>
      <c r="BB14" s="9"/>
      <c r="BC14" s="9"/>
      <c r="BD14" s="9"/>
      <c r="BE14" s="9"/>
      <c r="BF14" s="9">
        <f t="shared" si="37"/>
        <v>0</v>
      </c>
      <c r="BG14" s="9">
        <f t="shared" si="38"/>
        <v>0</v>
      </c>
      <c r="BH14" s="9"/>
      <c r="BI14" s="9"/>
      <c r="BJ14" s="9"/>
      <c r="BK14" s="9"/>
      <c r="BL14" s="9"/>
      <c r="BM14" s="9"/>
      <c r="BN14" s="9"/>
      <c r="BO14" s="9"/>
      <c r="BP14" s="9">
        <f t="shared" si="39"/>
        <v>0</v>
      </c>
      <c r="BQ14" s="9">
        <f t="shared" si="40"/>
        <v>0</v>
      </c>
      <c r="BR14" s="9"/>
      <c r="BS14" s="29" t="e">
        <f t="shared" si="41"/>
        <v>#DIV/0!</v>
      </c>
      <c r="BT14" s="9"/>
      <c r="BU14" s="29" t="e">
        <f t="shared" si="42"/>
        <v>#DIV/0!</v>
      </c>
      <c r="BV14" s="9"/>
      <c r="BW14" s="29" t="e">
        <f t="shared" si="43"/>
        <v>#DIV/0!</v>
      </c>
      <c r="BX14" s="9"/>
      <c r="BY14" s="9"/>
      <c r="BZ14" s="9">
        <f t="shared" si="44"/>
        <v>14831751.469999999</v>
      </c>
      <c r="CA14" s="9">
        <f t="shared" si="8"/>
        <v>13051941.279999999</v>
      </c>
      <c r="CB14" s="9">
        <f t="shared" si="9"/>
        <v>1779810.19</v>
      </c>
      <c r="CC14" s="9">
        <f t="shared" si="45"/>
        <v>0</v>
      </c>
      <c r="CD14" s="9"/>
      <c r="CE14" s="9"/>
      <c r="CF14" s="9">
        <f t="shared" si="46"/>
        <v>0</v>
      </c>
      <c r="CG14" s="9"/>
      <c r="CH14" s="9"/>
      <c r="CI14" s="9">
        <f t="shared" si="47"/>
        <v>0</v>
      </c>
      <c r="CJ14" s="9">
        <f t="shared" si="48"/>
        <v>0</v>
      </c>
      <c r="CK14" s="9">
        <f t="shared" si="49"/>
        <v>0</v>
      </c>
      <c r="CL14" s="9">
        <f t="shared" si="49"/>
        <v>0</v>
      </c>
      <c r="CM14" s="9">
        <f t="shared" si="49"/>
        <v>0</v>
      </c>
      <c r="CN14" s="9">
        <f t="shared" si="49"/>
        <v>0</v>
      </c>
      <c r="CO14" s="9">
        <f t="shared" si="50"/>
        <v>0</v>
      </c>
      <c r="CP14" s="9">
        <f t="shared" si="51"/>
        <v>0</v>
      </c>
      <c r="CQ14" s="9">
        <f t="shared" si="10"/>
        <v>0</v>
      </c>
      <c r="CR14" s="9">
        <f t="shared" si="11"/>
        <v>0</v>
      </c>
      <c r="CS14" s="9">
        <f t="shared" si="12"/>
        <v>0</v>
      </c>
      <c r="CT14" s="9">
        <f t="shared" si="13"/>
        <v>0</v>
      </c>
      <c r="CU14" s="9">
        <f t="shared" si="52"/>
        <v>0</v>
      </c>
      <c r="CV14" s="9">
        <f t="shared" si="53"/>
        <v>0</v>
      </c>
      <c r="CW14" s="9">
        <f t="shared" si="54"/>
        <v>0</v>
      </c>
      <c r="CX14" s="9">
        <f t="shared" si="55"/>
        <v>0</v>
      </c>
      <c r="CY14" s="9">
        <f t="shared" si="56"/>
        <v>0</v>
      </c>
      <c r="CZ14" s="9">
        <f t="shared" si="57"/>
        <v>0</v>
      </c>
      <c r="DA14" s="9"/>
      <c r="DB14" s="9"/>
      <c r="DC14" s="9"/>
    </row>
    <row r="15" spans="1:107" ht="16.5" x14ac:dyDescent="0.25">
      <c r="A15" s="7" t="s">
        <v>13</v>
      </c>
      <c r="B15" s="8" t="s">
        <v>14</v>
      </c>
      <c r="C15" s="9">
        <f t="shared" si="14"/>
        <v>94537907</v>
      </c>
      <c r="D15" s="9">
        <v>83193358.079999998</v>
      </c>
      <c r="E15" s="65">
        <f t="shared" si="15"/>
        <v>0.87999999915377858</v>
      </c>
      <c r="F15" s="9">
        <v>11344548.92</v>
      </c>
      <c r="G15" s="66">
        <f t="shared" si="16"/>
        <v>0.12000000084622139</v>
      </c>
      <c r="H15" s="9">
        <f t="shared" si="17"/>
        <v>19779575.25</v>
      </c>
      <c r="I15" s="9">
        <f t="shared" si="18"/>
        <v>0</v>
      </c>
      <c r="J15" s="9">
        <f t="shared" si="2"/>
        <v>0</v>
      </c>
      <c r="K15" s="9">
        <f t="shared" si="3"/>
        <v>0</v>
      </c>
      <c r="L15" s="9">
        <f t="shared" si="4"/>
        <v>19779575.25</v>
      </c>
      <c r="M15" s="9">
        <f t="shared" si="5"/>
        <v>0</v>
      </c>
      <c r="N15" s="42">
        <f t="shared" si="19"/>
        <v>0</v>
      </c>
      <c r="O15" s="42">
        <f t="shared" si="20"/>
        <v>0</v>
      </c>
      <c r="P15" s="42"/>
      <c r="Q15" s="43" t="e">
        <f t="shared" si="21"/>
        <v>#DIV/0!</v>
      </c>
      <c r="R15" s="42"/>
      <c r="S15" s="43" t="e">
        <f t="shared" si="22"/>
        <v>#DIV/0!</v>
      </c>
      <c r="T15" s="42"/>
      <c r="U15" s="64" t="e">
        <f t="shared" si="23"/>
        <v>#DIV/0!</v>
      </c>
      <c r="V15" s="64" t="e">
        <f t="shared" si="24"/>
        <v>#DIV/0!</v>
      </c>
      <c r="W15" s="42"/>
      <c r="X15" s="72" t="e">
        <f t="shared" si="25"/>
        <v>#DIV/0!</v>
      </c>
      <c r="Y15" s="44"/>
      <c r="Z15" s="9">
        <f t="shared" si="26"/>
        <v>19779575.25</v>
      </c>
      <c r="AA15" s="9">
        <f t="shared" si="27"/>
        <v>0</v>
      </c>
      <c r="AB15" s="9"/>
      <c r="AC15" s="53" t="e">
        <f t="shared" si="28"/>
        <v>#DIV/0!</v>
      </c>
      <c r="AD15" s="9"/>
      <c r="AE15" s="53" t="e">
        <f t="shared" si="29"/>
        <v>#DIV/0!</v>
      </c>
      <c r="AF15" s="9">
        <v>19779575.25</v>
      </c>
      <c r="AG15" s="62">
        <f t="shared" si="30"/>
        <v>1</v>
      </c>
      <c r="AH15" s="9"/>
      <c r="AI15" s="62">
        <f t="shared" si="31"/>
        <v>1</v>
      </c>
      <c r="AJ15" s="9"/>
      <c r="AK15" s="9">
        <f t="shared" si="32"/>
        <v>94537907</v>
      </c>
      <c r="AL15" s="9">
        <f t="shared" si="6"/>
        <v>83193358.079999998</v>
      </c>
      <c r="AM15" s="9">
        <f t="shared" si="7"/>
        <v>11344548.92</v>
      </c>
      <c r="AN15" s="9">
        <f t="shared" si="33"/>
        <v>0</v>
      </c>
      <c r="AO15" s="9"/>
      <c r="AP15" s="9"/>
      <c r="AQ15" s="9"/>
      <c r="AR15" s="9">
        <f t="shared" si="34"/>
        <v>0</v>
      </c>
      <c r="AS15" s="9"/>
      <c r="AT15" s="9"/>
      <c r="AU15" s="9"/>
      <c r="AV15" s="9">
        <f t="shared" si="35"/>
        <v>0</v>
      </c>
      <c r="AW15" s="9">
        <f t="shared" si="36"/>
        <v>0</v>
      </c>
      <c r="AX15" s="9"/>
      <c r="AY15" s="9"/>
      <c r="AZ15" s="9"/>
      <c r="BA15" s="9"/>
      <c r="BB15" s="9"/>
      <c r="BC15" s="9"/>
      <c r="BD15" s="9"/>
      <c r="BE15" s="9"/>
      <c r="BF15" s="9">
        <f t="shared" si="37"/>
        <v>0</v>
      </c>
      <c r="BG15" s="9">
        <f t="shared" si="38"/>
        <v>0</v>
      </c>
      <c r="BH15" s="9"/>
      <c r="BI15" s="9"/>
      <c r="BJ15" s="9"/>
      <c r="BK15" s="9"/>
      <c r="BL15" s="9"/>
      <c r="BM15" s="9"/>
      <c r="BN15" s="9"/>
      <c r="BO15" s="9"/>
      <c r="BP15" s="9">
        <f t="shared" si="39"/>
        <v>0</v>
      </c>
      <c r="BQ15" s="9">
        <f t="shared" si="40"/>
        <v>0</v>
      </c>
      <c r="BR15" s="9"/>
      <c r="BS15" s="29" t="e">
        <f t="shared" si="41"/>
        <v>#DIV/0!</v>
      </c>
      <c r="BT15" s="9"/>
      <c r="BU15" s="29" t="e">
        <f t="shared" si="42"/>
        <v>#DIV/0!</v>
      </c>
      <c r="BV15" s="9"/>
      <c r="BW15" s="29" t="e">
        <f t="shared" si="43"/>
        <v>#DIV/0!</v>
      </c>
      <c r="BX15" s="9"/>
      <c r="BY15" s="9"/>
      <c r="BZ15" s="9">
        <f t="shared" si="44"/>
        <v>94537907</v>
      </c>
      <c r="CA15" s="9">
        <f t="shared" si="8"/>
        <v>83193358.079999998</v>
      </c>
      <c r="CB15" s="9">
        <f t="shared" si="9"/>
        <v>11344548.92</v>
      </c>
      <c r="CC15" s="9">
        <f t="shared" si="45"/>
        <v>0</v>
      </c>
      <c r="CD15" s="9"/>
      <c r="CE15" s="9"/>
      <c r="CF15" s="9">
        <f t="shared" si="46"/>
        <v>0</v>
      </c>
      <c r="CG15" s="9"/>
      <c r="CH15" s="9"/>
      <c r="CI15" s="9">
        <f t="shared" si="47"/>
        <v>19779575.25</v>
      </c>
      <c r="CJ15" s="9">
        <f t="shared" si="48"/>
        <v>0</v>
      </c>
      <c r="CK15" s="9">
        <f t="shared" si="49"/>
        <v>0</v>
      </c>
      <c r="CL15" s="9">
        <f t="shared" si="49"/>
        <v>0</v>
      </c>
      <c r="CM15" s="9">
        <f t="shared" si="49"/>
        <v>19779575.25</v>
      </c>
      <c r="CN15" s="9">
        <f t="shared" si="49"/>
        <v>0</v>
      </c>
      <c r="CO15" s="9">
        <f t="shared" si="50"/>
        <v>0</v>
      </c>
      <c r="CP15" s="9">
        <f t="shared" si="51"/>
        <v>0</v>
      </c>
      <c r="CQ15" s="9">
        <f t="shared" si="10"/>
        <v>0</v>
      </c>
      <c r="CR15" s="9">
        <f t="shared" si="11"/>
        <v>0</v>
      </c>
      <c r="CS15" s="9">
        <f t="shared" si="12"/>
        <v>0</v>
      </c>
      <c r="CT15" s="9">
        <f t="shared" si="13"/>
        <v>0</v>
      </c>
      <c r="CU15" s="9">
        <f t="shared" si="52"/>
        <v>19779575.25</v>
      </c>
      <c r="CV15" s="9">
        <f t="shared" si="53"/>
        <v>0</v>
      </c>
      <c r="CW15" s="9">
        <f t="shared" si="54"/>
        <v>0</v>
      </c>
      <c r="CX15" s="9">
        <f t="shared" si="55"/>
        <v>0</v>
      </c>
      <c r="CY15" s="9">
        <f t="shared" si="56"/>
        <v>19779575.25</v>
      </c>
      <c r="CZ15" s="9">
        <f t="shared" si="57"/>
        <v>0</v>
      </c>
      <c r="DA15" s="9"/>
      <c r="DB15" s="9"/>
      <c r="DC15" s="9"/>
    </row>
    <row r="16" spans="1:107" ht="16.5" x14ac:dyDescent="0.25">
      <c r="A16" s="85" t="s">
        <v>15</v>
      </c>
      <c r="B16" s="86" t="s">
        <v>16</v>
      </c>
      <c r="C16" s="9">
        <f t="shared" si="14"/>
        <v>17740363.219999999</v>
      </c>
      <c r="D16" s="9">
        <v>15611519.609999999</v>
      </c>
      <c r="E16" s="65">
        <f t="shared" si="15"/>
        <v>0.87999999866970036</v>
      </c>
      <c r="F16" s="9">
        <v>2128843.61</v>
      </c>
      <c r="G16" s="66">
        <f t="shared" si="16"/>
        <v>0.12000000133029971</v>
      </c>
      <c r="H16" s="9">
        <f t="shared" si="17"/>
        <v>18087496.990000002</v>
      </c>
      <c r="I16" s="9">
        <f t="shared" si="18"/>
        <v>17562959.57</v>
      </c>
      <c r="J16" s="9">
        <f t="shared" si="2"/>
        <v>15455404.4</v>
      </c>
      <c r="K16" s="9">
        <f t="shared" si="3"/>
        <v>2107555.17</v>
      </c>
      <c r="L16" s="9">
        <f t="shared" si="4"/>
        <v>524537.42000000004</v>
      </c>
      <c r="M16" s="9">
        <f t="shared" si="5"/>
        <v>0</v>
      </c>
      <c r="N16" s="9">
        <f t="shared" si="19"/>
        <v>6109209.7999999998</v>
      </c>
      <c r="O16" s="9">
        <f t="shared" si="20"/>
        <v>5932042.71</v>
      </c>
      <c r="P16" s="9">
        <v>5220197.58</v>
      </c>
      <c r="Q16" s="29">
        <f t="shared" si="21"/>
        <v>0.87999999919083527</v>
      </c>
      <c r="R16" s="9">
        <v>711845.13</v>
      </c>
      <c r="S16" s="29">
        <f t="shared" si="22"/>
        <v>0.12000000080916477</v>
      </c>
      <c r="T16" s="9">
        <v>177167.09</v>
      </c>
      <c r="U16" s="60">
        <f t="shared" si="23"/>
        <v>2.9000000949386286E-2</v>
      </c>
      <c r="V16" s="61">
        <f t="shared" si="24"/>
        <v>0.19928532590924342</v>
      </c>
      <c r="W16" s="87"/>
      <c r="X16" s="88">
        <f t="shared" si="25"/>
        <v>0</v>
      </c>
      <c r="Y16" s="38"/>
      <c r="Z16" s="9">
        <f t="shared" si="26"/>
        <v>11978287.189999999</v>
      </c>
      <c r="AA16" s="9">
        <f t="shared" si="27"/>
        <v>11630916.859999999</v>
      </c>
      <c r="AB16" s="9">
        <v>10235206.82</v>
      </c>
      <c r="AC16" s="53">
        <f t="shared" si="28"/>
        <v>0.87999999855557398</v>
      </c>
      <c r="AD16" s="9">
        <v>1395710.04</v>
      </c>
      <c r="AE16" s="53">
        <f t="shared" si="29"/>
        <v>0.12000000144442612</v>
      </c>
      <c r="AF16" s="9">
        <v>347370.33</v>
      </c>
      <c r="AG16" s="62">
        <f t="shared" si="30"/>
        <v>2.9000000124391745E-2</v>
      </c>
      <c r="AH16" s="9"/>
      <c r="AI16" s="63">
        <f t="shared" si="31"/>
        <v>0.19928532038944366</v>
      </c>
      <c r="AJ16" s="9"/>
      <c r="AK16" s="37">
        <f t="shared" si="32"/>
        <v>177403.64999999898</v>
      </c>
      <c r="AL16" s="37">
        <f t="shared" si="6"/>
        <v>156115.20999999903</v>
      </c>
      <c r="AM16" s="37">
        <f t="shared" si="7"/>
        <v>21288.439999999944</v>
      </c>
      <c r="AN16" s="9">
        <f t="shared" si="33"/>
        <v>0</v>
      </c>
      <c r="AO16" s="9"/>
      <c r="AP16" s="9"/>
      <c r="AQ16" s="9"/>
      <c r="AR16" s="9">
        <f t="shared" si="34"/>
        <v>0</v>
      </c>
      <c r="AS16" s="9"/>
      <c r="AT16" s="9"/>
      <c r="AU16" s="9"/>
      <c r="AV16" s="9">
        <f t="shared" si="35"/>
        <v>0</v>
      </c>
      <c r="AW16" s="9">
        <f t="shared" si="36"/>
        <v>0</v>
      </c>
      <c r="AX16" s="9"/>
      <c r="AY16" s="9"/>
      <c r="AZ16" s="9"/>
      <c r="BA16" s="9"/>
      <c r="BB16" s="9"/>
      <c r="BC16" s="9"/>
      <c r="BD16" s="9"/>
      <c r="BE16" s="9"/>
      <c r="BF16" s="9">
        <f t="shared" si="37"/>
        <v>0</v>
      </c>
      <c r="BG16" s="9">
        <f t="shared" si="38"/>
        <v>0</v>
      </c>
      <c r="BH16" s="9"/>
      <c r="BI16" s="9"/>
      <c r="BJ16" s="9"/>
      <c r="BK16" s="9"/>
      <c r="BL16" s="9"/>
      <c r="BM16" s="9"/>
      <c r="BN16" s="9"/>
      <c r="BO16" s="9"/>
      <c r="BP16" s="9">
        <f t="shared" si="39"/>
        <v>0</v>
      </c>
      <c r="BQ16" s="9">
        <f t="shared" si="40"/>
        <v>0</v>
      </c>
      <c r="BR16" s="9"/>
      <c r="BS16" s="29" t="e">
        <f t="shared" si="41"/>
        <v>#DIV/0!</v>
      </c>
      <c r="BT16" s="9"/>
      <c r="BU16" s="29" t="e">
        <f t="shared" si="42"/>
        <v>#DIV/0!</v>
      </c>
      <c r="BV16" s="9"/>
      <c r="BW16" s="29" t="e">
        <f t="shared" si="43"/>
        <v>#DIV/0!</v>
      </c>
      <c r="BX16" s="9"/>
      <c r="BY16" s="9"/>
      <c r="BZ16" s="9">
        <f t="shared" si="44"/>
        <v>177403.64999999898</v>
      </c>
      <c r="CA16" s="9">
        <f t="shared" si="8"/>
        <v>156115.20999999903</v>
      </c>
      <c r="CB16" s="9">
        <f t="shared" si="9"/>
        <v>21288.439999999944</v>
      </c>
      <c r="CC16" s="9">
        <f t="shared" si="45"/>
        <v>0</v>
      </c>
      <c r="CD16" s="9"/>
      <c r="CE16" s="9"/>
      <c r="CF16" s="9">
        <f t="shared" si="46"/>
        <v>0</v>
      </c>
      <c r="CG16" s="9"/>
      <c r="CH16" s="9"/>
      <c r="CI16" s="9">
        <f t="shared" si="47"/>
        <v>18087496.990000002</v>
      </c>
      <c r="CJ16" s="9">
        <f t="shared" si="48"/>
        <v>17562959.57</v>
      </c>
      <c r="CK16" s="9">
        <f t="shared" si="49"/>
        <v>15455404.4</v>
      </c>
      <c r="CL16" s="9">
        <f t="shared" si="49"/>
        <v>2107555.17</v>
      </c>
      <c r="CM16" s="9">
        <f t="shared" si="49"/>
        <v>524537.42000000004</v>
      </c>
      <c r="CN16" s="9">
        <f t="shared" si="49"/>
        <v>0</v>
      </c>
      <c r="CO16" s="9">
        <f t="shared" si="50"/>
        <v>6109209.7999999998</v>
      </c>
      <c r="CP16" s="9">
        <f t="shared" si="51"/>
        <v>5932042.71</v>
      </c>
      <c r="CQ16" s="9">
        <f t="shared" si="10"/>
        <v>5220197.58</v>
      </c>
      <c r="CR16" s="9">
        <f t="shared" si="11"/>
        <v>711845.13</v>
      </c>
      <c r="CS16" s="9">
        <f t="shared" si="12"/>
        <v>177167.09</v>
      </c>
      <c r="CT16" s="9">
        <f t="shared" si="13"/>
        <v>0</v>
      </c>
      <c r="CU16" s="9">
        <f t="shared" si="52"/>
        <v>11978287.189999999</v>
      </c>
      <c r="CV16" s="9">
        <f t="shared" si="53"/>
        <v>11630916.859999999</v>
      </c>
      <c r="CW16" s="9">
        <f t="shared" si="54"/>
        <v>10235206.82</v>
      </c>
      <c r="CX16" s="9">
        <f t="shared" si="55"/>
        <v>1395710.04</v>
      </c>
      <c r="CY16" s="9">
        <f t="shared" si="56"/>
        <v>347370.33</v>
      </c>
      <c r="CZ16" s="9">
        <f t="shared" si="57"/>
        <v>0</v>
      </c>
      <c r="DA16" s="9"/>
      <c r="DB16" s="9"/>
      <c r="DC16" s="9"/>
    </row>
    <row r="17" spans="1:107" ht="16.5" x14ac:dyDescent="0.25">
      <c r="A17" s="7" t="s">
        <v>17</v>
      </c>
      <c r="B17" s="8" t="s">
        <v>18</v>
      </c>
      <c r="C17" s="9">
        <f t="shared" si="14"/>
        <v>10782962.120000001</v>
      </c>
      <c r="D17" s="9">
        <v>9489006.6600000001</v>
      </c>
      <c r="E17" s="65">
        <f t="shared" si="15"/>
        <v>0.8799999994806621</v>
      </c>
      <c r="F17" s="9">
        <v>1293955.46</v>
      </c>
      <c r="G17" s="66">
        <f t="shared" si="16"/>
        <v>0.1200000005193378</v>
      </c>
      <c r="H17" s="9">
        <f t="shared" si="17"/>
        <v>11304968.640000001</v>
      </c>
      <c r="I17" s="9">
        <f t="shared" si="18"/>
        <v>10782962.120000001</v>
      </c>
      <c r="J17" s="9">
        <f t="shared" si="2"/>
        <v>9489006.6600000001</v>
      </c>
      <c r="K17" s="9">
        <f t="shared" si="3"/>
        <v>1293955.46</v>
      </c>
      <c r="L17" s="9">
        <f t="shared" si="4"/>
        <v>323488.86</v>
      </c>
      <c r="M17" s="9">
        <f t="shared" si="5"/>
        <v>198517.65999999997</v>
      </c>
      <c r="N17" s="9">
        <f t="shared" si="19"/>
        <v>3970353.2000000007</v>
      </c>
      <c r="O17" s="9">
        <f t="shared" si="20"/>
        <v>3661976.2500000005</v>
      </c>
      <c r="P17" s="9">
        <v>3222539.1100000003</v>
      </c>
      <c r="Q17" s="29">
        <f t="shared" si="21"/>
        <v>0.88000000273076595</v>
      </c>
      <c r="R17" s="9">
        <v>439437.14</v>
      </c>
      <c r="S17" s="29">
        <f t="shared" si="22"/>
        <v>0.11999999726923405</v>
      </c>
      <c r="T17" s="9">
        <v>109859.29000000001</v>
      </c>
      <c r="U17" s="61">
        <f t="shared" si="23"/>
        <v>2.7669903523948446E-2</v>
      </c>
      <c r="V17" s="60">
        <f t="shared" si="24"/>
        <v>0.20000000728204259</v>
      </c>
      <c r="W17" s="9">
        <v>198517.65999999997</v>
      </c>
      <c r="X17" s="71">
        <f t="shared" si="25"/>
        <v>4.9999999999999982E-2</v>
      </c>
      <c r="Y17" s="38"/>
      <c r="Z17" s="9">
        <f t="shared" si="26"/>
        <v>7334615.4400000004</v>
      </c>
      <c r="AA17" s="9">
        <f t="shared" si="27"/>
        <v>7120985.8700000001</v>
      </c>
      <c r="AB17" s="9">
        <v>6266467.5499999998</v>
      </c>
      <c r="AC17" s="53">
        <f t="shared" si="28"/>
        <v>0.87999999780929206</v>
      </c>
      <c r="AD17" s="9">
        <v>854518.32</v>
      </c>
      <c r="AE17" s="53">
        <f t="shared" si="29"/>
        <v>0.12000000219070789</v>
      </c>
      <c r="AF17" s="9">
        <v>213629.57</v>
      </c>
      <c r="AG17" s="62">
        <f t="shared" si="30"/>
        <v>2.9126212784783709E-2</v>
      </c>
      <c r="AH17" s="9"/>
      <c r="AI17" s="63">
        <f t="shared" si="31"/>
        <v>0.19999999251040043</v>
      </c>
      <c r="AJ17" s="9"/>
      <c r="AK17" s="9">
        <f t="shared" si="32"/>
        <v>0</v>
      </c>
      <c r="AL17" s="9">
        <f t="shared" si="6"/>
        <v>0</v>
      </c>
      <c r="AM17" s="9">
        <f t="shared" si="7"/>
        <v>0</v>
      </c>
      <c r="AN17" s="9">
        <f t="shared" si="33"/>
        <v>0</v>
      </c>
      <c r="AO17" s="9"/>
      <c r="AP17" s="9"/>
      <c r="AQ17" s="9"/>
      <c r="AR17" s="9">
        <f t="shared" si="34"/>
        <v>0</v>
      </c>
      <c r="AS17" s="9"/>
      <c r="AT17" s="9"/>
      <c r="AU17" s="9"/>
      <c r="AV17" s="9">
        <f t="shared" si="35"/>
        <v>0</v>
      </c>
      <c r="AW17" s="9">
        <f t="shared" si="36"/>
        <v>0</v>
      </c>
      <c r="AX17" s="9"/>
      <c r="AY17" s="9"/>
      <c r="AZ17" s="9"/>
      <c r="BA17" s="9"/>
      <c r="BB17" s="9"/>
      <c r="BC17" s="9"/>
      <c r="BD17" s="9"/>
      <c r="BE17" s="9"/>
      <c r="BF17" s="9">
        <f t="shared" si="37"/>
        <v>0</v>
      </c>
      <c r="BG17" s="9">
        <f t="shared" si="38"/>
        <v>0</v>
      </c>
      <c r="BH17" s="9"/>
      <c r="BI17" s="9"/>
      <c r="BJ17" s="9"/>
      <c r="BK17" s="9"/>
      <c r="BL17" s="9"/>
      <c r="BM17" s="9"/>
      <c r="BN17" s="9"/>
      <c r="BO17" s="9"/>
      <c r="BP17" s="9">
        <f t="shared" si="39"/>
        <v>0</v>
      </c>
      <c r="BQ17" s="9">
        <f t="shared" si="40"/>
        <v>0</v>
      </c>
      <c r="BR17" s="9"/>
      <c r="BS17" s="29" t="e">
        <f t="shared" si="41"/>
        <v>#DIV/0!</v>
      </c>
      <c r="BT17" s="9"/>
      <c r="BU17" s="29" t="e">
        <f t="shared" si="42"/>
        <v>#DIV/0!</v>
      </c>
      <c r="BV17" s="9"/>
      <c r="BW17" s="29" t="e">
        <f t="shared" si="43"/>
        <v>#DIV/0!</v>
      </c>
      <c r="BX17" s="9"/>
      <c r="BY17" s="9"/>
      <c r="BZ17" s="9">
        <f t="shared" si="44"/>
        <v>0</v>
      </c>
      <c r="CA17" s="9">
        <f t="shared" si="8"/>
        <v>0</v>
      </c>
      <c r="CB17" s="9">
        <f t="shared" si="9"/>
        <v>0</v>
      </c>
      <c r="CC17" s="9">
        <f t="shared" si="45"/>
        <v>0</v>
      </c>
      <c r="CD17" s="9"/>
      <c r="CE17" s="9"/>
      <c r="CF17" s="9">
        <f t="shared" si="46"/>
        <v>0</v>
      </c>
      <c r="CG17" s="9"/>
      <c r="CH17" s="9"/>
      <c r="CI17" s="9">
        <f t="shared" si="47"/>
        <v>11304968.640000001</v>
      </c>
      <c r="CJ17" s="9">
        <f t="shared" si="48"/>
        <v>10782962.120000001</v>
      </c>
      <c r="CK17" s="9">
        <f t="shared" si="49"/>
        <v>9489006.6600000001</v>
      </c>
      <c r="CL17" s="9">
        <f t="shared" si="49"/>
        <v>1293955.46</v>
      </c>
      <c r="CM17" s="9">
        <f t="shared" si="49"/>
        <v>323488.86</v>
      </c>
      <c r="CN17" s="9">
        <f t="shared" si="49"/>
        <v>198517.65999999997</v>
      </c>
      <c r="CO17" s="9">
        <f t="shared" si="50"/>
        <v>3970353.2000000007</v>
      </c>
      <c r="CP17" s="9">
        <f t="shared" si="51"/>
        <v>3661976.2500000005</v>
      </c>
      <c r="CQ17" s="9">
        <f t="shared" si="10"/>
        <v>3222539.1100000003</v>
      </c>
      <c r="CR17" s="9">
        <f t="shared" si="11"/>
        <v>439437.14</v>
      </c>
      <c r="CS17" s="9">
        <f t="shared" si="12"/>
        <v>109859.29000000001</v>
      </c>
      <c r="CT17" s="9">
        <f t="shared" si="13"/>
        <v>198517.65999999997</v>
      </c>
      <c r="CU17" s="9">
        <f t="shared" si="52"/>
        <v>7334615.4400000004</v>
      </c>
      <c r="CV17" s="9">
        <f t="shared" si="53"/>
        <v>7120985.8700000001</v>
      </c>
      <c r="CW17" s="9">
        <f t="shared" si="54"/>
        <v>6266467.5499999998</v>
      </c>
      <c r="CX17" s="9">
        <f t="shared" si="55"/>
        <v>854518.32</v>
      </c>
      <c r="CY17" s="9">
        <f t="shared" si="56"/>
        <v>213629.57</v>
      </c>
      <c r="CZ17" s="9">
        <f t="shared" si="57"/>
        <v>0</v>
      </c>
      <c r="DA17" s="9"/>
      <c r="DB17" s="9"/>
      <c r="DC17" s="9"/>
    </row>
    <row r="18" spans="1:107" ht="16.5" x14ac:dyDescent="0.25">
      <c r="A18" s="7" t="s">
        <v>19</v>
      </c>
      <c r="B18" s="8" t="s">
        <v>20</v>
      </c>
      <c r="C18" s="9">
        <f t="shared" si="14"/>
        <v>12483365.220000001</v>
      </c>
      <c r="D18" s="9">
        <v>10985361.380000001</v>
      </c>
      <c r="E18" s="65">
        <f t="shared" si="15"/>
        <v>0.87999999891055025</v>
      </c>
      <c r="F18" s="9">
        <v>1498003.84</v>
      </c>
      <c r="G18" s="66">
        <f t="shared" si="16"/>
        <v>0.12000000108944982</v>
      </c>
      <c r="H18" s="9">
        <f t="shared" si="17"/>
        <v>12678436.27</v>
      </c>
      <c r="I18" s="9">
        <f t="shared" si="18"/>
        <v>11903210.050000001</v>
      </c>
      <c r="J18" s="9">
        <f t="shared" si="2"/>
        <v>10474824.83</v>
      </c>
      <c r="K18" s="9">
        <f t="shared" si="3"/>
        <v>1428385.22</v>
      </c>
      <c r="L18" s="9">
        <f t="shared" si="4"/>
        <v>357144.69999999995</v>
      </c>
      <c r="M18" s="9">
        <f t="shared" si="5"/>
        <v>418081.52</v>
      </c>
      <c r="N18" s="9">
        <f t="shared" si="19"/>
        <v>8361630.2699999996</v>
      </c>
      <c r="O18" s="9">
        <f t="shared" si="20"/>
        <v>7712153.1699999999</v>
      </c>
      <c r="P18" s="9">
        <v>6786694.7800000003</v>
      </c>
      <c r="Q18" s="29">
        <f t="shared" si="21"/>
        <v>0.87999999875521151</v>
      </c>
      <c r="R18" s="9">
        <v>925458.39</v>
      </c>
      <c r="S18" s="29">
        <f t="shared" si="22"/>
        <v>0.12000000124478856</v>
      </c>
      <c r="T18" s="9">
        <v>231395.58</v>
      </c>
      <c r="U18" s="61">
        <f t="shared" si="23"/>
        <v>2.767350056486054E-2</v>
      </c>
      <c r="V18" s="60">
        <f t="shared" si="24"/>
        <v>0.20002142534895739</v>
      </c>
      <c r="W18" s="9">
        <v>418081.52</v>
      </c>
      <c r="X18" s="71">
        <f t="shared" si="25"/>
        <v>5.0000000777360373E-2</v>
      </c>
      <c r="Y18" s="38"/>
      <c r="Z18" s="9">
        <f t="shared" si="26"/>
        <v>4316806</v>
      </c>
      <c r="AA18" s="9">
        <f t="shared" si="27"/>
        <v>4191056.88</v>
      </c>
      <c r="AB18" s="9">
        <v>3688130.05</v>
      </c>
      <c r="AC18" s="53">
        <f t="shared" si="28"/>
        <v>0.87999999895014547</v>
      </c>
      <c r="AD18" s="9">
        <v>502926.83</v>
      </c>
      <c r="AE18" s="53">
        <f t="shared" si="29"/>
        <v>0.12000000104985452</v>
      </c>
      <c r="AF18" s="37">
        <v>125749.12</v>
      </c>
      <c r="AG18" s="62">
        <f t="shared" si="30"/>
        <v>2.9130130008158808E-2</v>
      </c>
      <c r="AH18" s="9"/>
      <c r="AI18" s="62">
        <f t="shared" si="31"/>
        <v>0.20002215767916684</v>
      </c>
      <c r="AJ18" s="9"/>
      <c r="AK18" s="37">
        <f t="shared" si="32"/>
        <v>580155.17000000086</v>
      </c>
      <c r="AL18" s="37">
        <f t="shared" si="6"/>
        <v>510536.55000000075</v>
      </c>
      <c r="AM18" s="37">
        <f t="shared" si="7"/>
        <v>69618.620000000112</v>
      </c>
      <c r="AN18" s="9">
        <f t="shared" si="33"/>
        <v>0</v>
      </c>
      <c r="AO18" s="9"/>
      <c r="AP18" s="9"/>
      <c r="AQ18" s="9"/>
      <c r="AR18" s="9">
        <f t="shared" si="34"/>
        <v>0</v>
      </c>
      <c r="AS18" s="9"/>
      <c r="AT18" s="9"/>
      <c r="AU18" s="9"/>
      <c r="AV18" s="9">
        <f t="shared" si="35"/>
        <v>0</v>
      </c>
      <c r="AW18" s="9">
        <f t="shared" si="36"/>
        <v>0</v>
      </c>
      <c r="AX18" s="9"/>
      <c r="AY18" s="9"/>
      <c r="AZ18" s="9"/>
      <c r="BA18" s="9"/>
      <c r="BB18" s="9"/>
      <c r="BC18" s="9"/>
      <c r="BD18" s="9"/>
      <c r="BE18" s="9"/>
      <c r="BF18" s="9">
        <f t="shared" si="37"/>
        <v>0</v>
      </c>
      <c r="BG18" s="9">
        <f t="shared" si="38"/>
        <v>0</v>
      </c>
      <c r="BH18" s="9"/>
      <c r="BI18" s="9"/>
      <c r="BJ18" s="9"/>
      <c r="BK18" s="9"/>
      <c r="BL18" s="9"/>
      <c r="BM18" s="9"/>
      <c r="BN18" s="9"/>
      <c r="BO18" s="9"/>
      <c r="BP18" s="9">
        <f t="shared" si="39"/>
        <v>0</v>
      </c>
      <c r="BQ18" s="9">
        <f t="shared" si="40"/>
        <v>0</v>
      </c>
      <c r="BR18" s="9"/>
      <c r="BS18" s="29" t="e">
        <f t="shared" si="41"/>
        <v>#DIV/0!</v>
      </c>
      <c r="BT18" s="9"/>
      <c r="BU18" s="29" t="e">
        <f t="shared" si="42"/>
        <v>#DIV/0!</v>
      </c>
      <c r="BV18" s="9"/>
      <c r="BW18" s="29" t="e">
        <f t="shared" si="43"/>
        <v>#DIV/0!</v>
      </c>
      <c r="BX18" s="9"/>
      <c r="BY18" s="9"/>
      <c r="BZ18" s="9">
        <f t="shared" si="44"/>
        <v>580155.17000000086</v>
      </c>
      <c r="CA18" s="9">
        <f t="shared" si="8"/>
        <v>510536.55000000075</v>
      </c>
      <c r="CB18" s="9">
        <f t="shared" si="9"/>
        <v>69618.620000000112</v>
      </c>
      <c r="CC18" s="9">
        <f t="shared" si="45"/>
        <v>0</v>
      </c>
      <c r="CD18" s="9"/>
      <c r="CE18" s="9"/>
      <c r="CF18" s="9">
        <f t="shared" si="46"/>
        <v>0</v>
      </c>
      <c r="CG18" s="9"/>
      <c r="CH18" s="9"/>
      <c r="CI18" s="9">
        <f t="shared" si="47"/>
        <v>12678436.27</v>
      </c>
      <c r="CJ18" s="9">
        <f t="shared" si="48"/>
        <v>11903210.050000001</v>
      </c>
      <c r="CK18" s="9">
        <f t="shared" si="49"/>
        <v>10474824.83</v>
      </c>
      <c r="CL18" s="9">
        <f t="shared" si="49"/>
        <v>1428385.22</v>
      </c>
      <c r="CM18" s="9">
        <f t="shared" si="49"/>
        <v>357144.69999999995</v>
      </c>
      <c r="CN18" s="9">
        <f t="shared" si="49"/>
        <v>418081.52</v>
      </c>
      <c r="CO18" s="9">
        <f t="shared" si="50"/>
        <v>8361630.2699999996</v>
      </c>
      <c r="CP18" s="9">
        <f t="shared" si="51"/>
        <v>7712153.1699999999</v>
      </c>
      <c r="CQ18" s="9">
        <f t="shared" si="10"/>
        <v>6786694.7800000003</v>
      </c>
      <c r="CR18" s="9">
        <f t="shared" si="11"/>
        <v>925458.39</v>
      </c>
      <c r="CS18" s="9">
        <f t="shared" si="12"/>
        <v>231395.58</v>
      </c>
      <c r="CT18" s="9">
        <f t="shared" si="13"/>
        <v>418081.52</v>
      </c>
      <c r="CU18" s="9">
        <f t="shared" si="52"/>
        <v>4316806</v>
      </c>
      <c r="CV18" s="9">
        <f t="shared" si="53"/>
        <v>4191056.88</v>
      </c>
      <c r="CW18" s="9">
        <f t="shared" si="54"/>
        <v>3688130.05</v>
      </c>
      <c r="CX18" s="9">
        <f t="shared" si="55"/>
        <v>502926.83</v>
      </c>
      <c r="CY18" s="9">
        <f t="shared" si="56"/>
        <v>125749.12</v>
      </c>
      <c r="CZ18" s="9">
        <f t="shared" si="57"/>
        <v>0</v>
      </c>
      <c r="DA18" s="9"/>
      <c r="DB18" s="9"/>
      <c r="DC18" s="9"/>
    </row>
    <row r="19" spans="1:107" ht="16.5" x14ac:dyDescent="0.25">
      <c r="A19" s="7" t="s">
        <v>21</v>
      </c>
      <c r="B19" s="8" t="s">
        <v>22</v>
      </c>
      <c r="C19" s="9">
        <f t="shared" si="14"/>
        <v>56840553.570000008</v>
      </c>
      <c r="D19" s="9">
        <v>50019687.090000004</v>
      </c>
      <c r="E19" s="65">
        <f t="shared" si="15"/>
        <v>0.87999999909219739</v>
      </c>
      <c r="F19" s="9">
        <v>6820866.4800000004</v>
      </c>
      <c r="G19" s="66">
        <f t="shared" si="16"/>
        <v>0.12000000090780255</v>
      </c>
      <c r="H19" s="9">
        <f t="shared" si="17"/>
        <v>64119365.959999993</v>
      </c>
      <c r="I19" s="9">
        <f t="shared" si="18"/>
        <v>56840553.569999993</v>
      </c>
      <c r="J19" s="9">
        <f t="shared" si="2"/>
        <v>50019687.089999996</v>
      </c>
      <c r="K19" s="9">
        <f t="shared" si="3"/>
        <v>6820866.4800000004</v>
      </c>
      <c r="L19" s="9">
        <f t="shared" si="4"/>
        <v>7278812.3900000006</v>
      </c>
      <c r="M19" s="9">
        <f t="shared" si="5"/>
        <v>0</v>
      </c>
      <c r="N19" s="42">
        <f t="shared" si="19"/>
        <v>0</v>
      </c>
      <c r="O19" s="42">
        <f t="shared" si="20"/>
        <v>0</v>
      </c>
      <c r="P19" s="42"/>
      <c r="Q19" s="43" t="e">
        <f t="shared" si="21"/>
        <v>#DIV/0!</v>
      </c>
      <c r="R19" s="42"/>
      <c r="S19" s="43" t="e">
        <f t="shared" si="22"/>
        <v>#DIV/0!</v>
      </c>
      <c r="T19" s="42"/>
      <c r="U19" s="64" t="e">
        <f t="shared" si="23"/>
        <v>#DIV/0!</v>
      </c>
      <c r="V19" s="64" t="e">
        <f t="shared" si="24"/>
        <v>#DIV/0!</v>
      </c>
      <c r="W19" s="42"/>
      <c r="X19" s="72" t="e">
        <f t="shared" si="25"/>
        <v>#DIV/0!</v>
      </c>
      <c r="Y19" s="44"/>
      <c r="Z19" s="9">
        <f t="shared" si="26"/>
        <v>64119365.959999993</v>
      </c>
      <c r="AA19" s="9">
        <f t="shared" si="27"/>
        <v>56840553.569999993</v>
      </c>
      <c r="AB19" s="9">
        <v>50019687.089999996</v>
      </c>
      <c r="AC19" s="53">
        <f t="shared" si="28"/>
        <v>0.8799999990921975</v>
      </c>
      <c r="AD19" s="9">
        <v>6820866.4800000004</v>
      </c>
      <c r="AE19" s="53">
        <f t="shared" si="29"/>
        <v>0.12000000090780258</v>
      </c>
      <c r="AF19" s="9">
        <v>7278812.3900000006</v>
      </c>
      <c r="AG19" s="62">
        <f t="shared" si="30"/>
        <v>0.1135197187467635</v>
      </c>
      <c r="AH19" s="9"/>
      <c r="AI19" s="62">
        <f t="shared" si="31"/>
        <v>0.51623958652612911</v>
      </c>
      <c r="AJ19" s="45" t="s">
        <v>206</v>
      </c>
      <c r="AK19" s="9">
        <f t="shared" si="32"/>
        <v>0</v>
      </c>
      <c r="AL19" s="9">
        <f t="shared" si="6"/>
        <v>0</v>
      </c>
      <c r="AM19" s="9">
        <f t="shared" si="7"/>
        <v>0</v>
      </c>
      <c r="AN19" s="9">
        <f t="shared" si="33"/>
        <v>0</v>
      </c>
      <c r="AO19" s="9"/>
      <c r="AP19" s="9"/>
      <c r="AQ19" s="9"/>
      <c r="AR19" s="9">
        <f t="shared" si="34"/>
        <v>0</v>
      </c>
      <c r="AS19" s="9"/>
      <c r="AT19" s="9"/>
      <c r="AU19" s="9"/>
      <c r="AV19" s="9">
        <f t="shared" si="35"/>
        <v>0</v>
      </c>
      <c r="AW19" s="9">
        <f t="shared" si="36"/>
        <v>0</v>
      </c>
      <c r="AX19" s="9"/>
      <c r="AY19" s="9"/>
      <c r="AZ19" s="9"/>
      <c r="BA19" s="9"/>
      <c r="BB19" s="9"/>
      <c r="BC19" s="9"/>
      <c r="BD19" s="9"/>
      <c r="BE19" s="9"/>
      <c r="BF19" s="9">
        <f t="shared" si="37"/>
        <v>0</v>
      </c>
      <c r="BG19" s="9">
        <f t="shared" si="38"/>
        <v>0</v>
      </c>
      <c r="BH19" s="9"/>
      <c r="BI19" s="9"/>
      <c r="BJ19" s="9"/>
      <c r="BK19" s="9"/>
      <c r="BL19" s="9"/>
      <c r="BM19" s="9"/>
      <c r="BN19" s="9"/>
      <c r="BO19" s="9"/>
      <c r="BP19" s="9">
        <f t="shared" si="39"/>
        <v>0</v>
      </c>
      <c r="BQ19" s="9">
        <f t="shared" si="40"/>
        <v>0</v>
      </c>
      <c r="BR19" s="9"/>
      <c r="BS19" s="29" t="e">
        <f t="shared" si="41"/>
        <v>#DIV/0!</v>
      </c>
      <c r="BT19" s="9"/>
      <c r="BU19" s="29" t="e">
        <f t="shared" si="42"/>
        <v>#DIV/0!</v>
      </c>
      <c r="BV19" s="9"/>
      <c r="BW19" s="29" t="e">
        <f t="shared" si="43"/>
        <v>#DIV/0!</v>
      </c>
      <c r="BX19" s="9"/>
      <c r="BY19" s="9"/>
      <c r="BZ19" s="9">
        <f t="shared" si="44"/>
        <v>0</v>
      </c>
      <c r="CA19" s="9">
        <f t="shared" si="8"/>
        <v>0</v>
      </c>
      <c r="CB19" s="9">
        <f t="shared" si="9"/>
        <v>0</v>
      </c>
      <c r="CC19" s="9">
        <f t="shared" si="45"/>
        <v>0</v>
      </c>
      <c r="CD19" s="9"/>
      <c r="CE19" s="9"/>
      <c r="CF19" s="9">
        <f t="shared" si="46"/>
        <v>0</v>
      </c>
      <c r="CG19" s="9"/>
      <c r="CH19" s="9"/>
      <c r="CI19" s="9">
        <f t="shared" si="47"/>
        <v>64119365.959999993</v>
      </c>
      <c r="CJ19" s="9">
        <f t="shared" si="48"/>
        <v>56840553.569999993</v>
      </c>
      <c r="CK19" s="9">
        <f t="shared" si="49"/>
        <v>50019687.089999996</v>
      </c>
      <c r="CL19" s="9">
        <f t="shared" si="49"/>
        <v>6820866.4800000004</v>
      </c>
      <c r="CM19" s="9">
        <f t="shared" si="49"/>
        <v>7278812.3900000006</v>
      </c>
      <c r="CN19" s="9">
        <f t="shared" si="49"/>
        <v>0</v>
      </c>
      <c r="CO19" s="9">
        <f t="shared" si="50"/>
        <v>0</v>
      </c>
      <c r="CP19" s="9">
        <f t="shared" si="51"/>
        <v>0</v>
      </c>
      <c r="CQ19" s="9">
        <f t="shared" si="10"/>
        <v>0</v>
      </c>
      <c r="CR19" s="9">
        <f t="shared" si="11"/>
        <v>0</v>
      </c>
      <c r="CS19" s="9">
        <f t="shared" si="12"/>
        <v>0</v>
      </c>
      <c r="CT19" s="9">
        <f t="shared" si="13"/>
        <v>0</v>
      </c>
      <c r="CU19" s="9">
        <f t="shared" si="52"/>
        <v>64119365.959999993</v>
      </c>
      <c r="CV19" s="9">
        <f t="shared" si="53"/>
        <v>56840553.569999993</v>
      </c>
      <c r="CW19" s="9">
        <f t="shared" si="54"/>
        <v>50019687.089999996</v>
      </c>
      <c r="CX19" s="9">
        <f t="shared" si="55"/>
        <v>6820866.4800000004</v>
      </c>
      <c r="CY19" s="9">
        <f t="shared" si="56"/>
        <v>7278812.3900000006</v>
      </c>
      <c r="CZ19" s="9">
        <f t="shared" si="57"/>
        <v>0</v>
      </c>
      <c r="DA19" s="9"/>
      <c r="DB19" s="9"/>
      <c r="DC19" s="9"/>
    </row>
    <row r="20" spans="1:107" ht="16.5" x14ac:dyDescent="0.25">
      <c r="A20" s="7" t="s">
        <v>23</v>
      </c>
      <c r="B20" s="8" t="s">
        <v>24</v>
      </c>
      <c r="C20" s="9">
        <f t="shared" si="14"/>
        <v>16834872.079999998</v>
      </c>
      <c r="D20" s="9">
        <v>14814687.42</v>
      </c>
      <c r="E20" s="65">
        <f t="shared" si="15"/>
        <v>0.87999999938223483</v>
      </c>
      <c r="F20" s="9">
        <v>2020184.66</v>
      </c>
      <c r="G20" s="66">
        <f t="shared" si="16"/>
        <v>0.12000000061776532</v>
      </c>
      <c r="H20" s="9">
        <f t="shared" si="17"/>
        <v>17337664.349999998</v>
      </c>
      <c r="I20" s="9">
        <f t="shared" si="18"/>
        <v>16834872.079999998</v>
      </c>
      <c r="J20" s="9">
        <f t="shared" si="2"/>
        <v>14814687.42</v>
      </c>
      <c r="K20" s="9">
        <f t="shared" si="3"/>
        <v>2020184.66</v>
      </c>
      <c r="L20" s="9">
        <f t="shared" si="4"/>
        <v>502792.27</v>
      </c>
      <c r="M20" s="9">
        <f t="shared" si="5"/>
        <v>0</v>
      </c>
      <c r="N20" s="42">
        <f t="shared" si="19"/>
        <v>0</v>
      </c>
      <c r="O20" s="42">
        <f t="shared" si="20"/>
        <v>0</v>
      </c>
      <c r="P20" s="42"/>
      <c r="Q20" s="43" t="e">
        <f t="shared" si="21"/>
        <v>#DIV/0!</v>
      </c>
      <c r="R20" s="42"/>
      <c r="S20" s="43" t="e">
        <f t="shared" si="22"/>
        <v>#DIV/0!</v>
      </c>
      <c r="T20" s="42"/>
      <c r="U20" s="64" t="e">
        <f t="shared" si="23"/>
        <v>#DIV/0!</v>
      </c>
      <c r="V20" s="64" t="e">
        <f t="shared" si="24"/>
        <v>#DIV/0!</v>
      </c>
      <c r="W20" s="42"/>
      <c r="X20" s="72" t="e">
        <f t="shared" si="25"/>
        <v>#DIV/0!</v>
      </c>
      <c r="Y20" s="44"/>
      <c r="Z20" s="9">
        <f t="shared" si="26"/>
        <v>17337664.349999998</v>
      </c>
      <c r="AA20" s="9">
        <f t="shared" si="27"/>
        <v>16834872.079999998</v>
      </c>
      <c r="AB20" s="9">
        <v>14814687.42</v>
      </c>
      <c r="AC20" s="53">
        <f t="shared" si="28"/>
        <v>0.87999999938223483</v>
      </c>
      <c r="AD20" s="9">
        <v>2020184.66</v>
      </c>
      <c r="AE20" s="53">
        <f t="shared" si="29"/>
        <v>0.12000000061776532</v>
      </c>
      <c r="AF20" s="9">
        <v>502792.27</v>
      </c>
      <c r="AG20" s="62">
        <f t="shared" si="30"/>
        <v>2.9000000222059903E-2</v>
      </c>
      <c r="AH20" s="9"/>
      <c r="AI20" s="63">
        <f t="shared" si="31"/>
        <v>0.19928532204216393</v>
      </c>
      <c r="AJ20" s="9"/>
      <c r="AK20" s="9">
        <f t="shared" si="32"/>
        <v>0</v>
      </c>
      <c r="AL20" s="9">
        <f t="shared" si="6"/>
        <v>0</v>
      </c>
      <c r="AM20" s="9">
        <f t="shared" si="7"/>
        <v>0</v>
      </c>
      <c r="AN20" s="9">
        <f t="shared" si="33"/>
        <v>0</v>
      </c>
      <c r="AO20" s="9"/>
      <c r="AP20" s="9"/>
      <c r="AQ20" s="9"/>
      <c r="AR20" s="9">
        <f t="shared" si="34"/>
        <v>0</v>
      </c>
      <c r="AS20" s="9"/>
      <c r="AT20" s="9"/>
      <c r="AU20" s="9"/>
      <c r="AV20" s="9">
        <f t="shared" si="35"/>
        <v>0</v>
      </c>
      <c r="AW20" s="9">
        <f t="shared" si="36"/>
        <v>0</v>
      </c>
      <c r="AX20" s="9"/>
      <c r="AY20" s="9"/>
      <c r="AZ20" s="9"/>
      <c r="BA20" s="9"/>
      <c r="BB20" s="9"/>
      <c r="BC20" s="9"/>
      <c r="BD20" s="9"/>
      <c r="BE20" s="9"/>
      <c r="BF20" s="9">
        <f t="shared" si="37"/>
        <v>0</v>
      </c>
      <c r="BG20" s="9">
        <f t="shared" si="38"/>
        <v>0</v>
      </c>
      <c r="BH20" s="9"/>
      <c r="BI20" s="9"/>
      <c r="BJ20" s="9"/>
      <c r="BK20" s="9"/>
      <c r="BL20" s="9"/>
      <c r="BM20" s="9"/>
      <c r="BN20" s="9"/>
      <c r="BO20" s="9"/>
      <c r="BP20" s="9">
        <f t="shared" si="39"/>
        <v>0</v>
      </c>
      <c r="BQ20" s="9">
        <f t="shared" si="40"/>
        <v>0</v>
      </c>
      <c r="BR20" s="9"/>
      <c r="BS20" s="29" t="e">
        <f t="shared" si="41"/>
        <v>#DIV/0!</v>
      </c>
      <c r="BT20" s="9"/>
      <c r="BU20" s="29" t="e">
        <f t="shared" si="42"/>
        <v>#DIV/0!</v>
      </c>
      <c r="BV20" s="9"/>
      <c r="BW20" s="29" t="e">
        <f t="shared" si="43"/>
        <v>#DIV/0!</v>
      </c>
      <c r="BX20" s="9"/>
      <c r="BY20" s="9"/>
      <c r="BZ20" s="9">
        <f t="shared" si="44"/>
        <v>0</v>
      </c>
      <c r="CA20" s="9">
        <f t="shared" si="8"/>
        <v>0</v>
      </c>
      <c r="CB20" s="9">
        <f t="shared" si="9"/>
        <v>0</v>
      </c>
      <c r="CC20" s="9">
        <f t="shared" si="45"/>
        <v>0</v>
      </c>
      <c r="CD20" s="9"/>
      <c r="CE20" s="9"/>
      <c r="CF20" s="9">
        <f t="shared" si="46"/>
        <v>0</v>
      </c>
      <c r="CG20" s="9"/>
      <c r="CH20" s="9"/>
      <c r="CI20" s="9">
        <f t="shared" si="47"/>
        <v>17337664.349999998</v>
      </c>
      <c r="CJ20" s="9">
        <f t="shared" si="48"/>
        <v>16834872.079999998</v>
      </c>
      <c r="CK20" s="9">
        <f t="shared" si="49"/>
        <v>14814687.42</v>
      </c>
      <c r="CL20" s="9">
        <f t="shared" si="49"/>
        <v>2020184.66</v>
      </c>
      <c r="CM20" s="9">
        <f t="shared" si="49"/>
        <v>502792.27</v>
      </c>
      <c r="CN20" s="9">
        <f t="shared" si="49"/>
        <v>0</v>
      </c>
      <c r="CO20" s="9">
        <f t="shared" si="50"/>
        <v>0</v>
      </c>
      <c r="CP20" s="9">
        <f t="shared" si="51"/>
        <v>0</v>
      </c>
      <c r="CQ20" s="9">
        <f t="shared" si="10"/>
        <v>0</v>
      </c>
      <c r="CR20" s="9">
        <f t="shared" si="11"/>
        <v>0</v>
      </c>
      <c r="CS20" s="9">
        <f t="shared" si="12"/>
        <v>0</v>
      </c>
      <c r="CT20" s="9">
        <f t="shared" si="13"/>
        <v>0</v>
      </c>
      <c r="CU20" s="9">
        <f t="shared" si="52"/>
        <v>17337664.349999998</v>
      </c>
      <c r="CV20" s="9">
        <f t="shared" si="53"/>
        <v>16834872.079999998</v>
      </c>
      <c r="CW20" s="9">
        <f t="shared" si="54"/>
        <v>14814687.42</v>
      </c>
      <c r="CX20" s="9">
        <f t="shared" si="55"/>
        <v>2020184.66</v>
      </c>
      <c r="CY20" s="9">
        <f t="shared" si="56"/>
        <v>502792.27</v>
      </c>
      <c r="CZ20" s="9">
        <f t="shared" si="57"/>
        <v>0</v>
      </c>
      <c r="DA20" s="9"/>
      <c r="DB20" s="9"/>
      <c r="DC20" s="9"/>
    </row>
    <row r="21" spans="1:107" ht="16.5" x14ac:dyDescent="0.25">
      <c r="A21" s="7" t="s">
        <v>25</v>
      </c>
      <c r="B21" s="8" t="s">
        <v>26</v>
      </c>
      <c r="C21" s="9">
        <f t="shared" si="14"/>
        <v>11929024</v>
      </c>
      <c r="D21" s="9">
        <v>10497541.109999999</v>
      </c>
      <c r="E21" s="65">
        <f t="shared" si="15"/>
        <v>0.87999999916170835</v>
      </c>
      <c r="F21" s="9">
        <v>1431482.89</v>
      </c>
      <c r="G21" s="66">
        <f t="shared" si="16"/>
        <v>0.12000000083829154</v>
      </c>
      <c r="H21" s="9">
        <f t="shared" si="17"/>
        <v>8317039.0100000016</v>
      </c>
      <c r="I21" s="9">
        <f t="shared" si="18"/>
        <v>7903724.4880000008</v>
      </c>
      <c r="J21" s="9">
        <f t="shared" si="2"/>
        <v>6955277.5458400007</v>
      </c>
      <c r="K21" s="9">
        <f t="shared" si="3"/>
        <v>948446.94215999998</v>
      </c>
      <c r="L21" s="9">
        <f t="shared" si="4"/>
        <v>241194.122</v>
      </c>
      <c r="M21" s="9">
        <f t="shared" si="5"/>
        <v>172120.4</v>
      </c>
      <c r="N21" s="37">
        <f t="shared" si="19"/>
        <v>3442408</v>
      </c>
      <c r="O21" s="37">
        <f t="shared" si="20"/>
        <v>3170457.7680000002</v>
      </c>
      <c r="P21" s="37">
        <v>2790002.8358400003</v>
      </c>
      <c r="Q21" s="79">
        <f t="shared" si="21"/>
        <v>0.88</v>
      </c>
      <c r="R21" s="37">
        <v>380454.93215999997</v>
      </c>
      <c r="S21" s="79">
        <f t="shared" si="22"/>
        <v>0.11999999999999998</v>
      </c>
      <c r="T21" s="37">
        <v>99829.831999999995</v>
      </c>
      <c r="U21" s="80">
        <f t="shared" si="23"/>
        <v>2.8999999999999998E-2</v>
      </c>
      <c r="V21" s="80">
        <f t="shared" si="24"/>
        <v>0.20785550458715596</v>
      </c>
      <c r="W21" s="37">
        <v>172120.4</v>
      </c>
      <c r="X21" s="81">
        <f t="shared" si="25"/>
        <v>4.9999999999999996E-2</v>
      </c>
      <c r="Y21" s="38"/>
      <c r="Z21" s="9">
        <f t="shared" si="26"/>
        <v>4874631.01</v>
      </c>
      <c r="AA21" s="9">
        <f t="shared" si="27"/>
        <v>4733266.72</v>
      </c>
      <c r="AB21" s="9">
        <v>4165274.71</v>
      </c>
      <c r="AC21" s="53">
        <f t="shared" si="28"/>
        <v>0.87999999923942596</v>
      </c>
      <c r="AD21" s="9">
        <v>567992.01</v>
      </c>
      <c r="AE21" s="53">
        <f t="shared" si="29"/>
        <v>0.1200000007605741</v>
      </c>
      <c r="AF21" s="9">
        <v>141364.29</v>
      </c>
      <c r="AG21" s="63">
        <f t="shared" si="30"/>
        <v>2.8999998094214729E-2</v>
      </c>
      <c r="AH21" s="9"/>
      <c r="AI21" s="63">
        <f t="shared" si="31"/>
        <v>0.19928530979424586</v>
      </c>
      <c r="AJ21" s="9"/>
      <c r="AK21" s="9">
        <f t="shared" si="32"/>
        <v>4025299.5119999987</v>
      </c>
      <c r="AL21" s="9">
        <f t="shared" si="6"/>
        <v>3542263.5641599987</v>
      </c>
      <c r="AM21" s="9">
        <f t="shared" si="7"/>
        <v>483035.94783999992</v>
      </c>
      <c r="AN21" s="9">
        <f t="shared" si="33"/>
        <v>0</v>
      </c>
      <c r="AO21" s="9"/>
      <c r="AP21" s="9"/>
      <c r="AQ21" s="9"/>
      <c r="AR21" s="9">
        <f t="shared" si="34"/>
        <v>0</v>
      </c>
      <c r="AS21" s="9"/>
      <c r="AT21" s="9"/>
      <c r="AU21" s="9"/>
      <c r="AV21" s="9">
        <f t="shared" si="35"/>
        <v>0</v>
      </c>
      <c r="AW21" s="9">
        <f t="shared" si="36"/>
        <v>0</v>
      </c>
      <c r="AX21" s="9"/>
      <c r="AY21" s="9"/>
      <c r="AZ21" s="9"/>
      <c r="BA21" s="9"/>
      <c r="BB21" s="9"/>
      <c r="BC21" s="9"/>
      <c r="BD21" s="9"/>
      <c r="BE21" s="9"/>
      <c r="BF21" s="9">
        <f t="shared" si="37"/>
        <v>0</v>
      </c>
      <c r="BG21" s="9">
        <f t="shared" si="38"/>
        <v>0</v>
      </c>
      <c r="BH21" s="9"/>
      <c r="BI21" s="9"/>
      <c r="BJ21" s="9"/>
      <c r="BK21" s="9"/>
      <c r="BL21" s="9"/>
      <c r="BM21" s="9"/>
      <c r="BN21" s="9"/>
      <c r="BO21" s="9"/>
      <c r="BP21" s="9">
        <f t="shared" si="39"/>
        <v>0</v>
      </c>
      <c r="BQ21" s="9">
        <f t="shared" si="40"/>
        <v>0</v>
      </c>
      <c r="BR21" s="9"/>
      <c r="BS21" s="29" t="e">
        <f t="shared" si="41"/>
        <v>#DIV/0!</v>
      </c>
      <c r="BT21" s="9"/>
      <c r="BU21" s="29" t="e">
        <f t="shared" si="42"/>
        <v>#DIV/0!</v>
      </c>
      <c r="BV21" s="9"/>
      <c r="BW21" s="29" t="e">
        <f t="shared" si="43"/>
        <v>#DIV/0!</v>
      </c>
      <c r="BX21" s="9"/>
      <c r="BY21" s="9"/>
      <c r="BZ21" s="9">
        <f t="shared" si="44"/>
        <v>4025299.5119999987</v>
      </c>
      <c r="CA21" s="9">
        <f t="shared" si="8"/>
        <v>3542263.5641599987</v>
      </c>
      <c r="CB21" s="9">
        <f t="shared" si="9"/>
        <v>483035.94783999992</v>
      </c>
      <c r="CC21" s="9">
        <f t="shared" si="45"/>
        <v>0</v>
      </c>
      <c r="CD21" s="9"/>
      <c r="CE21" s="9"/>
      <c r="CF21" s="9">
        <f t="shared" si="46"/>
        <v>0</v>
      </c>
      <c r="CG21" s="9"/>
      <c r="CH21" s="9"/>
      <c r="CI21" s="9">
        <f t="shared" si="47"/>
        <v>8317039.0100000016</v>
      </c>
      <c r="CJ21" s="9">
        <f t="shared" si="48"/>
        <v>7903724.4880000008</v>
      </c>
      <c r="CK21" s="9">
        <f t="shared" si="49"/>
        <v>6955277.5458400007</v>
      </c>
      <c r="CL21" s="9">
        <f t="shared" si="49"/>
        <v>948446.94215999998</v>
      </c>
      <c r="CM21" s="9">
        <f t="shared" si="49"/>
        <v>241194.122</v>
      </c>
      <c r="CN21" s="9">
        <f t="shared" si="49"/>
        <v>172120.4</v>
      </c>
      <c r="CO21" s="9">
        <f t="shared" si="50"/>
        <v>3442408</v>
      </c>
      <c r="CP21" s="9">
        <f t="shared" si="51"/>
        <v>3170457.7680000002</v>
      </c>
      <c r="CQ21" s="9">
        <f t="shared" si="10"/>
        <v>2790002.8358400003</v>
      </c>
      <c r="CR21" s="9">
        <f t="shared" si="11"/>
        <v>380454.93215999997</v>
      </c>
      <c r="CS21" s="9">
        <f t="shared" si="12"/>
        <v>99829.831999999995</v>
      </c>
      <c r="CT21" s="9">
        <f t="shared" si="13"/>
        <v>172120.4</v>
      </c>
      <c r="CU21" s="9">
        <f t="shared" si="52"/>
        <v>4874631.01</v>
      </c>
      <c r="CV21" s="9">
        <f t="shared" si="53"/>
        <v>4733266.72</v>
      </c>
      <c r="CW21" s="9">
        <f t="shared" si="54"/>
        <v>4165274.71</v>
      </c>
      <c r="CX21" s="9">
        <f t="shared" si="55"/>
        <v>567992.01</v>
      </c>
      <c r="CY21" s="9">
        <f t="shared" si="56"/>
        <v>141364.29</v>
      </c>
      <c r="CZ21" s="9">
        <f t="shared" si="57"/>
        <v>0</v>
      </c>
      <c r="DA21" s="9"/>
      <c r="DB21" s="9"/>
      <c r="DC21" s="9"/>
    </row>
    <row r="22" spans="1:107" ht="16.5" x14ac:dyDescent="0.25">
      <c r="A22" s="7" t="s">
        <v>27</v>
      </c>
      <c r="B22" s="8" t="s">
        <v>28</v>
      </c>
      <c r="C22" s="9">
        <f t="shared" si="14"/>
        <v>52549962.5</v>
      </c>
      <c r="D22" s="9">
        <v>46243966.950000003</v>
      </c>
      <c r="E22" s="65">
        <f t="shared" si="15"/>
        <v>0.87999999904852455</v>
      </c>
      <c r="F22" s="9">
        <v>6305995.5499999998</v>
      </c>
      <c r="G22" s="66">
        <f t="shared" si="16"/>
        <v>0.12000000095147546</v>
      </c>
      <c r="H22" s="9">
        <f t="shared" si="17"/>
        <v>26553270.447971996</v>
      </c>
      <c r="I22" s="9">
        <f t="shared" si="18"/>
        <v>24631090.055917997</v>
      </c>
      <c r="J22" s="9">
        <f t="shared" si="2"/>
        <v>21675376.044992477</v>
      </c>
      <c r="K22" s="9">
        <f t="shared" si="3"/>
        <v>2955714.0109255202</v>
      </c>
      <c r="L22" s="9">
        <f t="shared" si="4"/>
        <v>738247.73205400002</v>
      </c>
      <c r="M22" s="9">
        <f t="shared" si="5"/>
        <v>1183932.6599999999</v>
      </c>
      <c r="N22" s="9">
        <f t="shared" si="19"/>
        <v>23678652.52</v>
      </c>
      <c r="O22" s="9">
        <f t="shared" si="20"/>
        <v>21840123.509999998</v>
      </c>
      <c r="P22" s="9">
        <v>19219308.689999998</v>
      </c>
      <c r="Q22" s="29">
        <f t="shared" si="21"/>
        <v>0.88000000005494472</v>
      </c>
      <c r="R22" s="9">
        <v>2620814.8200000003</v>
      </c>
      <c r="S22" s="29">
        <f t="shared" si="22"/>
        <v>0.11999999994505528</v>
      </c>
      <c r="T22" s="9">
        <v>654596.35</v>
      </c>
      <c r="U22" s="61">
        <f t="shared" si="23"/>
        <v>2.764500004580497E-2</v>
      </c>
      <c r="V22" s="61">
        <f t="shared" si="24"/>
        <v>0.19985165709745073</v>
      </c>
      <c r="W22" s="9">
        <v>1183932.6599999999</v>
      </c>
      <c r="X22" s="71">
        <f t="shared" si="25"/>
        <v>5.0000001435892519E-2</v>
      </c>
      <c r="Y22" s="38"/>
      <c r="Z22" s="9">
        <f t="shared" si="26"/>
        <v>2874617.9279720006</v>
      </c>
      <c r="AA22" s="9">
        <f t="shared" si="27"/>
        <v>2790966.5459180004</v>
      </c>
      <c r="AB22" s="9">
        <v>2456067.3549924805</v>
      </c>
      <c r="AC22" s="53">
        <f t="shared" si="28"/>
        <v>0.88000601747973828</v>
      </c>
      <c r="AD22" s="9">
        <v>334899.19092551991</v>
      </c>
      <c r="AE22" s="53">
        <f t="shared" si="29"/>
        <v>0.11999398252026178</v>
      </c>
      <c r="AF22" s="9">
        <v>83651.382053999987</v>
      </c>
      <c r="AG22" s="62">
        <f t="shared" si="30"/>
        <v>2.910000012176045E-2</v>
      </c>
      <c r="AH22" s="9"/>
      <c r="AI22" s="63">
        <f t="shared" si="31"/>
        <v>0.19985967635527077</v>
      </c>
      <c r="AJ22" s="9"/>
      <c r="AK22" s="9">
        <f t="shared" si="32"/>
        <v>27918872.444082007</v>
      </c>
      <c r="AL22" s="9">
        <f t="shared" si="6"/>
        <v>24568590.905007526</v>
      </c>
      <c r="AM22" s="9">
        <f t="shared" si="7"/>
        <v>3350281.5390744796</v>
      </c>
      <c r="AN22" s="9">
        <f t="shared" si="33"/>
        <v>0</v>
      </c>
      <c r="AO22" s="9"/>
      <c r="AP22" s="9"/>
      <c r="AQ22" s="9"/>
      <c r="AR22" s="9">
        <f t="shared" si="34"/>
        <v>0</v>
      </c>
      <c r="AS22" s="9"/>
      <c r="AT22" s="9"/>
      <c r="AU22" s="9"/>
      <c r="AV22" s="9">
        <f t="shared" si="35"/>
        <v>0</v>
      </c>
      <c r="AW22" s="9">
        <f t="shared" si="36"/>
        <v>0</v>
      </c>
      <c r="AX22" s="9"/>
      <c r="AY22" s="9"/>
      <c r="AZ22" s="9"/>
      <c r="BA22" s="9"/>
      <c r="BB22" s="9"/>
      <c r="BC22" s="9"/>
      <c r="BD22" s="9"/>
      <c r="BE22" s="9"/>
      <c r="BF22" s="9">
        <f t="shared" si="37"/>
        <v>0</v>
      </c>
      <c r="BG22" s="9">
        <f t="shared" si="38"/>
        <v>0</v>
      </c>
      <c r="BH22" s="9"/>
      <c r="BI22" s="9"/>
      <c r="BJ22" s="9"/>
      <c r="BK22" s="9"/>
      <c r="BL22" s="9"/>
      <c r="BM22" s="9"/>
      <c r="BN22" s="9"/>
      <c r="BO22" s="9"/>
      <c r="BP22" s="9">
        <f t="shared" si="39"/>
        <v>0</v>
      </c>
      <c r="BQ22" s="9">
        <f t="shared" si="40"/>
        <v>0</v>
      </c>
      <c r="BR22" s="9"/>
      <c r="BS22" s="29" t="e">
        <f t="shared" si="41"/>
        <v>#DIV/0!</v>
      </c>
      <c r="BT22" s="9"/>
      <c r="BU22" s="29" t="e">
        <f t="shared" si="42"/>
        <v>#DIV/0!</v>
      </c>
      <c r="BV22" s="9"/>
      <c r="BW22" s="29" t="e">
        <f t="shared" si="43"/>
        <v>#DIV/0!</v>
      </c>
      <c r="BX22" s="9"/>
      <c r="BY22" s="9"/>
      <c r="BZ22" s="9">
        <f t="shared" si="44"/>
        <v>27918872.444082007</v>
      </c>
      <c r="CA22" s="9">
        <f t="shared" si="8"/>
        <v>24568590.905007526</v>
      </c>
      <c r="CB22" s="9">
        <f t="shared" si="9"/>
        <v>3350281.5390744796</v>
      </c>
      <c r="CC22" s="9">
        <f t="shared" si="45"/>
        <v>0</v>
      </c>
      <c r="CD22" s="9"/>
      <c r="CE22" s="9"/>
      <c r="CF22" s="9">
        <f t="shared" si="46"/>
        <v>0</v>
      </c>
      <c r="CG22" s="9"/>
      <c r="CH22" s="9"/>
      <c r="CI22" s="9">
        <f t="shared" si="47"/>
        <v>26553270.447971996</v>
      </c>
      <c r="CJ22" s="9">
        <f t="shared" si="48"/>
        <v>24631090.055917997</v>
      </c>
      <c r="CK22" s="9">
        <f t="shared" si="49"/>
        <v>21675376.044992477</v>
      </c>
      <c r="CL22" s="9">
        <f t="shared" si="49"/>
        <v>2955714.0109255202</v>
      </c>
      <c r="CM22" s="9">
        <f t="shared" si="49"/>
        <v>738247.73205400002</v>
      </c>
      <c r="CN22" s="9">
        <f t="shared" si="49"/>
        <v>1183932.6599999999</v>
      </c>
      <c r="CO22" s="9">
        <f t="shared" si="50"/>
        <v>23678652.52</v>
      </c>
      <c r="CP22" s="9">
        <f t="shared" si="51"/>
        <v>21840123.509999998</v>
      </c>
      <c r="CQ22" s="9">
        <f t="shared" si="10"/>
        <v>19219308.689999998</v>
      </c>
      <c r="CR22" s="9">
        <f t="shared" si="11"/>
        <v>2620814.8200000003</v>
      </c>
      <c r="CS22" s="9">
        <f t="shared" si="12"/>
        <v>654596.35</v>
      </c>
      <c r="CT22" s="9">
        <f t="shared" si="13"/>
        <v>1183932.6599999999</v>
      </c>
      <c r="CU22" s="9">
        <f t="shared" si="52"/>
        <v>2874617.9279720006</v>
      </c>
      <c r="CV22" s="9">
        <f t="shared" si="53"/>
        <v>2790966.5459180004</v>
      </c>
      <c r="CW22" s="9">
        <f t="shared" si="54"/>
        <v>2456067.3549924805</v>
      </c>
      <c r="CX22" s="9">
        <f t="shared" si="55"/>
        <v>334899.19092551991</v>
      </c>
      <c r="CY22" s="9">
        <f t="shared" si="56"/>
        <v>83651.382053999987</v>
      </c>
      <c r="CZ22" s="9">
        <f t="shared" si="57"/>
        <v>0</v>
      </c>
      <c r="DA22" s="9"/>
      <c r="DB22" s="9"/>
      <c r="DC22" s="9"/>
    </row>
    <row r="23" spans="1:107" ht="16.5" x14ac:dyDescent="0.25">
      <c r="A23" s="7" t="s">
        <v>29</v>
      </c>
      <c r="B23" s="8" t="s">
        <v>30</v>
      </c>
      <c r="C23" s="9">
        <f t="shared" si="14"/>
        <v>9058270.4199999999</v>
      </c>
      <c r="D23" s="9">
        <v>7971277.96</v>
      </c>
      <c r="E23" s="65">
        <f t="shared" si="15"/>
        <v>0.87999999894019498</v>
      </c>
      <c r="F23" s="9">
        <v>1086992.46</v>
      </c>
      <c r="G23" s="66">
        <f t="shared" si="16"/>
        <v>0.12000000105980496</v>
      </c>
      <c r="H23" s="9">
        <f t="shared" si="17"/>
        <v>7977162.6799999997</v>
      </c>
      <c r="I23" s="9">
        <f t="shared" si="18"/>
        <v>7745824.96</v>
      </c>
      <c r="J23" s="9">
        <f t="shared" si="2"/>
        <v>6816325.9699999997</v>
      </c>
      <c r="K23" s="9">
        <f t="shared" si="3"/>
        <v>929498.99</v>
      </c>
      <c r="L23" s="9">
        <f t="shared" si="4"/>
        <v>231337.72</v>
      </c>
      <c r="M23" s="9">
        <f t="shared" si="5"/>
        <v>0</v>
      </c>
      <c r="N23" s="9">
        <f t="shared" si="19"/>
        <v>0</v>
      </c>
      <c r="O23" s="9">
        <f t="shared" si="20"/>
        <v>0</v>
      </c>
      <c r="P23" s="9"/>
      <c r="Q23" s="29" t="e">
        <f t="shared" si="21"/>
        <v>#DIV/0!</v>
      </c>
      <c r="R23" s="9"/>
      <c r="S23" s="29" t="e">
        <f t="shared" si="22"/>
        <v>#DIV/0!</v>
      </c>
      <c r="T23" s="9"/>
      <c r="U23" s="60" t="e">
        <f t="shared" si="23"/>
        <v>#DIV/0!</v>
      </c>
      <c r="V23" s="60" t="e">
        <f t="shared" si="24"/>
        <v>#DIV/0!</v>
      </c>
      <c r="W23" s="9"/>
      <c r="X23" s="71" t="e">
        <f t="shared" si="25"/>
        <v>#DIV/0!</v>
      </c>
      <c r="Y23" s="38"/>
      <c r="Z23" s="9">
        <f t="shared" si="26"/>
        <v>7977162.6799999997</v>
      </c>
      <c r="AA23" s="9">
        <f t="shared" si="27"/>
        <v>7745824.96</v>
      </c>
      <c r="AB23" s="9">
        <v>6816325.9699999997</v>
      </c>
      <c r="AC23" s="53">
        <f t="shared" si="28"/>
        <v>0.88000000067132933</v>
      </c>
      <c r="AD23" s="9">
        <v>929498.99</v>
      </c>
      <c r="AE23" s="53">
        <f t="shared" si="29"/>
        <v>0.1199999993286706</v>
      </c>
      <c r="AF23" s="9">
        <v>231337.72</v>
      </c>
      <c r="AG23" s="62">
        <f t="shared" si="30"/>
        <v>2.9000000285815911E-2</v>
      </c>
      <c r="AH23" s="9"/>
      <c r="AI23" s="63">
        <f t="shared" si="31"/>
        <v>0.1992853241176358</v>
      </c>
      <c r="AJ23" s="9"/>
      <c r="AK23" s="37">
        <f t="shared" si="32"/>
        <v>1312445.4600000002</v>
      </c>
      <c r="AL23" s="37">
        <f t="shared" si="6"/>
        <v>1154951.9900000002</v>
      </c>
      <c r="AM23" s="37">
        <f t="shared" si="7"/>
        <v>157493.46999999997</v>
      </c>
      <c r="AN23" s="9">
        <f t="shared" si="33"/>
        <v>0</v>
      </c>
      <c r="AO23" s="9"/>
      <c r="AP23" s="9"/>
      <c r="AQ23" s="9"/>
      <c r="AR23" s="9">
        <f t="shared" si="34"/>
        <v>0</v>
      </c>
      <c r="AS23" s="9"/>
      <c r="AT23" s="9"/>
      <c r="AU23" s="9"/>
      <c r="AV23" s="9">
        <f t="shared" si="35"/>
        <v>0</v>
      </c>
      <c r="AW23" s="9">
        <f t="shared" si="36"/>
        <v>0</v>
      </c>
      <c r="AX23" s="9"/>
      <c r="AY23" s="9"/>
      <c r="AZ23" s="9"/>
      <c r="BA23" s="9"/>
      <c r="BB23" s="9"/>
      <c r="BC23" s="9"/>
      <c r="BD23" s="9"/>
      <c r="BE23" s="9"/>
      <c r="BF23" s="9">
        <f t="shared" si="37"/>
        <v>0</v>
      </c>
      <c r="BG23" s="9">
        <f t="shared" si="38"/>
        <v>0</v>
      </c>
      <c r="BH23" s="9"/>
      <c r="BI23" s="9"/>
      <c r="BJ23" s="9"/>
      <c r="BK23" s="9"/>
      <c r="BL23" s="9"/>
      <c r="BM23" s="9"/>
      <c r="BN23" s="9"/>
      <c r="BO23" s="9"/>
      <c r="BP23" s="9">
        <f t="shared" si="39"/>
        <v>0</v>
      </c>
      <c r="BQ23" s="9">
        <f t="shared" si="40"/>
        <v>0</v>
      </c>
      <c r="BR23" s="9"/>
      <c r="BS23" s="29" t="e">
        <f t="shared" si="41"/>
        <v>#DIV/0!</v>
      </c>
      <c r="BT23" s="9"/>
      <c r="BU23" s="29" t="e">
        <f t="shared" si="42"/>
        <v>#DIV/0!</v>
      </c>
      <c r="BV23" s="9"/>
      <c r="BW23" s="29" t="e">
        <f t="shared" si="43"/>
        <v>#DIV/0!</v>
      </c>
      <c r="BX23" s="9"/>
      <c r="BY23" s="9"/>
      <c r="BZ23" s="9">
        <f t="shared" si="44"/>
        <v>1312445.4600000002</v>
      </c>
      <c r="CA23" s="9">
        <f t="shared" si="8"/>
        <v>1154951.9900000002</v>
      </c>
      <c r="CB23" s="9">
        <f t="shared" si="9"/>
        <v>157493.46999999997</v>
      </c>
      <c r="CC23" s="9">
        <f t="shared" si="45"/>
        <v>0</v>
      </c>
      <c r="CD23" s="9"/>
      <c r="CE23" s="9"/>
      <c r="CF23" s="9">
        <f t="shared" si="46"/>
        <v>0</v>
      </c>
      <c r="CG23" s="9"/>
      <c r="CH23" s="9"/>
      <c r="CI23" s="9">
        <f t="shared" si="47"/>
        <v>7977162.6799999997</v>
      </c>
      <c r="CJ23" s="9">
        <f t="shared" si="48"/>
        <v>7745824.96</v>
      </c>
      <c r="CK23" s="9">
        <f t="shared" si="49"/>
        <v>6816325.9699999997</v>
      </c>
      <c r="CL23" s="9">
        <f t="shared" si="49"/>
        <v>929498.99</v>
      </c>
      <c r="CM23" s="9">
        <f t="shared" si="49"/>
        <v>231337.72</v>
      </c>
      <c r="CN23" s="9">
        <f t="shared" si="49"/>
        <v>0</v>
      </c>
      <c r="CO23" s="9">
        <f t="shared" si="50"/>
        <v>0</v>
      </c>
      <c r="CP23" s="9">
        <f t="shared" si="51"/>
        <v>0</v>
      </c>
      <c r="CQ23" s="9">
        <f t="shared" si="10"/>
        <v>0</v>
      </c>
      <c r="CR23" s="9">
        <f t="shared" si="11"/>
        <v>0</v>
      </c>
      <c r="CS23" s="9">
        <f t="shared" si="12"/>
        <v>0</v>
      </c>
      <c r="CT23" s="9">
        <f t="shared" si="13"/>
        <v>0</v>
      </c>
      <c r="CU23" s="9">
        <f t="shared" si="52"/>
        <v>7977162.6799999997</v>
      </c>
      <c r="CV23" s="9">
        <f t="shared" si="53"/>
        <v>7745824.96</v>
      </c>
      <c r="CW23" s="9">
        <f t="shared" si="54"/>
        <v>6816325.9699999997</v>
      </c>
      <c r="CX23" s="9">
        <f t="shared" si="55"/>
        <v>929498.99</v>
      </c>
      <c r="CY23" s="9">
        <f t="shared" si="56"/>
        <v>231337.72</v>
      </c>
      <c r="CZ23" s="9">
        <f t="shared" si="57"/>
        <v>0</v>
      </c>
      <c r="DA23" s="9"/>
      <c r="DB23" s="9"/>
      <c r="DC23" s="9"/>
    </row>
    <row r="24" spans="1:107" ht="16.5" x14ac:dyDescent="0.25">
      <c r="A24" s="7" t="s">
        <v>31</v>
      </c>
      <c r="B24" s="11" t="s">
        <v>32</v>
      </c>
      <c r="C24" s="9"/>
      <c r="D24" s="12" t="s">
        <v>31</v>
      </c>
      <c r="E24" s="65"/>
      <c r="F24" s="12"/>
      <c r="G24" s="66"/>
      <c r="H24" s="9">
        <f t="shared" si="17"/>
        <v>0</v>
      </c>
      <c r="I24" s="9">
        <f t="shared" si="18"/>
        <v>0</v>
      </c>
      <c r="J24" s="9">
        <f t="shared" si="2"/>
        <v>0</v>
      </c>
      <c r="K24" s="9">
        <f t="shared" si="3"/>
        <v>0</v>
      </c>
      <c r="L24" s="9">
        <f t="shared" si="4"/>
        <v>0</v>
      </c>
      <c r="M24" s="9">
        <f t="shared" si="5"/>
        <v>0</v>
      </c>
      <c r="N24" s="9">
        <f t="shared" si="19"/>
        <v>0</v>
      </c>
      <c r="O24" s="9">
        <f t="shared" si="20"/>
        <v>0</v>
      </c>
      <c r="P24" s="9"/>
      <c r="Q24" s="29" t="e">
        <f t="shared" si="21"/>
        <v>#DIV/0!</v>
      </c>
      <c r="R24" s="9"/>
      <c r="S24" s="29" t="e">
        <f t="shared" si="22"/>
        <v>#DIV/0!</v>
      </c>
      <c r="T24" s="9"/>
      <c r="U24" s="60" t="e">
        <f t="shared" si="23"/>
        <v>#DIV/0!</v>
      </c>
      <c r="V24" s="60" t="e">
        <f t="shared" si="24"/>
        <v>#DIV/0!</v>
      </c>
      <c r="W24" s="9"/>
      <c r="X24" s="71" t="e">
        <f t="shared" si="25"/>
        <v>#DIV/0!</v>
      </c>
      <c r="Y24" s="38"/>
      <c r="Z24" s="9">
        <f t="shared" si="26"/>
        <v>0</v>
      </c>
      <c r="AA24" s="9">
        <f t="shared" si="27"/>
        <v>0</v>
      </c>
      <c r="AB24" s="9"/>
      <c r="AC24" s="53"/>
      <c r="AD24" s="9"/>
      <c r="AE24" s="53"/>
      <c r="AF24" s="9"/>
      <c r="AG24" s="62"/>
      <c r="AH24" s="9"/>
      <c r="AI24" s="62" t="e">
        <f t="shared" si="31"/>
        <v>#DIV/0!</v>
      </c>
      <c r="AJ24" s="9"/>
      <c r="AK24" s="9"/>
      <c r="AL24" s="9"/>
      <c r="AM24" s="9"/>
      <c r="AN24" s="9">
        <f t="shared" si="33"/>
        <v>0</v>
      </c>
      <c r="AO24" s="9"/>
      <c r="AP24" s="9"/>
      <c r="AQ24" s="9"/>
      <c r="AR24" s="9">
        <f t="shared" si="34"/>
        <v>0</v>
      </c>
      <c r="AS24" s="9"/>
      <c r="AT24" s="9"/>
      <c r="AU24" s="9"/>
      <c r="AV24" s="9">
        <f t="shared" si="35"/>
        <v>0</v>
      </c>
      <c r="AW24" s="9">
        <f t="shared" si="36"/>
        <v>0</v>
      </c>
      <c r="AX24" s="9"/>
      <c r="AY24" s="9"/>
      <c r="AZ24" s="9"/>
      <c r="BA24" s="9"/>
      <c r="BB24" s="9"/>
      <c r="BC24" s="9"/>
      <c r="BD24" s="9"/>
      <c r="BE24" s="9"/>
      <c r="BF24" s="9">
        <f t="shared" si="37"/>
        <v>0</v>
      </c>
      <c r="BG24" s="9">
        <f t="shared" si="38"/>
        <v>0</v>
      </c>
      <c r="BH24" s="9"/>
      <c r="BI24" s="9"/>
      <c r="BJ24" s="9"/>
      <c r="BK24" s="9"/>
      <c r="BL24" s="9"/>
      <c r="BM24" s="9"/>
      <c r="BN24" s="9"/>
      <c r="BO24" s="9"/>
      <c r="BP24" s="9">
        <f t="shared" si="39"/>
        <v>0</v>
      </c>
      <c r="BQ24" s="9">
        <f t="shared" si="40"/>
        <v>0</v>
      </c>
      <c r="BR24" s="9"/>
      <c r="BS24" s="29" t="e">
        <f t="shared" si="41"/>
        <v>#DIV/0!</v>
      </c>
      <c r="BT24" s="9"/>
      <c r="BU24" s="29" t="e">
        <f t="shared" si="42"/>
        <v>#DIV/0!</v>
      </c>
      <c r="BV24" s="9"/>
      <c r="BW24" s="29" t="e">
        <f t="shared" si="43"/>
        <v>#DIV/0!</v>
      </c>
      <c r="BX24" s="9"/>
      <c r="BY24" s="9"/>
      <c r="BZ24" s="9"/>
      <c r="CA24" s="9"/>
      <c r="CB24" s="9"/>
      <c r="CC24" s="9">
        <f t="shared" si="45"/>
        <v>0</v>
      </c>
      <c r="CD24" s="9"/>
      <c r="CE24" s="9"/>
      <c r="CF24" s="9">
        <f t="shared" si="46"/>
        <v>0</v>
      </c>
      <c r="CG24" s="9"/>
      <c r="CH24" s="9"/>
      <c r="CI24" s="9">
        <f t="shared" si="47"/>
        <v>0</v>
      </c>
      <c r="CJ24" s="9">
        <f t="shared" si="48"/>
        <v>0</v>
      </c>
      <c r="CK24" s="9">
        <f t="shared" si="49"/>
        <v>0</v>
      </c>
      <c r="CL24" s="9">
        <f t="shared" si="49"/>
        <v>0</v>
      </c>
      <c r="CM24" s="9">
        <f t="shared" si="49"/>
        <v>0</v>
      </c>
      <c r="CN24" s="9">
        <f t="shared" si="49"/>
        <v>0</v>
      </c>
      <c r="CO24" s="9">
        <f t="shared" si="50"/>
        <v>0</v>
      </c>
      <c r="CP24" s="9">
        <f t="shared" si="51"/>
        <v>0</v>
      </c>
      <c r="CQ24" s="9">
        <f t="shared" si="10"/>
        <v>0</v>
      </c>
      <c r="CR24" s="9">
        <f t="shared" si="11"/>
        <v>0</v>
      </c>
      <c r="CS24" s="9">
        <f t="shared" si="12"/>
        <v>0</v>
      </c>
      <c r="CT24" s="9">
        <f t="shared" si="13"/>
        <v>0</v>
      </c>
      <c r="CU24" s="9">
        <f t="shared" si="52"/>
        <v>0</v>
      </c>
      <c r="CV24" s="9">
        <f t="shared" si="53"/>
        <v>0</v>
      </c>
      <c r="CW24" s="9">
        <f t="shared" si="54"/>
        <v>0</v>
      </c>
      <c r="CX24" s="9">
        <f t="shared" si="55"/>
        <v>0</v>
      </c>
      <c r="CY24" s="9">
        <f t="shared" si="56"/>
        <v>0</v>
      </c>
      <c r="CZ24" s="9">
        <f t="shared" si="57"/>
        <v>0</v>
      </c>
      <c r="DA24" s="9"/>
      <c r="DB24" s="9"/>
      <c r="DC24" s="9"/>
    </row>
    <row r="25" spans="1:107" ht="16.5" x14ac:dyDescent="0.25">
      <c r="A25" s="7" t="s">
        <v>33</v>
      </c>
      <c r="B25" s="8" t="s">
        <v>34</v>
      </c>
      <c r="C25" s="9">
        <f t="shared" si="14"/>
        <v>6596106.7200000007</v>
      </c>
      <c r="D25" s="9">
        <v>5804573.9000000004</v>
      </c>
      <c r="E25" s="65">
        <f t="shared" si="15"/>
        <v>0.87999999793817762</v>
      </c>
      <c r="F25" s="9">
        <v>791532.82</v>
      </c>
      <c r="G25" s="66">
        <f t="shared" si="16"/>
        <v>0.12000000206182229</v>
      </c>
      <c r="H25" s="9">
        <f t="shared" si="17"/>
        <v>6843718.4500000011</v>
      </c>
      <c r="I25" s="9">
        <f t="shared" si="18"/>
        <v>6563126.1800000006</v>
      </c>
      <c r="J25" s="9">
        <f t="shared" si="2"/>
        <v>5775551.0300000003</v>
      </c>
      <c r="K25" s="9">
        <f t="shared" si="3"/>
        <v>787575.15</v>
      </c>
      <c r="L25" s="9">
        <f t="shared" si="4"/>
        <v>280592.27</v>
      </c>
      <c r="M25" s="9">
        <f t="shared" si="5"/>
        <v>0</v>
      </c>
      <c r="N25" s="42">
        <f t="shared" si="19"/>
        <v>0</v>
      </c>
      <c r="O25" s="42">
        <f t="shared" si="20"/>
        <v>0</v>
      </c>
      <c r="P25" s="42"/>
      <c r="Q25" s="43" t="e">
        <f t="shared" si="21"/>
        <v>#DIV/0!</v>
      </c>
      <c r="R25" s="42"/>
      <c r="S25" s="43" t="e">
        <f t="shared" si="22"/>
        <v>#DIV/0!</v>
      </c>
      <c r="T25" s="42"/>
      <c r="U25" s="64" t="e">
        <f t="shared" si="23"/>
        <v>#DIV/0!</v>
      </c>
      <c r="V25" s="64" t="e">
        <f t="shared" si="24"/>
        <v>#DIV/0!</v>
      </c>
      <c r="W25" s="42"/>
      <c r="X25" s="72" t="e">
        <f t="shared" si="25"/>
        <v>#DIV/0!</v>
      </c>
      <c r="Y25" s="44"/>
      <c r="Z25" s="9">
        <f t="shared" si="26"/>
        <v>6843718.4500000011</v>
      </c>
      <c r="AA25" s="9">
        <f t="shared" si="27"/>
        <v>6563126.1800000006</v>
      </c>
      <c r="AB25" s="9">
        <v>5775551.0300000003</v>
      </c>
      <c r="AC25" s="53">
        <f t="shared" si="28"/>
        <v>0.87999999872012202</v>
      </c>
      <c r="AD25" s="9">
        <v>787575.15</v>
      </c>
      <c r="AE25" s="53">
        <f t="shared" si="29"/>
        <v>0.12000000127987787</v>
      </c>
      <c r="AF25" s="9">
        <v>280592.27</v>
      </c>
      <c r="AG25" s="62">
        <f t="shared" si="30"/>
        <v>4.0999972756038783E-2</v>
      </c>
      <c r="AH25" s="9"/>
      <c r="AI25" s="62">
        <f t="shared" si="31"/>
        <v>0.26268566588559689</v>
      </c>
      <c r="AJ25" s="9"/>
      <c r="AK25" s="37">
        <f t="shared" si="32"/>
        <v>32980.540000000037</v>
      </c>
      <c r="AL25" s="37">
        <f>D25-J25</f>
        <v>29022.870000000112</v>
      </c>
      <c r="AM25" s="37">
        <f>F25-K25</f>
        <v>3957.6699999999255</v>
      </c>
      <c r="AN25" s="9">
        <f t="shared" si="33"/>
        <v>0</v>
      </c>
      <c r="AO25" s="9"/>
      <c r="AP25" s="9"/>
      <c r="AQ25" s="9"/>
      <c r="AR25" s="9">
        <f t="shared" si="34"/>
        <v>0</v>
      </c>
      <c r="AS25" s="9"/>
      <c r="AT25" s="9"/>
      <c r="AU25" s="9"/>
      <c r="AV25" s="9">
        <f t="shared" si="35"/>
        <v>0</v>
      </c>
      <c r="AW25" s="9">
        <f t="shared" si="36"/>
        <v>0</v>
      </c>
      <c r="AX25" s="9"/>
      <c r="AY25" s="9"/>
      <c r="AZ25" s="9"/>
      <c r="BA25" s="9"/>
      <c r="BB25" s="9"/>
      <c r="BC25" s="9"/>
      <c r="BD25" s="9"/>
      <c r="BE25" s="9"/>
      <c r="BF25" s="9">
        <f t="shared" si="37"/>
        <v>0</v>
      </c>
      <c r="BG25" s="9">
        <f t="shared" si="38"/>
        <v>0</v>
      </c>
      <c r="BH25" s="9"/>
      <c r="BI25" s="9"/>
      <c r="BJ25" s="9"/>
      <c r="BK25" s="9"/>
      <c r="BL25" s="9"/>
      <c r="BM25" s="9"/>
      <c r="BN25" s="9"/>
      <c r="BO25" s="9"/>
      <c r="BP25" s="9">
        <f t="shared" si="39"/>
        <v>0</v>
      </c>
      <c r="BQ25" s="9">
        <f t="shared" si="40"/>
        <v>0</v>
      </c>
      <c r="BR25" s="9"/>
      <c r="BS25" s="29" t="e">
        <f t="shared" si="41"/>
        <v>#DIV/0!</v>
      </c>
      <c r="BT25" s="9"/>
      <c r="BU25" s="29" t="e">
        <f t="shared" si="42"/>
        <v>#DIV/0!</v>
      </c>
      <c r="BV25" s="9"/>
      <c r="BW25" s="29" t="e">
        <f t="shared" si="43"/>
        <v>#DIV/0!</v>
      </c>
      <c r="BX25" s="9"/>
      <c r="BY25" s="9"/>
      <c r="BZ25" s="9">
        <f t="shared" si="44"/>
        <v>32980.540000000037</v>
      </c>
      <c r="CA25" s="9">
        <f>D25-J25</f>
        <v>29022.870000000112</v>
      </c>
      <c r="CB25" s="9">
        <f>F25-K25</f>
        <v>3957.6699999999255</v>
      </c>
      <c r="CC25" s="9">
        <f t="shared" si="45"/>
        <v>0</v>
      </c>
      <c r="CD25" s="9"/>
      <c r="CE25" s="9"/>
      <c r="CF25" s="9">
        <f t="shared" si="46"/>
        <v>0</v>
      </c>
      <c r="CG25" s="9"/>
      <c r="CH25" s="9"/>
      <c r="CI25" s="9">
        <f t="shared" si="47"/>
        <v>6843718.4500000011</v>
      </c>
      <c r="CJ25" s="9">
        <f t="shared" si="48"/>
        <v>6563126.1800000006</v>
      </c>
      <c r="CK25" s="9">
        <f t="shared" si="49"/>
        <v>5775551.0300000003</v>
      </c>
      <c r="CL25" s="9">
        <f t="shared" si="49"/>
        <v>787575.15</v>
      </c>
      <c r="CM25" s="9">
        <f t="shared" si="49"/>
        <v>280592.27</v>
      </c>
      <c r="CN25" s="9">
        <f t="shared" si="49"/>
        <v>0</v>
      </c>
      <c r="CO25" s="9">
        <f t="shared" si="50"/>
        <v>0</v>
      </c>
      <c r="CP25" s="9">
        <f t="shared" si="51"/>
        <v>0</v>
      </c>
      <c r="CQ25" s="9">
        <f t="shared" si="10"/>
        <v>0</v>
      </c>
      <c r="CR25" s="9">
        <f t="shared" si="11"/>
        <v>0</v>
      </c>
      <c r="CS25" s="9">
        <f t="shared" si="12"/>
        <v>0</v>
      </c>
      <c r="CT25" s="9">
        <f t="shared" si="13"/>
        <v>0</v>
      </c>
      <c r="CU25" s="9">
        <f t="shared" si="52"/>
        <v>6843718.4500000011</v>
      </c>
      <c r="CV25" s="9">
        <f t="shared" si="53"/>
        <v>6563126.1800000006</v>
      </c>
      <c r="CW25" s="9">
        <f t="shared" si="54"/>
        <v>5775551.0300000003</v>
      </c>
      <c r="CX25" s="9">
        <f t="shared" si="55"/>
        <v>787575.15</v>
      </c>
      <c r="CY25" s="9">
        <f t="shared" si="56"/>
        <v>280592.27</v>
      </c>
      <c r="CZ25" s="9">
        <f t="shared" si="57"/>
        <v>0</v>
      </c>
      <c r="DA25" s="9"/>
      <c r="DB25" s="9"/>
      <c r="DC25" s="9"/>
    </row>
    <row r="26" spans="1:107" ht="16.5" x14ac:dyDescent="0.25">
      <c r="A26" s="7" t="s">
        <v>31</v>
      </c>
      <c r="B26" s="11" t="s">
        <v>35</v>
      </c>
      <c r="C26" s="9"/>
      <c r="D26" s="12" t="s">
        <v>31</v>
      </c>
      <c r="E26" s="65"/>
      <c r="F26" s="12"/>
      <c r="G26" s="66"/>
      <c r="H26" s="9">
        <f t="shared" si="17"/>
        <v>0</v>
      </c>
      <c r="I26" s="9">
        <f t="shared" si="18"/>
        <v>0</v>
      </c>
      <c r="J26" s="9">
        <f t="shared" si="2"/>
        <v>0</v>
      </c>
      <c r="K26" s="9">
        <f t="shared" si="3"/>
        <v>0</v>
      </c>
      <c r="L26" s="9">
        <f t="shared" si="4"/>
        <v>0</v>
      </c>
      <c r="M26" s="9">
        <f t="shared" si="5"/>
        <v>0</v>
      </c>
      <c r="N26" s="9">
        <f t="shared" si="19"/>
        <v>0</v>
      </c>
      <c r="O26" s="9">
        <f t="shared" si="20"/>
        <v>0</v>
      </c>
      <c r="P26" s="9"/>
      <c r="Q26" s="29" t="e">
        <f t="shared" si="21"/>
        <v>#DIV/0!</v>
      </c>
      <c r="R26" s="9"/>
      <c r="S26" s="29" t="e">
        <f t="shared" si="22"/>
        <v>#DIV/0!</v>
      </c>
      <c r="T26" s="9"/>
      <c r="U26" s="60" t="e">
        <f t="shared" si="23"/>
        <v>#DIV/0!</v>
      </c>
      <c r="V26" s="60" t="e">
        <f t="shared" si="24"/>
        <v>#DIV/0!</v>
      </c>
      <c r="W26" s="9"/>
      <c r="X26" s="71" t="e">
        <f t="shared" si="25"/>
        <v>#DIV/0!</v>
      </c>
      <c r="Y26" s="38"/>
      <c r="Z26" s="9">
        <f t="shared" si="26"/>
        <v>0</v>
      </c>
      <c r="AA26" s="9">
        <f t="shared" si="27"/>
        <v>0</v>
      </c>
      <c r="AB26" s="9"/>
      <c r="AC26" s="53" t="e">
        <f t="shared" si="28"/>
        <v>#DIV/0!</v>
      </c>
      <c r="AD26" s="9"/>
      <c r="AE26" s="53" t="e">
        <f t="shared" si="29"/>
        <v>#DIV/0!</v>
      </c>
      <c r="AF26" s="9"/>
      <c r="AG26" s="62" t="e">
        <f t="shared" si="30"/>
        <v>#DIV/0!</v>
      </c>
      <c r="AH26" s="9"/>
      <c r="AI26" s="62" t="e">
        <f t="shared" si="31"/>
        <v>#DIV/0!</v>
      </c>
      <c r="AJ26" s="9"/>
      <c r="AK26" s="9"/>
      <c r="AL26" s="9"/>
      <c r="AM26" s="9"/>
      <c r="AN26" s="9">
        <f t="shared" si="33"/>
        <v>0</v>
      </c>
      <c r="AO26" s="9"/>
      <c r="AP26" s="9"/>
      <c r="AQ26" s="9"/>
      <c r="AR26" s="9">
        <f t="shared" si="34"/>
        <v>0</v>
      </c>
      <c r="AS26" s="9"/>
      <c r="AT26" s="9"/>
      <c r="AU26" s="9"/>
      <c r="AV26" s="9">
        <f t="shared" si="35"/>
        <v>0</v>
      </c>
      <c r="AW26" s="9">
        <f t="shared" si="36"/>
        <v>0</v>
      </c>
      <c r="AX26" s="9"/>
      <c r="AY26" s="9"/>
      <c r="AZ26" s="9"/>
      <c r="BA26" s="9"/>
      <c r="BB26" s="9"/>
      <c r="BC26" s="9"/>
      <c r="BD26" s="9"/>
      <c r="BE26" s="9"/>
      <c r="BF26" s="9">
        <f t="shared" si="37"/>
        <v>0</v>
      </c>
      <c r="BG26" s="9">
        <f t="shared" si="38"/>
        <v>0</v>
      </c>
      <c r="BH26" s="9"/>
      <c r="BI26" s="9"/>
      <c r="BJ26" s="9"/>
      <c r="BK26" s="9"/>
      <c r="BL26" s="9"/>
      <c r="BM26" s="9"/>
      <c r="BN26" s="9"/>
      <c r="BO26" s="9"/>
      <c r="BP26" s="9">
        <f t="shared" si="39"/>
        <v>0</v>
      </c>
      <c r="BQ26" s="9">
        <f t="shared" si="40"/>
        <v>0</v>
      </c>
      <c r="BR26" s="9"/>
      <c r="BS26" s="29" t="e">
        <f t="shared" si="41"/>
        <v>#DIV/0!</v>
      </c>
      <c r="BT26" s="9"/>
      <c r="BU26" s="29" t="e">
        <f t="shared" si="42"/>
        <v>#DIV/0!</v>
      </c>
      <c r="BV26" s="9"/>
      <c r="BW26" s="29" t="e">
        <f t="shared" si="43"/>
        <v>#DIV/0!</v>
      </c>
      <c r="BX26" s="9"/>
      <c r="BY26" s="9"/>
      <c r="BZ26" s="9"/>
      <c r="CA26" s="9"/>
      <c r="CB26" s="9"/>
      <c r="CC26" s="9">
        <f t="shared" si="45"/>
        <v>0</v>
      </c>
      <c r="CD26" s="9"/>
      <c r="CE26" s="9"/>
      <c r="CF26" s="9">
        <f t="shared" si="46"/>
        <v>0</v>
      </c>
      <c r="CG26" s="9"/>
      <c r="CH26" s="9"/>
      <c r="CI26" s="9">
        <f t="shared" si="47"/>
        <v>0</v>
      </c>
      <c r="CJ26" s="9">
        <f t="shared" si="48"/>
        <v>0</v>
      </c>
      <c r="CK26" s="9">
        <f t="shared" si="49"/>
        <v>0</v>
      </c>
      <c r="CL26" s="9">
        <f t="shared" si="49"/>
        <v>0</v>
      </c>
      <c r="CM26" s="9">
        <f t="shared" si="49"/>
        <v>0</v>
      </c>
      <c r="CN26" s="9">
        <f t="shared" si="49"/>
        <v>0</v>
      </c>
      <c r="CO26" s="9">
        <f t="shared" si="50"/>
        <v>0</v>
      </c>
      <c r="CP26" s="9">
        <f t="shared" si="51"/>
        <v>0</v>
      </c>
      <c r="CQ26" s="9">
        <f t="shared" si="10"/>
        <v>0</v>
      </c>
      <c r="CR26" s="9">
        <f t="shared" si="11"/>
        <v>0</v>
      </c>
      <c r="CS26" s="9">
        <f t="shared" si="12"/>
        <v>0</v>
      </c>
      <c r="CT26" s="9">
        <f t="shared" si="13"/>
        <v>0</v>
      </c>
      <c r="CU26" s="9">
        <f t="shared" si="52"/>
        <v>0</v>
      </c>
      <c r="CV26" s="9">
        <f t="shared" si="53"/>
        <v>0</v>
      </c>
      <c r="CW26" s="9">
        <f t="shared" si="54"/>
        <v>0</v>
      </c>
      <c r="CX26" s="9">
        <f t="shared" si="55"/>
        <v>0</v>
      </c>
      <c r="CY26" s="9">
        <f t="shared" si="56"/>
        <v>0</v>
      </c>
      <c r="CZ26" s="9">
        <f t="shared" si="57"/>
        <v>0</v>
      </c>
      <c r="DA26" s="9"/>
      <c r="DB26" s="9"/>
      <c r="DC26" s="9"/>
    </row>
    <row r="27" spans="1:107" ht="16.5" x14ac:dyDescent="0.25">
      <c r="A27" s="7" t="s">
        <v>36</v>
      </c>
      <c r="B27" s="8" t="s">
        <v>37</v>
      </c>
      <c r="C27" s="9">
        <f t="shared" si="14"/>
        <v>1579804.16</v>
      </c>
      <c r="D27" s="9">
        <v>1390227.66</v>
      </c>
      <c r="E27" s="65">
        <f t="shared" si="15"/>
        <v>0.87999999949360808</v>
      </c>
      <c r="F27" s="9">
        <v>189576.5</v>
      </c>
      <c r="G27" s="66">
        <f t="shared" si="16"/>
        <v>0.12000000050639188</v>
      </c>
      <c r="H27" s="9">
        <f t="shared" si="17"/>
        <v>1693053.2799999998</v>
      </c>
      <c r="I27" s="9">
        <f t="shared" si="18"/>
        <v>1578066.16</v>
      </c>
      <c r="J27" s="9">
        <f t="shared" si="2"/>
        <v>1388698.22</v>
      </c>
      <c r="K27" s="9">
        <f t="shared" si="3"/>
        <v>189367.94</v>
      </c>
      <c r="L27" s="9">
        <f t="shared" si="4"/>
        <v>49132.119999999995</v>
      </c>
      <c r="M27" s="9">
        <f t="shared" si="5"/>
        <v>65855</v>
      </c>
      <c r="N27" s="9">
        <f t="shared" si="19"/>
        <v>1317100</v>
      </c>
      <c r="O27" s="9">
        <f t="shared" si="20"/>
        <v>1213044.25</v>
      </c>
      <c r="P27" s="9">
        <v>1067478.94</v>
      </c>
      <c r="Q27" s="29">
        <f t="shared" si="21"/>
        <v>0.88</v>
      </c>
      <c r="R27" s="9">
        <v>145565.31</v>
      </c>
      <c r="S27" s="29">
        <f t="shared" si="22"/>
        <v>0.12</v>
      </c>
      <c r="T27" s="9">
        <v>38200.75</v>
      </c>
      <c r="U27" s="60">
        <f t="shared" si="23"/>
        <v>2.9003682332396932E-2</v>
      </c>
      <c r="V27" s="60">
        <f t="shared" si="24"/>
        <v>0.2078770693565504</v>
      </c>
      <c r="W27" s="9">
        <v>65855</v>
      </c>
      <c r="X27" s="71">
        <f t="shared" si="25"/>
        <v>0.05</v>
      </c>
      <c r="Y27" s="38"/>
      <c r="Z27" s="9">
        <f t="shared" si="26"/>
        <v>375953.28</v>
      </c>
      <c r="AA27" s="9">
        <f t="shared" si="27"/>
        <v>365021.91000000003</v>
      </c>
      <c r="AB27" s="9">
        <v>321219.28000000003</v>
      </c>
      <c r="AC27" s="53">
        <f t="shared" si="28"/>
        <v>0.8799999978083507</v>
      </c>
      <c r="AD27" s="9">
        <v>43802.630000000005</v>
      </c>
      <c r="AE27" s="53">
        <f t="shared" si="29"/>
        <v>0.12000000219164926</v>
      </c>
      <c r="AF27" s="9">
        <v>10931.369999999999</v>
      </c>
      <c r="AG27" s="62">
        <f t="shared" si="30"/>
        <v>2.9076405451230532E-2</v>
      </c>
      <c r="AH27" s="9"/>
      <c r="AI27" s="63">
        <f t="shared" si="31"/>
        <v>0.1997180911316549</v>
      </c>
      <c r="AJ27" s="9"/>
      <c r="AK27" s="37">
        <f t="shared" si="32"/>
        <v>1737.9999999999418</v>
      </c>
      <c r="AL27" s="37">
        <f>D27-J27</f>
        <v>1529.4399999999441</v>
      </c>
      <c r="AM27" s="37">
        <f>F27-K27</f>
        <v>208.55999999999767</v>
      </c>
      <c r="AN27" s="9">
        <f t="shared" si="33"/>
        <v>0</v>
      </c>
      <c r="AO27" s="9"/>
      <c r="AP27" s="9"/>
      <c r="AQ27" s="9"/>
      <c r="AR27" s="9">
        <f t="shared" si="34"/>
        <v>0</v>
      </c>
      <c r="AS27" s="9"/>
      <c r="AT27" s="9"/>
      <c r="AU27" s="9"/>
      <c r="AV27" s="9">
        <f t="shared" si="35"/>
        <v>0</v>
      </c>
      <c r="AW27" s="9">
        <f t="shared" si="36"/>
        <v>0</v>
      </c>
      <c r="AX27" s="9"/>
      <c r="AY27" s="9"/>
      <c r="AZ27" s="9"/>
      <c r="BA27" s="9"/>
      <c r="BB27" s="9"/>
      <c r="BC27" s="9"/>
      <c r="BD27" s="9"/>
      <c r="BE27" s="9"/>
      <c r="BF27" s="9">
        <f t="shared" si="37"/>
        <v>0</v>
      </c>
      <c r="BG27" s="9">
        <f t="shared" si="38"/>
        <v>0</v>
      </c>
      <c r="BH27" s="9"/>
      <c r="BI27" s="9"/>
      <c r="BJ27" s="9"/>
      <c r="BK27" s="9"/>
      <c r="BL27" s="9"/>
      <c r="BM27" s="9"/>
      <c r="BN27" s="9"/>
      <c r="BO27" s="9"/>
      <c r="BP27" s="9">
        <f t="shared" si="39"/>
        <v>0</v>
      </c>
      <c r="BQ27" s="9">
        <f t="shared" si="40"/>
        <v>0</v>
      </c>
      <c r="BR27" s="9"/>
      <c r="BS27" s="29" t="e">
        <f t="shared" si="41"/>
        <v>#DIV/0!</v>
      </c>
      <c r="BT27" s="9"/>
      <c r="BU27" s="29" t="e">
        <f t="shared" si="42"/>
        <v>#DIV/0!</v>
      </c>
      <c r="BV27" s="9"/>
      <c r="BW27" s="29" t="e">
        <f t="shared" si="43"/>
        <v>#DIV/0!</v>
      </c>
      <c r="BX27" s="9"/>
      <c r="BY27" s="9"/>
      <c r="BZ27" s="9">
        <f t="shared" si="44"/>
        <v>1737.9999999999418</v>
      </c>
      <c r="CA27" s="9">
        <f>D27-J27</f>
        <v>1529.4399999999441</v>
      </c>
      <c r="CB27" s="9">
        <f>F27-K27</f>
        <v>208.55999999999767</v>
      </c>
      <c r="CC27" s="9">
        <f t="shared" si="45"/>
        <v>0</v>
      </c>
      <c r="CD27" s="9"/>
      <c r="CE27" s="9"/>
      <c r="CF27" s="9">
        <f t="shared" si="46"/>
        <v>0</v>
      </c>
      <c r="CG27" s="9"/>
      <c r="CH27" s="9"/>
      <c r="CI27" s="9">
        <f t="shared" si="47"/>
        <v>1693053.2799999998</v>
      </c>
      <c r="CJ27" s="9">
        <f t="shared" si="48"/>
        <v>1578066.16</v>
      </c>
      <c r="CK27" s="9">
        <f t="shared" si="49"/>
        <v>1388698.22</v>
      </c>
      <c r="CL27" s="9">
        <f t="shared" si="49"/>
        <v>189367.94</v>
      </c>
      <c r="CM27" s="9">
        <f t="shared" si="49"/>
        <v>49132.119999999995</v>
      </c>
      <c r="CN27" s="9">
        <f t="shared" si="49"/>
        <v>65855</v>
      </c>
      <c r="CO27" s="9">
        <f t="shared" si="50"/>
        <v>1317100</v>
      </c>
      <c r="CP27" s="9">
        <f t="shared" si="51"/>
        <v>1213044.25</v>
      </c>
      <c r="CQ27" s="9">
        <f t="shared" si="10"/>
        <v>1067478.94</v>
      </c>
      <c r="CR27" s="9">
        <f t="shared" si="11"/>
        <v>145565.31</v>
      </c>
      <c r="CS27" s="9">
        <f t="shared" si="12"/>
        <v>38200.75</v>
      </c>
      <c r="CT27" s="9">
        <f t="shared" si="13"/>
        <v>65855</v>
      </c>
      <c r="CU27" s="9">
        <f t="shared" si="52"/>
        <v>375953.28</v>
      </c>
      <c r="CV27" s="9">
        <f t="shared" si="53"/>
        <v>365021.91000000003</v>
      </c>
      <c r="CW27" s="9">
        <f t="shared" si="54"/>
        <v>321219.28000000003</v>
      </c>
      <c r="CX27" s="9">
        <f t="shared" si="55"/>
        <v>43802.630000000005</v>
      </c>
      <c r="CY27" s="9">
        <f t="shared" si="56"/>
        <v>10931.369999999999</v>
      </c>
      <c r="CZ27" s="9">
        <f t="shared" si="57"/>
        <v>0</v>
      </c>
      <c r="DA27" s="9"/>
      <c r="DB27" s="9"/>
      <c r="DC27" s="9"/>
    </row>
    <row r="28" spans="1:107" ht="16.5" x14ac:dyDescent="0.25">
      <c r="A28" s="7" t="s">
        <v>31</v>
      </c>
      <c r="B28" s="11" t="s">
        <v>38</v>
      </c>
      <c r="C28" s="9"/>
      <c r="D28" s="12" t="s">
        <v>31</v>
      </c>
      <c r="E28" s="65"/>
      <c r="F28" s="12"/>
      <c r="G28" s="66"/>
      <c r="H28" s="9">
        <f t="shared" si="17"/>
        <v>0</v>
      </c>
      <c r="I28" s="9">
        <f t="shared" si="18"/>
        <v>0</v>
      </c>
      <c r="J28" s="9">
        <f t="shared" si="2"/>
        <v>0</v>
      </c>
      <c r="K28" s="9">
        <f t="shared" si="3"/>
        <v>0</v>
      </c>
      <c r="L28" s="9">
        <f t="shared" si="4"/>
        <v>0</v>
      </c>
      <c r="M28" s="9">
        <f t="shared" si="5"/>
        <v>0</v>
      </c>
      <c r="N28" s="9">
        <f t="shared" si="19"/>
        <v>0</v>
      </c>
      <c r="O28" s="9">
        <f t="shared" si="20"/>
        <v>0</v>
      </c>
      <c r="P28" s="9"/>
      <c r="Q28" s="29" t="e">
        <f t="shared" si="21"/>
        <v>#DIV/0!</v>
      </c>
      <c r="R28" s="9"/>
      <c r="S28" s="29" t="e">
        <f t="shared" si="22"/>
        <v>#DIV/0!</v>
      </c>
      <c r="T28" s="9"/>
      <c r="U28" s="60" t="e">
        <f t="shared" si="23"/>
        <v>#DIV/0!</v>
      </c>
      <c r="V28" s="60" t="e">
        <f t="shared" si="24"/>
        <v>#DIV/0!</v>
      </c>
      <c r="W28" s="9"/>
      <c r="X28" s="71" t="e">
        <f t="shared" si="25"/>
        <v>#DIV/0!</v>
      </c>
      <c r="Y28" s="38"/>
      <c r="Z28" s="9">
        <f t="shared" si="26"/>
        <v>0</v>
      </c>
      <c r="AA28" s="9">
        <f t="shared" si="27"/>
        <v>0</v>
      </c>
      <c r="AB28" s="9"/>
      <c r="AC28" s="53"/>
      <c r="AD28" s="9"/>
      <c r="AE28" s="53"/>
      <c r="AF28" s="9"/>
      <c r="AG28" s="62"/>
      <c r="AH28" s="9"/>
      <c r="AI28" s="62" t="e">
        <f t="shared" si="31"/>
        <v>#DIV/0!</v>
      </c>
      <c r="AJ28" s="9"/>
      <c r="AK28" s="9"/>
      <c r="AL28" s="9"/>
      <c r="AM28" s="9"/>
      <c r="AN28" s="9">
        <f t="shared" si="33"/>
        <v>0</v>
      </c>
      <c r="AO28" s="9"/>
      <c r="AP28" s="9"/>
      <c r="AQ28" s="9"/>
      <c r="AR28" s="9">
        <f t="shared" si="34"/>
        <v>0</v>
      </c>
      <c r="AS28" s="9"/>
      <c r="AT28" s="9"/>
      <c r="AU28" s="9"/>
      <c r="AV28" s="9">
        <f t="shared" si="35"/>
        <v>0</v>
      </c>
      <c r="AW28" s="9">
        <f t="shared" si="36"/>
        <v>0</v>
      </c>
      <c r="AX28" s="9"/>
      <c r="AY28" s="9"/>
      <c r="AZ28" s="9"/>
      <c r="BA28" s="9"/>
      <c r="BB28" s="9"/>
      <c r="BC28" s="9"/>
      <c r="BD28" s="9"/>
      <c r="BE28" s="9"/>
      <c r="BF28" s="9">
        <f t="shared" si="37"/>
        <v>0</v>
      </c>
      <c r="BG28" s="9">
        <f t="shared" si="38"/>
        <v>0</v>
      </c>
      <c r="BH28" s="9"/>
      <c r="BI28" s="9"/>
      <c r="BJ28" s="9"/>
      <c r="BK28" s="9"/>
      <c r="BL28" s="9"/>
      <c r="BM28" s="9"/>
      <c r="BN28" s="9"/>
      <c r="BO28" s="9"/>
      <c r="BP28" s="9">
        <f t="shared" si="39"/>
        <v>0</v>
      </c>
      <c r="BQ28" s="9">
        <f t="shared" si="40"/>
        <v>0</v>
      </c>
      <c r="BR28" s="9"/>
      <c r="BS28" s="29" t="e">
        <f t="shared" si="41"/>
        <v>#DIV/0!</v>
      </c>
      <c r="BT28" s="9"/>
      <c r="BU28" s="29" t="e">
        <f t="shared" si="42"/>
        <v>#DIV/0!</v>
      </c>
      <c r="BV28" s="9"/>
      <c r="BW28" s="29" t="e">
        <f t="shared" si="43"/>
        <v>#DIV/0!</v>
      </c>
      <c r="BX28" s="9"/>
      <c r="BY28" s="9"/>
      <c r="BZ28" s="9"/>
      <c r="CA28" s="9"/>
      <c r="CB28" s="9"/>
      <c r="CC28" s="9">
        <f t="shared" si="45"/>
        <v>0</v>
      </c>
      <c r="CD28" s="9"/>
      <c r="CE28" s="9"/>
      <c r="CF28" s="9">
        <f t="shared" si="46"/>
        <v>0</v>
      </c>
      <c r="CG28" s="9"/>
      <c r="CH28" s="9"/>
      <c r="CI28" s="9">
        <f t="shared" si="47"/>
        <v>0</v>
      </c>
      <c r="CJ28" s="9">
        <f t="shared" si="48"/>
        <v>0</v>
      </c>
      <c r="CK28" s="9">
        <f t="shared" si="49"/>
        <v>0</v>
      </c>
      <c r="CL28" s="9">
        <f t="shared" si="49"/>
        <v>0</v>
      </c>
      <c r="CM28" s="9">
        <f t="shared" si="49"/>
        <v>0</v>
      </c>
      <c r="CN28" s="9">
        <f t="shared" si="49"/>
        <v>0</v>
      </c>
      <c r="CO28" s="9">
        <f t="shared" si="50"/>
        <v>0</v>
      </c>
      <c r="CP28" s="9">
        <f t="shared" si="51"/>
        <v>0</v>
      </c>
      <c r="CQ28" s="9">
        <f t="shared" si="10"/>
        <v>0</v>
      </c>
      <c r="CR28" s="9">
        <f t="shared" si="11"/>
        <v>0</v>
      </c>
      <c r="CS28" s="9">
        <f t="shared" si="12"/>
        <v>0</v>
      </c>
      <c r="CT28" s="9">
        <f t="shared" si="13"/>
        <v>0</v>
      </c>
      <c r="CU28" s="9">
        <f t="shared" si="52"/>
        <v>0</v>
      </c>
      <c r="CV28" s="9">
        <f t="shared" si="53"/>
        <v>0</v>
      </c>
      <c r="CW28" s="9">
        <f t="shared" si="54"/>
        <v>0</v>
      </c>
      <c r="CX28" s="9">
        <f t="shared" si="55"/>
        <v>0</v>
      </c>
      <c r="CY28" s="9">
        <f t="shared" si="56"/>
        <v>0</v>
      </c>
      <c r="CZ28" s="9">
        <f t="shared" si="57"/>
        <v>0</v>
      </c>
      <c r="DA28" s="9"/>
      <c r="DB28" s="9"/>
      <c r="DC28" s="9"/>
    </row>
    <row r="29" spans="1:107" ht="16.899999999999999" customHeight="1" x14ac:dyDescent="0.25">
      <c r="A29" s="7" t="s">
        <v>39</v>
      </c>
      <c r="B29" s="8" t="s">
        <v>40</v>
      </c>
      <c r="C29" s="9">
        <f t="shared" si="14"/>
        <v>3027000.02</v>
      </c>
      <c r="D29" s="9">
        <v>2663760.02</v>
      </c>
      <c r="E29" s="65">
        <f t="shared" si="15"/>
        <v>0.88000000079286422</v>
      </c>
      <c r="F29" s="9">
        <v>363240</v>
      </c>
      <c r="G29" s="66">
        <f t="shared" si="16"/>
        <v>0.11999999920713578</v>
      </c>
      <c r="H29" s="9">
        <f t="shared" si="17"/>
        <v>3117395</v>
      </c>
      <c r="I29" s="9">
        <f t="shared" si="18"/>
        <v>3026597.08</v>
      </c>
      <c r="J29" s="9">
        <f t="shared" si="2"/>
        <v>2663405.4300000002</v>
      </c>
      <c r="K29" s="9">
        <f t="shared" si="3"/>
        <v>363191.65</v>
      </c>
      <c r="L29" s="9">
        <f t="shared" si="4"/>
        <v>90797.92</v>
      </c>
      <c r="M29" s="9">
        <f t="shared" si="5"/>
        <v>0</v>
      </c>
      <c r="N29" s="42">
        <f t="shared" si="19"/>
        <v>0</v>
      </c>
      <c r="O29" s="42">
        <f t="shared" si="20"/>
        <v>0</v>
      </c>
      <c r="P29" s="42"/>
      <c r="Q29" s="43" t="e">
        <f t="shared" si="21"/>
        <v>#DIV/0!</v>
      </c>
      <c r="R29" s="42"/>
      <c r="S29" s="43" t="e">
        <f t="shared" si="22"/>
        <v>#DIV/0!</v>
      </c>
      <c r="T29" s="42"/>
      <c r="U29" s="64" t="e">
        <f t="shared" si="23"/>
        <v>#DIV/0!</v>
      </c>
      <c r="V29" s="64" t="e">
        <f t="shared" si="24"/>
        <v>#DIV/0!</v>
      </c>
      <c r="W29" s="42"/>
      <c r="X29" s="72" t="e">
        <f t="shared" si="25"/>
        <v>#DIV/0!</v>
      </c>
      <c r="Y29" s="44"/>
      <c r="Z29" s="9">
        <f t="shared" si="26"/>
        <v>3117395</v>
      </c>
      <c r="AA29" s="9">
        <f t="shared" si="27"/>
        <v>3026597.08</v>
      </c>
      <c r="AB29" s="9">
        <v>2663405.4300000002</v>
      </c>
      <c r="AC29" s="53">
        <f t="shared" si="28"/>
        <v>0.87999999986783839</v>
      </c>
      <c r="AD29" s="9">
        <v>363191.65</v>
      </c>
      <c r="AE29" s="53">
        <f t="shared" si="29"/>
        <v>0.12000000013216164</v>
      </c>
      <c r="AF29" s="9">
        <v>90797.92</v>
      </c>
      <c r="AG29" s="62">
        <f t="shared" si="30"/>
        <v>2.9126215959158208E-2</v>
      </c>
      <c r="AH29" s="9"/>
      <c r="AI29" s="62">
        <f t="shared" si="31"/>
        <v>0.20000001321616265</v>
      </c>
      <c r="AJ29" s="9"/>
      <c r="AK29" s="37">
        <f t="shared" si="32"/>
        <v>402.93999999982771</v>
      </c>
      <c r="AL29" s="37">
        <f>D29-J29</f>
        <v>354.58999999985099</v>
      </c>
      <c r="AM29" s="37">
        <f>F29-K29</f>
        <v>48.349999999976717</v>
      </c>
      <c r="AN29" s="9">
        <f t="shared" si="33"/>
        <v>0</v>
      </c>
      <c r="AO29" s="9"/>
      <c r="AP29" s="9"/>
      <c r="AQ29" s="9"/>
      <c r="AR29" s="9">
        <f t="shared" si="34"/>
        <v>0</v>
      </c>
      <c r="AS29" s="9"/>
      <c r="AT29" s="9"/>
      <c r="AU29" s="9"/>
      <c r="AV29" s="9">
        <f t="shared" si="35"/>
        <v>0</v>
      </c>
      <c r="AW29" s="9">
        <f t="shared" si="36"/>
        <v>0</v>
      </c>
      <c r="AX29" s="9"/>
      <c r="AY29" s="9"/>
      <c r="AZ29" s="9"/>
      <c r="BA29" s="9"/>
      <c r="BB29" s="9"/>
      <c r="BC29" s="9"/>
      <c r="BD29" s="9"/>
      <c r="BE29" s="9"/>
      <c r="BF29" s="9">
        <f t="shared" si="37"/>
        <v>0</v>
      </c>
      <c r="BG29" s="9">
        <f t="shared" si="38"/>
        <v>0</v>
      </c>
      <c r="BH29" s="9"/>
      <c r="BI29" s="9"/>
      <c r="BJ29" s="9"/>
      <c r="BK29" s="9"/>
      <c r="BL29" s="9"/>
      <c r="BM29" s="9"/>
      <c r="BN29" s="9"/>
      <c r="BO29" s="9"/>
      <c r="BP29" s="9">
        <f t="shared" si="39"/>
        <v>0</v>
      </c>
      <c r="BQ29" s="9">
        <f t="shared" si="40"/>
        <v>0</v>
      </c>
      <c r="BR29" s="9"/>
      <c r="BS29" s="29" t="e">
        <f t="shared" si="41"/>
        <v>#DIV/0!</v>
      </c>
      <c r="BT29" s="9"/>
      <c r="BU29" s="29" t="e">
        <f t="shared" si="42"/>
        <v>#DIV/0!</v>
      </c>
      <c r="BV29" s="9"/>
      <c r="BW29" s="29" t="e">
        <f t="shared" si="43"/>
        <v>#DIV/0!</v>
      </c>
      <c r="BX29" s="9"/>
      <c r="BY29" s="9"/>
      <c r="BZ29" s="9">
        <f t="shared" si="44"/>
        <v>402.93999999982771</v>
      </c>
      <c r="CA29" s="9">
        <f>D29-J29</f>
        <v>354.58999999985099</v>
      </c>
      <c r="CB29" s="9">
        <f>F29-K29</f>
        <v>48.349999999976717</v>
      </c>
      <c r="CC29" s="9">
        <f t="shared" si="45"/>
        <v>0</v>
      </c>
      <c r="CD29" s="9"/>
      <c r="CE29" s="9"/>
      <c r="CF29" s="9">
        <f t="shared" si="46"/>
        <v>0</v>
      </c>
      <c r="CG29" s="9"/>
      <c r="CH29" s="9"/>
      <c r="CI29" s="9">
        <f t="shared" si="47"/>
        <v>3117395</v>
      </c>
      <c r="CJ29" s="9">
        <f t="shared" si="48"/>
        <v>3026597.08</v>
      </c>
      <c r="CK29" s="9">
        <f t="shared" si="49"/>
        <v>2663405.4300000002</v>
      </c>
      <c r="CL29" s="9">
        <f t="shared" si="49"/>
        <v>363191.65</v>
      </c>
      <c r="CM29" s="9">
        <f t="shared" si="49"/>
        <v>90797.92</v>
      </c>
      <c r="CN29" s="9">
        <f t="shared" si="49"/>
        <v>0</v>
      </c>
      <c r="CO29" s="9">
        <f t="shared" si="50"/>
        <v>0</v>
      </c>
      <c r="CP29" s="9">
        <f t="shared" si="51"/>
        <v>0</v>
      </c>
      <c r="CQ29" s="9">
        <f t="shared" si="10"/>
        <v>0</v>
      </c>
      <c r="CR29" s="9">
        <f t="shared" si="11"/>
        <v>0</v>
      </c>
      <c r="CS29" s="9">
        <f t="shared" si="12"/>
        <v>0</v>
      </c>
      <c r="CT29" s="9">
        <f t="shared" si="13"/>
        <v>0</v>
      </c>
      <c r="CU29" s="9">
        <f t="shared" si="52"/>
        <v>3117395</v>
      </c>
      <c r="CV29" s="9">
        <f t="shared" si="53"/>
        <v>3026597.08</v>
      </c>
      <c r="CW29" s="9">
        <f t="shared" si="54"/>
        <v>2663405.4300000002</v>
      </c>
      <c r="CX29" s="9">
        <f t="shared" si="55"/>
        <v>363191.65</v>
      </c>
      <c r="CY29" s="9">
        <f t="shared" si="56"/>
        <v>90797.92</v>
      </c>
      <c r="CZ29" s="9">
        <f t="shared" si="57"/>
        <v>0</v>
      </c>
      <c r="DA29" s="9"/>
      <c r="DB29" s="9"/>
      <c r="DC29" s="9"/>
    </row>
    <row r="30" spans="1:107" ht="16.899999999999999" customHeight="1" x14ac:dyDescent="0.25">
      <c r="A30" s="7" t="s">
        <v>31</v>
      </c>
      <c r="B30" s="11" t="s">
        <v>41</v>
      </c>
      <c r="C30" s="9"/>
      <c r="D30" s="12" t="s">
        <v>31</v>
      </c>
      <c r="E30" s="65"/>
      <c r="F30" s="12"/>
      <c r="G30" s="66"/>
      <c r="H30" s="9">
        <f t="shared" si="17"/>
        <v>0</v>
      </c>
      <c r="I30" s="9">
        <f t="shared" si="18"/>
        <v>0</v>
      </c>
      <c r="J30" s="9">
        <f t="shared" si="2"/>
        <v>0</v>
      </c>
      <c r="K30" s="9">
        <f t="shared" si="3"/>
        <v>0</v>
      </c>
      <c r="L30" s="9">
        <f t="shared" si="4"/>
        <v>0</v>
      </c>
      <c r="M30" s="9">
        <f t="shared" si="5"/>
        <v>0</v>
      </c>
      <c r="N30" s="9">
        <f t="shared" si="19"/>
        <v>0</v>
      </c>
      <c r="O30" s="9">
        <f t="shared" si="20"/>
        <v>0</v>
      </c>
      <c r="P30" s="9"/>
      <c r="Q30" s="29" t="e">
        <f t="shared" si="21"/>
        <v>#DIV/0!</v>
      </c>
      <c r="R30" s="9"/>
      <c r="S30" s="29" t="e">
        <f t="shared" si="22"/>
        <v>#DIV/0!</v>
      </c>
      <c r="T30" s="9"/>
      <c r="U30" s="60" t="e">
        <f t="shared" si="23"/>
        <v>#DIV/0!</v>
      </c>
      <c r="V30" s="60" t="e">
        <f t="shared" si="24"/>
        <v>#DIV/0!</v>
      </c>
      <c r="W30" s="9"/>
      <c r="X30" s="71" t="e">
        <f t="shared" si="25"/>
        <v>#DIV/0!</v>
      </c>
      <c r="Y30" s="38"/>
      <c r="Z30" s="9">
        <f t="shared" si="26"/>
        <v>0</v>
      </c>
      <c r="AA30" s="9">
        <f t="shared" si="27"/>
        <v>0</v>
      </c>
      <c r="AB30" s="9"/>
      <c r="AC30" s="53"/>
      <c r="AD30" s="9"/>
      <c r="AE30" s="53"/>
      <c r="AF30" s="9"/>
      <c r="AG30" s="62"/>
      <c r="AH30" s="9"/>
      <c r="AI30" s="62" t="e">
        <f t="shared" si="31"/>
        <v>#DIV/0!</v>
      </c>
      <c r="AJ30" s="9"/>
      <c r="AK30" s="9"/>
      <c r="AL30" s="9"/>
      <c r="AM30" s="9"/>
      <c r="AN30" s="9">
        <f t="shared" si="33"/>
        <v>0</v>
      </c>
      <c r="AO30" s="9"/>
      <c r="AP30" s="9"/>
      <c r="AQ30" s="9"/>
      <c r="AR30" s="9">
        <f t="shared" si="34"/>
        <v>0</v>
      </c>
      <c r="AS30" s="9"/>
      <c r="AT30" s="9"/>
      <c r="AU30" s="9"/>
      <c r="AV30" s="9">
        <f t="shared" si="35"/>
        <v>0</v>
      </c>
      <c r="AW30" s="9">
        <f t="shared" si="36"/>
        <v>0</v>
      </c>
      <c r="AX30" s="9"/>
      <c r="AY30" s="9"/>
      <c r="AZ30" s="9"/>
      <c r="BA30" s="9"/>
      <c r="BB30" s="9"/>
      <c r="BC30" s="9"/>
      <c r="BD30" s="9"/>
      <c r="BE30" s="9"/>
      <c r="BF30" s="9">
        <f t="shared" si="37"/>
        <v>0</v>
      </c>
      <c r="BG30" s="9">
        <f t="shared" si="38"/>
        <v>0</v>
      </c>
      <c r="BH30" s="9"/>
      <c r="BI30" s="9"/>
      <c r="BJ30" s="9"/>
      <c r="BK30" s="9"/>
      <c r="BL30" s="9"/>
      <c r="BM30" s="9"/>
      <c r="BN30" s="9"/>
      <c r="BO30" s="9"/>
      <c r="BP30" s="9">
        <f t="shared" si="39"/>
        <v>0</v>
      </c>
      <c r="BQ30" s="9">
        <f t="shared" si="40"/>
        <v>0</v>
      </c>
      <c r="BR30" s="9"/>
      <c r="BS30" s="29" t="e">
        <f t="shared" si="41"/>
        <v>#DIV/0!</v>
      </c>
      <c r="BT30" s="9"/>
      <c r="BU30" s="29" t="e">
        <f t="shared" si="42"/>
        <v>#DIV/0!</v>
      </c>
      <c r="BV30" s="9"/>
      <c r="BW30" s="29" t="e">
        <f t="shared" si="43"/>
        <v>#DIV/0!</v>
      </c>
      <c r="BX30" s="9"/>
      <c r="BY30" s="9"/>
      <c r="BZ30" s="9"/>
      <c r="CA30" s="9"/>
      <c r="CB30" s="9"/>
      <c r="CC30" s="9">
        <f t="shared" si="45"/>
        <v>0</v>
      </c>
      <c r="CD30" s="9"/>
      <c r="CE30" s="9"/>
      <c r="CF30" s="9">
        <f t="shared" si="46"/>
        <v>0</v>
      </c>
      <c r="CG30" s="9"/>
      <c r="CH30" s="9"/>
      <c r="CI30" s="9">
        <f t="shared" si="47"/>
        <v>0</v>
      </c>
      <c r="CJ30" s="9">
        <f t="shared" si="48"/>
        <v>0</v>
      </c>
      <c r="CK30" s="9">
        <f t="shared" si="49"/>
        <v>0</v>
      </c>
      <c r="CL30" s="9">
        <f t="shared" si="49"/>
        <v>0</v>
      </c>
      <c r="CM30" s="9">
        <f t="shared" si="49"/>
        <v>0</v>
      </c>
      <c r="CN30" s="9">
        <f t="shared" si="49"/>
        <v>0</v>
      </c>
      <c r="CO30" s="9">
        <f t="shared" si="50"/>
        <v>0</v>
      </c>
      <c r="CP30" s="9">
        <f t="shared" si="51"/>
        <v>0</v>
      </c>
      <c r="CQ30" s="9">
        <f t="shared" si="10"/>
        <v>0</v>
      </c>
      <c r="CR30" s="9">
        <f t="shared" si="11"/>
        <v>0</v>
      </c>
      <c r="CS30" s="9">
        <f t="shared" si="12"/>
        <v>0</v>
      </c>
      <c r="CT30" s="9">
        <f t="shared" si="13"/>
        <v>0</v>
      </c>
      <c r="CU30" s="9">
        <f t="shared" si="52"/>
        <v>0</v>
      </c>
      <c r="CV30" s="9">
        <f t="shared" si="53"/>
        <v>0</v>
      </c>
      <c r="CW30" s="9">
        <f t="shared" si="54"/>
        <v>0</v>
      </c>
      <c r="CX30" s="9">
        <f t="shared" si="55"/>
        <v>0</v>
      </c>
      <c r="CY30" s="9">
        <f t="shared" si="56"/>
        <v>0</v>
      </c>
      <c r="CZ30" s="9">
        <f t="shared" si="57"/>
        <v>0</v>
      </c>
      <c r="DA30" s="9"/>
      <c r="DB30" s="9"/>
      <c r="DC30" s="9"/>
    </row>
    <row r="31" spans="1:107" ht="16.899999999999999" customHeight="1" x14ac:dyDescent="0.25">
      <c r="A31" s="7" t="s">
        <v>42</v>
      </c>
      <c r="B31" s="8" t="s">
        <v>43</v>
      </c>
      <c r="C31" s="9">
        <f t="shared" si="14"/>
        <v>7171597.2799999993</v>
      </c>
      <c r="D31" s="9">
        <v>6311005.5999999996</v>
      </c>
      <c r="E31" s="65">
        <f t="shared" si="15"/>
        <v>0.87999999910759075</v>
      </c>
      <c r="F31" s="9">
        <v>860591.68</v>
      </c>
      <c r="G31" s="66">
        <f t="shared" si="16"/>
        <v>0.12000000089240931</v>
      </c>
      <c r="H31" s="9">
        <f t="shared" si="17"/>
        <v>7822020.5799999991</v>
      </c>
      <c r="I31" s="9">
        <f t="shared" si="18"/>
        <v>7171597.2799999993</v>
      </c>
      <c r="J31" s="9">
        <f t="shared" si="2"/>
        <v>6311005.5999999996</v>
      </c>
      <c r="K31" s="9">
        <f t="shared" si="3"/>
        <v>860591.67999999993</v>
      </c>
      <c r="L31" s="9">
        <f t="shared" si="4"/>
        <v>426280.35</v>
      </c>
      <c r="M31" s="9">
        <f t="shared" si="5"/>
        <v>224142.94999999998</v>
      </c>
      <c r="N31" s="9">
        <f t="shared" si="19"/>
        <v>4123296.7899999996</v>
      </c>
      <c r="O31" s="9">
        <f t="shared" si="20"/>
        <v>3580136.4799999995</v>
      </c>
      <c r="P31" s="9">
        <v>3150520.0999999996</v>
      </c>
      <c r="Q31" s="29">
        <f t="shared" si="21"/>
        <v>0.87999999932963446</v>
      </c>
      <c r="R31" s="9">
        <v>429616.38</v>
      </c>
      <c r="S31" s="29">
        <f t="shared" si="22"/>
        <v>0.12000000067036552</v>
      </c>
      <c r="T31" s="9">
        <v>319017.36</v>
      </c>
      <c r="U31" s="60">
        <f t="shared" si="23"/>
        <v>7.7369487632734782E-2</v>
      </c>
      <c r="V31" s="60">
        <f t="shared" si="24"/>
        <v>0.42613275752172214</v>
      </c>
      <c r="W31" s="9">
        <v>224142.94999999998</v>
      </c>
      <c r="X31" s="71">
        <f t="shared" si="25"/>
        <v>5.4360130113263086E-2</v>
      </c>
      <c r="Y31" s="38"/>
      <c r="Z31" s="9">
        <f t="shared" si="26"/>
        <v>3698723.79</v>
      </c>
      <c r="AA31" s="9">
        <f t="shared" si="27"/>
        <v>3591460.8</v>
      </c>
      <c r="AB31" s="9">
        <v>3160485.5</v>
      </c>
      <c r="AC31" s="53">
        <f t="shared" si="28"/>
        <v>0.87999999888624714</v>
      </c>
      <c r="AD31" s="9">
        <v>430975.3</v>
      </c>
      <c r="AE31" s="53">
        <f t="shared" si="29"/>
        <v>0.12000000111375293</v>
      </c>
      <c r="AF31" s="9">
        <v>107262.99</v>
      </c>
      <c r="AG31" s="62">
        <f t="shared" si="30"/>
        <v>2.9000000024332718E-2</v>
      </c>
      <c r="AH31" s="9"/>
      <c r="AI31" s="63">
        <f t="shared" si="31"/>
        <v>0.19928532026214635</v>
      </c>
      <c r="AJ31" s="9"/>
      <c r="AK31" s="9">
        <f t="shared" si="32"/>
        <v>0</v>
      </c>
      <c r="AL31" s="9">
        <f>D31-J31</f>
        <v>0</v>
      </c>
      <c r="AM31" s="9">
        <f>F31-K31</f>
        <v>0</v>
      </c>
      <c r="AN31" s="9">
        <f t="shared" si="33"/>
        <v>0</v>
      </c>
      <c r="AO31" s="9"/>
      <c r="AP31" s="9"/>
      <c r="AQ31" s="9"/>
      <c r="AR31" s="9">
        <f t="shared" si="34"/>
        <v>0</v>
      </c>
      <c r="AS31" s="9"/>
      <c r="AT31" s="9"/>
      <c r="AU31" s="9"/>
      <c r="AV31" s="9">
        <f t="shared" si="35"/>
        <v>0</v>
      </c>
      <c r="AW31" s="9">
        <f t="shared" si="36"/>
        <v>0</v>
      </c>
      <c r="AX31" s="9"/>
      <c r="AY31" s="9"/>
      <c r="AZ31" s="9"/>
      <c r="BA31" s="9"/>
      <c r="BB31" s="9"/>
      <c r="BC31" s="9"/>
      <c r="BD31" s="9"/>
      <c r="BE31" s="9"/>
      <c r="BF31" s="9">
        <f t="shared" si="37"/>
        <v>0</v>
      </c>
      <c r="BG31" s="9">
        <f t="shared" si="38"/>
        <v>0</v>
      </c>
      <c r="BH31" s="9"/>
      <c r="BI31" s="9"/>
      <c r="BJ31" s="9"/>
      <c r="BK31" s="9"/>
      <c r="BL31" s="9"/>
      <c r="BM31" s="9"/>
      <c r="BN31" s="9"/>
      <c r="BO31" s="9"/>
      <c r="BP31" s="9">
        <f t="shared" si="39"/>
        <v>0</v>
      </c>
      <c r="BQ31" s="9">
        <f t="shared" si="40"/>
        <v>0</v>
      </c>
      <c r="BR31" s="9"/>
      <c r="BS31" s="29" t="e">
        <f t="shared" si="41"/>
        <v>#DIV/0!</v>
      </c>
      <c r="BT31" s="9"/>
      <c r="BU31" s="29" t="e">
        <f t="shared" si="42"/>
        <v>#DIV/0!</v>
      </c>
      <c r="BV31" s="9"/>
      <c r="BW31" s="29" t="e">
        <f t="shared" si="43"/>
        <v>#DIV/0!</v>
      </c>
      <c r="BX31" s="9"/>
      <c r="BY31" s="9"/>
      <c r="BZ31" s="9">
        <f t="shared" si="44"/>
        <v>0</v>
      </c>
      <c r="CA31" s="9">
        <f>D31-J31</f>
        <v>0</v>
      </c>
      <c r="CB31" s="9">
        <f>F31-K31</f>
        <v>0</v>
      </c>
      <c r="CC31" s="9">
        <f t="shared" si="45"/>
        <v>0</v>
      </c>
      <c r="CD31" s="9"/>
      <c r="CE31" s="9"/>
      <c r="CF31" s="9">
        <f t="shared" si="46"/>
        <v>0</v>
      </c>
      <c r="CG31" s="9"/>
      <c r="CH31" s="9"/>
      <c r="CI31" s="9">
        <f t="shared" si="47"/>
        <v>7822020.5799999991</v>
      </c>
      <c r="CJ31" s="9">
        <f t="shared" si="48"/>
        <v>7171597.2799999993</v>
      </c>
      <c r="CK31" s="9">
        <f t="shared" si="49"/>
        <v>6311005.5999999996</v>
      </c>
      <c r="CL31" s="9">
        <f t="shared" si="49"/>
        <v>860591.67999999993</v>
      </c>
      <c r="CM31" s="9">
        <f t="shared" si="49"/>
        <v>426280.35</v>
      </c>
      <c r="CN31" s="9">
        <f t="shared" si="49"/>
        <v>224142.94999999998</v>
      </c>
      <c r="CO31" s="9">
        <f t="shared" si="50"/>
        <v>4123296.7899999996</v>
      </c>
      <c r="CP31" s="9">
        <f t="shared" si="51"/>
        <v>3580136.4799999995</v>
      </c>
      <c r="CQ31" s="9">
        <f t="shared" si="10"/>
        <v>3150520.0999999996</v>
      </c>
      <c r="CR31" s="9">
        <f t="shared" si="11"/>
        <v>429616.38</v>
      </c>
      <c r="CS31" s="9">
        <f t="shared" si="12"/>
        <v>319017.36</v>
      </c>
      <c r="CT31" s="9">
        <f t="shared" si="13"/>
        <v>224142.94999999998</v>
      </c>
      <c r="CU31" s="9">
        <f t="shared" si="52"/>
        <v>3698723.79</v>
      </c>
      <c r="CV31" s="9">
        <f t="shared" si="53"/>
        <v>3591460.8</v>
      </c>
      <c r="CW31" s="9">
        <f t="shared" si="54"/>
        <v>3160485.5</v>
      </c>
      <c r="CX31" s="9">
        <f t="shared" si="55"/>
        <v>430975.3</v>
      </c>
      <c r="CY31" s="9">
        <f t="shared" si="56"/>
        <v>107262.99</v>
      </c>
      <c r="CZ31" s="9">
        <f t="shared" si="57"/>
        <v>0</v>
      </c>
      <c r="DA31" s="9"/>
      <c r="DB31" s="9"/>
      <c r="DC31" s="9"/>
    </row>
    <row r="32" spans="1:107" ht="16.5" x14ac:dyDescent="0.25">
      <c r="A32" s="7" t="s">
        <v>44</v>
      </c>
      <c r="B32" s="8" t="s">
        <v>45</v>
      </c>
      <c r="C32" s="9">
        <f t="shared" si="14"/>
        <v>3993551.44</v>
      </c>
      <c r="D32" s="9">
        <v>3514325.27</v>
      </c>
      <c r="E32" s="65">
        <f t="shared" si="15"/>
        <v>0.88000000070113038</v>
      </c>
      <c r="F32" s="9">
        <v>479226.17</v>
      </c>
      <c r="G32" s="66">
        <f t="shared" si="16"/>
        <v>0.11999999929886968</v>
      </c>
      <c r="H32" s="9">
        <f t="shared" si="17"/>
        <v>3549071.58</v>
      </c>
      <c r="I32" s="9">
        <f t="shared" si="18"/>
        <v>3247891.58</v>
      </c>
      <c r="J32" s="9">
        <f t="shared" si="2"/>
        <v>2858144.59</v>
      </c>
      <c r="K32" s="9">
        <f t="shared" si="3"/>
        <v>389746.99</v>
      </c>
      <c r="L32" s="9">
        <f t="shared" si="4"/>
        <v>97001.919999999998</v>
      </c>
      <c r="M32" s="9">
        <f t="shared" si="5"/>
        <v>204178.08</v>
      </c>
      <c r="N32" s="9">
        <f t="shared" si="19"/>
        <v>3549071.58</v>
      </c>
      <c r="O32" s="9">
        <f t="shared" si="20"/>
        <v>3247891.58</v>
      </c>
      <c r="P32" s="9">
        <v>2858144.59</v>
      </c>
      <c r="Q32" s="29">
        <f t="shared" si="21"/>
        <v>0.87999999987684308</v>
      </c>
      <c r="R32" s="9">
        <v>389746.99</v>
      </c>
      <c r="S32" s="29">
        <f t="shared" si="22"/>
        <v>0.12000000012315681</v>
      </c>
      <c r="T32" s="9">
        <v>97001.919999999998</v>
      </c>
      <c r="U32" s="61">
        <f t="shared" si="23"/>
        <v>2.7331632460340514E-2</v>
      </c>
      <c r="V32" s="61">
        <f t="shared" si="24"/>
        <v>0.19928533584184094</v>
      </c>
      <c r="W32" s="9">
        <v>204178.08</v>
      </c>
      <c r="X32" s="71">
        <f t="shared" si="25"/>
        <v>5.7529997746621944E-2</v>
      </c>
      <c r="Y32" s="38"/>
      <c r="Z32" s="42">
        <f t="shared" si="26"/>
        <v>0</v>
      </c>
      <c r="AA32" s="42">
        <f t="shared" si="27"/>
        <v>0</v>
      </c>
      <c r="AB32" s="42"/>
      <c r="AC32" s="54"/>
      <c r="AD32" s="42"/>
      <c r="AE32" s="54"/>
      <c r="AF32" s="42"/>
      <c r="AG32" s="68"/>
      <c r="AH32" s="42"/>
      <c r="AI32" s="68" t="e">
        <f t="shared" si="31"/>
        <v>#DIV/0!</v>
      </c>
      <c r="AJ32" s="42"/>
      <c r="AK32" s="37">
        <f t="shared" si="32"/>
        <v>745659.8600000001</v>
      </c>
      <c r="AL32" s="37">
        <f>D32-J32</f>
        <v>656180.68000000017</v>
      </c>
      <c r="AM32" s="37">
        <f>F32-K32</f>
        <v>89479.18</v>
      </c>
      <c r="AN32" s="9">
        <f t="shared" si="33"/>
        <v>0</v>
      </c>
      <c r="AO32" s="9"/>
      <c r="AP32" s="9"/>
      <c r="AQ32" s="9"/>
      <c r="AR32" s="9">
        <f t="shared" si="34"/>
        <v>0</v>
      </c>
      <c r="AS32" s="9"/>
      <c r="AT32" s="9"/>
      <c r="AU32" s="9"/>
      <c r="AV32" s="9">
        <f t="shared" si="35"/>
        <v>0</v>
      </c>
      <c r="AW32" s="9">
        <f t="shared" si="36"/>
        <v>0</v>
      </c>
      <c r="AX32" s="9"/>
      <c r="AY32" s="9"/>
      <c r="AZ32" s="9"/>
      <c r="BA32" s="9"/>
      <c r="BB32" s="9"/>
      <c r="BC32" s="9"/>
      <c r="BD32" s="9"/>
      <c r="BE32" s="9"/>
      <c r="BF32" s="9">
        <f t="shared" si="37"/>
        <v>0</v>
      </c>
      <c r="BG32" s="9">
        <f t="shared" si="38"/>
        <v>0</v>
      </c>
      <c r="BH32" s="9"/>
      <c r="BI32" s="9"/>
      <c r="BJ32" s="9"/>
      <c r="BK32" s="9"/>
      <c r="BL32" s="9"/>
      <c r="BM32" s="9"/>
      <c r="BN32" s="9"/>
      <c r="BO32" s="9"/>
      <c r="BP32" s="9">
        <f t="shared" si="39"/>
        <v>0</v>
      </c>
      <c r="BQ32" s="9">
        <f t="shared" si="40"/>
        <v>0</v>
      </c>
      <c r="BR32" s="9"/>
      <c r="BS32" s="29" t="e">
        <f t="shared" si="41"/>
        <v>#DIV/0!</v>
      </c>
      <c r="BT32" s="9"/>
      <c r="BU32" s="29" t="e">
        <f t="shared" si="42"/>
        <v>#DIV/0!</v>
      </c>
      <c r="BV32" s="9"/>
      <c r="BW32" s="29" t="e">
        <f t="shared" si="43"/>
        <v>#DIV/0!</v>
      </c>
      <c r="BX32" s="9"/>
      <c r="BY32" s="9"/>
      <c r="BZ32" s="9">
        <f t="shared" si="44"/>
        <v>745659.8600000001</v>
      </c>
      <c r="CA32" s="9">
        <f>D32-J32</f>
        <v>656180.68000000017</v>
      </c>
      <c r="CB32" s="9">
        <f>F32-K32</f>
        <v>89479.18</v>
      </c>
      <c r="CC32" s="9">
        <f t="shared" si="45"/>
        <v>0</v>
      </c>
      <c r="CD32" s="9"/>
      <c r="CE32" s="9"/>
      <c r="CF32" s="9">
        <f t="shared" si="46"/>
        <v>0</v>
      </c>
      <c r="CG32" s="9"/>
      <c r="CH32" s="9"/>
      <c r="CI32" s="9">
        <f t="shared" si="47"/>
        <v>3549071.58</v>
      </c>
      <c r="CJ32" s="9">
        <f t="shared" si="48"/>
        <v>3247891.58</v>
      </c>
      <c r="CK32" s="9">
        <f t="shared" si="49"/>
        <v>2858144.59</v>
      </c>
      <c r="CL32" s="9">
        <f t="shared" si="49"/>
        <v>389746.99</v>
      </c>
      <c r="CM32" s="9">
        <f t="shared" si="49"/>
        <v>97001.919999999998</v>
      </c>
      <c r="CN32" s="9">
        <f t="shared" si="49"/>
        <v>204178.08</v>
      </c>
      <c r="CO32" s="9">
        <f t="shared" si="50"/>
        <v>3549071.58</v>
      </c>
      <c r="CP32" s="9">
        <f t="shared" si="51"/>
        <v>3247891.58</v>
      </c>
      <c r="CQ32" s="9">
        <f t="shared" si="10"/>
        <v>2858144.59</v>
      </c>
      <c r="CR32" s="9">
        <f t="shared" si="11"/>
        <v>389746.99</v>
      </c>
      <c r="CS32" s="9">
        <f t="shared" si="12"/>
        <v>97001.919999999998</v>
      </c>
      <c r="CT32" s="9">
        <f t="shared" si="13"/>
        <v>204178.08</v>
      </c>
      <c r="CU32" s="9">
        <f t="shared" si="52"/>
        <v>0</v>
      </c>
      <c r="CV32" s="9">
        <f t="shared" si="53"/>
        <v>0</v>
      </c>
      <c r="CW32" s="9">
        <f t="shared" si="54"/>
        <v>0</v>
      </c>
      <c r="CX32" s="9">
        <f t="shared" si="55"/>
        <v>0</v>
      </c>
      <c r="CY32" s="9">
        <f t="shared" si="56"/>
        <v>0</v>
      </c>
      <c r="CZ32" s="9">
        <f t="shared" si="57"/>
        <v>0</v>
      </c>
      <c r="DA32" s="9"/>
      <c r="DB32" s="9"/>
      <c r="DC32" s="9"/>
    </row>
    <row r="33" spans="1:107" ht="16.5" x14ac:dyDescent="0.25">
      <c r="A33" s="7" t="s">
        <v>46</v>
      </c>
      <c r="B33" s="8" t="s">
        <v>47</v>
      </c>
      <c r="C33" s="9">
        <f t="shared" si="14"/>
        <v>3278071.2399999998</v>
      </c>
      <c r="D33" s="9">
        <v>2884702.69</v>
      </c>
      <c r="E33" s="65">
        <f t="shared" si="15"/>
        <v>0.87999999963393116</v>
      </c>
      <c r="F33" s="9">
        <v>393368.55</v>
      </c>
      <c r="G33" s="66">
        <f t="shared" si="16"/>
        <v>0.12000000036606892</v>
      </c>
      <c r="H33" s="9">
        <f t="shared" si="17"/>
        <v>3376413.38</v>
      </c>
      <c r="I33" s="9">
        <f t="shared" si="18"/>
        <v>3278071.2399999998</v>
      </c>
      <c r="J33" s="9">
        <f t="shared" si="2"/>
        <v>2884702.69</v>
      </c>
      <c r="K33" s="9">
        <f t="shared" si="3"/>
        <v>393368.55</v>
      </c>
      <c r="L33" s="9">
        <f t="shared" si="4"/>
        <v>98342.14</v>
      </c>
      <c r="M33" s="9">
        <f t="shared" si="5"/>
        <v>0</v>
      </c>
      <c r="N33" s="42">
        <f t="shared" si="19"/>
        <v>0</v>
      </c>
      <c r="O33" s="42">
        <f t="shared" si="20"/>
        <v>0</v>
      </c>
      <c r="P33" s="42"/>
      <c r="Q33" s="43" t="e">
        <f t="shared" si="21"/>
        <v>#DIV/0!</v>
      </c>
      <c r="R33" s="42"/>
      <c r="S33" s="43" t="e">
        <f t="shared" si="22"/>
        <v>#DIV/0!</v>
      </c>
      <c r="T33" s="42"/>
      <c r="U33" s="64" t="e">
        <f t="shared" si="23"/>
        <v>#DIV/0!</v>
      </c>
      <c r="V33" s="64" t="e">
        <f t="shared" si="24"/>
        <v>#DIV/0!</v>
      </c>
      <c r="W33" s="42"/>
      <c r="X33" s="72" t="e">
        <f t="shared" si="25"/>
        <v>#DIV/0!</v>
      </c>
      <c r="Y33" s="44"/>
      <c r="Z33" s="9">
        <f t="shared" si="26"/>
        <v>3376413.38</v>
      </c>
      <c r="AA33" s="9">
        <f t="shared" si="27"/>
        <v>3278071.2399999998</v>
      </c>
      <c r="AB33" s="9">
        <v>2884702.69</v>
      </c>
      <c r="AC33" s="53">
        <f t="shared" si="28"/>
        <v>0.87999999963393116</v>
      </c>
      <c r="AD33" s="9">
        <v>393368.55</v>
      </c>
      <c r="AE33" s="53">
        <f t="shared" si="29"/>
        <v>0.12000000036606892</v>
      </c>
      <c r="AF33" s="9">
        <v>98342.14</v>
      </c>
      <c r="AG33" s="62">
        <f t="shared" si="30"/>
        <v>2.9126214397361499E-2</v>
      </c>
      <c r="AH33" s="9"/>
      <c r="AI33" s="62">
        <f t="shared" si="31"/>
        <v>0.2000000040674324</v>
      </c>
      <c r="AJ33" s="9"/>
      <c r="AK33" s="9">
        <f t="shared" si="32"/>
        <v>0</v>
      </c>
      <c r="AL33" s="9">
        <f>D33-J33</f>
        <v>0</v>
      </c>
      <c r="AM33" s="9">
        <f>F33-K33</f>
        <v>0</v>
      </c>
      <c r="AN33" s="9">
        <f t="shared" si="33"/>
        <v>0</v>
      </c>
      <c r="AO33" s="9"/>
      <c r="AP33" s="9"/>
      <c r="AQ33" s="9"/>
      <c r="AR33" s="9">
        <f t="shared" si="34"/>
        <v>0</v>
      </c>
      <c r="AS33" s="9"/>
      <c r="AT33" s="9"/>
      <c r="AU33" s="9"/>
      <c r="AV33" s="9">
        <f t="shared" si="35"/>
        <v>0</v>
      </c>
      <c r="AW33" s="9">
        <f t="shared" si="36"/>
        <v>0</v>
      </c>
      <c r="AX33" s="9"/>
      <c r="AY33" s="9"/>
      <c r="AZ33" s="9"/>
      <c r="BA33" s="9"/>
      <c r="BB33" s="9"/>
      <c r="BC33" s="9"/>
      <c r="BD33" s="9"/>
      <c r="BE33" s="9"/>
      <c r="BF33" s="9">
        <f t="shared" si="37"/>
        <v>0</v>
      </c>
      <c r="BG33" s="9">
        <f t="shared" si="38"/>
        <v>0</v>
      </c>
      <c r="BH33" s="9"/>
      <c r="BI33" s="9"/>
      <c r="BJ33" s="9"/>
      <c r="BK33" s="9"/>
      <c r="BL33" s="9"/>
      <c r="BM33" s="9"/>
      <c r="BN33" s="9"/>
      <c r="BO33" s="9"/>
      <c r="BP33" s="9">
        <f t="shared" si="39"/>
        <v>0</v>
      </c>
      <c r="BQ33" s="9">
        <f t="shared" si="40"/>
        <v>0</v>
      </c>
      <c r="BR33" s="9"/>
      <c r="BS33" s="29" t="e">
        <f t="shared" si="41"/>
        <v>#DIV/0!</v>
      </c>
      <c r="BT33" s="9"/>
      <c r="BU33" s="29" t="e">
        <f t="shared" si="42"/>
        <v>#DIV/0!</v>
      </c>
      <c r="BV33" s="9"/>
      <c r="BW33" s="29" t="e">
        <f t="shared" si="43"/>
        <v>#DIV/0!</v>
      </c>
      <c r="BX33" s="9"/>
      <c r="BY33" s="9"/>
      <c r="BZ33" s="9">
        <f t="shared" si="44"/>
        <v>0</v>
      </c>
      <c r="CA33" s="9">
        <f>D33-J33</f>
        <v>0</v>
      </c>
      <c r="CB33" s="9">
        <f>F33-K33</f>
        <v>0</v>
      </c>
      <c r="CC33" s="9">
        <f t="shared" si="45"/>
        <v>0</v>
      </c>
      <c r="CD33" s="9"/>
      <c r="CE33" s="9"/>
      <c r="CF33" s="9">
        <f t="shared" si="46"/>
        <v>0</v>
      </c>
      <c r="CG33" s="9"/>
      <c r="CH33" s="9"/>
      <c r="CI33" s="9">
        <f t="shared" si="47"/>
        <v>3376413.38</v>
      </c>
      <c r="CJ33" s="9">
        <f t="shared" si="48"/>
        <v>3278071.2399999998</v>
      </c>
      <c r="CK33" s="9">
        <f t="shared" si="49"/>
        <v>2884702.69</v>
      </c>
      <c r="CL33" s="9">
        <f t="shared" si="49"/>
        <v>393368.55</v>
      </c>
      <c r="CM33" s="9">
        <f t="shared" si="49"/>
        <v>98342.14</v>
      </c>
      <c r="CN33" s="9">
        <f t="shared" si="49"/>
        <v>0</v>
      </c>
      <c r="CO33" s="9">
        <f t="shared" si="50"/>
        <v>0</v>
      </c>
      <c r="CP33" s="9">
        <f t="shared" si="51"/>
        <v>0</v>
      </c>
      <c r="CQ33" s="9">
        <f t="shared" si="10"/>
        <v>0</v>
      </c>
      <c r="CR33" s="9">
        <f t="shared" si="11"/>
        <v>0</v>
      </c>
      <c r="CS33" s="9">
        <f t="shared" si="12"/>
        <v>0</v>
      </c>
      <c r="CT33" s="9">
        <f t="shared" si="13"/>
        <v>0</v>
      </c>
      <c r="CU33" s="9">
        <f t="shared" si="52"/>
        <v>3376413.38</v>
      </c>
      <c r="CV33" s="9">
        <f t="shared" si="53"/>
        <v>3278071.2399999998</v>
      </c>
      <c r="CW33" s="9">
        <f t="shared" si="54"/>
        <v>2884702.69</v>
      </c>
      <c r="CX33" s="9">
        <f t="shared" si="55"/>
        <v>393368.55</v>
      </c>
      <c r="CY33" s="9">
        <f t="shared" si="56"/>
        <v>98342.14</v>
      </c>
      <c r="CZ33" s="9">
        <f t="shared" si="57"/>
        <v>0</v>
      </c>
      <c r="DA33" s="9"/>
      <c r="DB33" s="9"/>
      <c r="DC33" s="9"/>
    </row>
    <row r="34" spans="1:107" ht="16.5" x14ac:dyDescent="0.25">
      <c r="A34" s="7" t="s">
        <v>31</v>
      </c>
      <c r="B34" s="11" t="s">
        <v>48</v>
      </c>
      <c r="C34" s="9"/>
      <c r="D34" s="12" t="s">
        <v>31</v>
      </c>
      <c r="E34" s="65"/>
      <c r="F34" s="12"/>
      <c r="G34" s="66"/>
      <c r="H34" s="9">
        <f t="shared" si="17"/>
        <v>0</v>
      </c>
      <c r="I34" s="9">
        <f t="shared" si="18"/>
        <v>0</v>
      </c>
      <c r="J34" s="9">
        <f t="shared" si="2"/>
        <v>0</v>
      </c>
      <c r="K34" s="9">
        <f t="shared" si="3"/>
        <v>0</v>
      </c>
      <c r="L34" s="9">
        <f t="shared" si="4"/>
        <v>0</v>
      </c>
      <c r="M34" s="9">
        <f t="shared" si="5"/>
        <v>0</v>
      </c>
      <c r="N34" s="9">
        <f t="shared" si="19"/>
        <v>0</v>
      </c>
      <c r="O34" s="9">
        <f t="shared" si="20"/>
        <v>0</v>
      </c>
      <c r="P34" s="9"/>
      <c r="Q34" s="29" t="e">
        <f t="shared" si="21"/>
        <v>#DIV/0!</v>
      </c>
      <c r="R34" s="9"/>
      <c r="S34" s="29" t="e">
        <f t="shared" si="22"/>
        <v>#DIV/0!</v>
      </c>
      <c r="T34" s="9"/>
      <c r="U34" s="60" t="e">
        <f t="shared" si="23"/>
        <v>#DIV/0!</v>
      </c>
      <c r="V34" s="60" t="e">
        <f t="shared" si="24"/>
        <v>#DIV/0!</v>
      </c>
      <c r="W34" s="9"/>
      <c r="X34" s="71" t="e">
        <f t="shared" si="25"/>
        <v>#DIV/0!</v>
      </c>
      <c r="Y34" s="38"/>
      <c r="Z34" s="9">
        <f t="shared" si="26"/>
        <v>0</v>
      </c>
      <c r="AA34" s="9">
        <f t="shared" si="27"/>
        <v>0</v>
      </c>
      <c r="AB34" s="9"/>
      <c r="AC34" s="53"/>
      <c r="AD34" s="9"/>
      <c r="AE34" s="53"/>
      <c r="AF34" s="9"/>
      <c r="AG34" s="62"/>
      <c r="AH34" s="9"/>
      <c r="AI34" s="62" t="e">
        <f t="shared" si="31"/>
        <v>#DIV/0!</v>
      </c>
      <c r="AJ34" s="9"/>
      <c r="AK34" s="9"/>
      <c r="AL34" s="9"/>
      <c r="AM34" s="9"/>
      <c r="AN34" s="9">
        <f t="shared" si="33"/>
        <v>0</v>
      </c>
      <c r="AO34" s="9"/>
      <c r="AP34" s="9"/>
      <c r="AQ34" s="9"/>
      <c r="AR34" s="9">
        <f t="shared" si="34"/>
        <v>0</v>
      </c>
      <c r="AS34" s="9"/>
      <c r="AT34" s="9"/>
      <c r="AU34" s="9"/>
      <c r="AV34" s="9">
        <f t="shared" si="35"/>
        <v>0</v>
      </c>
      <c r="AW34" s="9">
        <f t="shared" si="36"/>
        <v>0</v>
      </c>
      <c r="AX34" s="9"/>
      <c r="AY34" s="9"/>
      <c r="AZ34" s="9"/>
      <c r="BA34" s="9"/>
      <c r="BB34" s="9"/>
      <c r="BC34" s="9"/>
      <c r="BD34" s="9"/>
      <c r="BE34" s="9"/>
      <c r="BF34" s="9">
        <f t="shared" si="37"/>
        <v>0</v>
      </c>
      <c r="BG34" s="9">
        <f t="shared" si="38"/>
        <v>0</v>
      </c>
      <c r="BH34" s="9"/>
      <c r="BI34" s="9"/>
      <c r="BJ34" s="9"/>
      <c r="BK34" s="9"/>
      <c r="BL34" s="9"/>
      <c r="BM34" s="9"/>
      <c r="BN34" s="9"/>
      <c r="BO34" s="9"/>
      <c r="BP34" s="9">
        <f t="shared" si="39"/>
        <v>0</v>
      </c>
      <c r="BQ34" s="9">
        <f t="shared" si="40"/>
        <v>0</v>
      </c>
      <c r="BR34" s="9"/>
      <c r="BS34" s="29" t="e">
        <f t="shared" si="41"/>
        <v>#DIV/0!</v>
      </c>
      <c r="BT34" s="9"/>
      <c r="BU34" s="29" t="e">
        <f t="shared" si="42"/>
        <v>#DIV/0!</v>
      </c>
      <c r="BV34" s="9"/>
      <c r="BW34" s="29" t="e">
        <f t="shared" si="43"/>
        <v>#DIV/0!</v>
      </c>
      <c r="BX34" s="9"/>
      <c r="BY34" s="9"/>
      <c r="BZ34" s="9"/>
      <c r="CA34" s="9"/>
      <c r="CB34" s="9"/>
      <c r="CC34" s="9">
        <f t="shared" si="45"/>
        <v>0</v>
      </c>
      <c r="CD34" s="9"/>
      <c r="CE34" s="9"/>
      <c r="CF34" s="9">
        <f t="shared" si="46"/>
        <v>0</v>
      </c>
      <c r="CG34" s="9"/>
      <c r="CH34" s="9"/>
      <c r="CI34" s="9">
        <f t="shared" si="47"/>
        <v>0</v>
      </c>
      <c r="CJ34" s="9">
        <f t="shared" si="48"/>
        <v>0</v>
      </c>
      <c r="CK34" s="9">
        <f t="shared" si="49"/>
        <v>0</v>
      </c>
      <c r="CL34" s="9">
        <f t="shared" si="49"/>
        <v>0</v>
      </c>
      <c r="CM34" s="9">
        <f t="shared" si="49"/>
        <v>0</v>
      </c>
      <c r="CN34" s="9">
        <f t="shared" si="49"/>
        <v>0</v>
      </c>
      <c r="CO34" s="9">
        <f t="shared" si="50"/>
        <v>0</v>
      </c>
      <c r="CP34" s="9">
        <f t="shared" si="51"/>
        <v>0</v>
      </c>
      <c r="CQ34" s="9">
        <f t="shared" si="10"/>
        <v>0</v>
      </c>
      <c r="CR34" s="9">
        <f t="shared" si="11"/>
        <v>0</v>
      </c>
      <c r="CS34" s="9">
        <f t="shared" si="12"/>
        <v>0</v>
      </c>
      <c r="CT34" s="9">
        <f t="shared" si="13"/>
        <v>0</v>
      </c>
      <c r="CU34" s="9">
        <f t="shared" si="52"/>
        <v>0</v>
      </c>
      <c r="CV34" s="9">
        <f t="shared" si="53"/>
        <v>0</v>
      </c>
      <c r="CW34" s="9">
        <f t="shared" si="54"/>
        <v>0</v>
      </c>
      <c r="CX34" s="9">
        <f t="shared" si="55"/>
        <v>0</v>
      </c>
      <c r="CY34" s="9">
        <f t="shared" si="56"/>
        <v>0</v>
      </c>
      <c r="CZ34" s="9">
        <f t="shared" si="57"/>
        <v>0</v>
      </c>
      <c r="DA34" s="9"/>
      <c r="DB34" s="9"/>
      <c r="DC34" s="9"/>
    </row>
    <row r="35" spans="1:107" ht="16.5" x14ac:dyDescent="0.25">
      <c r="A35" s="7" t="s">
        <v>49</v>
      </c>
      <c r="B35" s="8" t="s">
        <v>50</v>
      </c>
      <c r="C35" s="9">
        <f t="shared" si="14"/>
        <v>2797090.9000000004</v>
      </c>
      <c r="D35" s="9">
        <v>2461439.9900000002</v>
      </c>
      <c r="E35" s="65">
        <f t="shared" si="15"/>
        <v>0.87999999928497141</v>
      </c>
      <c r="F35" s="9">
        <v>335650.91</v>
      </c>
      <c r="G35" s="66">
        <f t="shared" si="16"/>
        <v>0.12000000071502857</v>
      </c>
      <c r="H35" s="9">
        <f t="shared" si="17"/>
        <v>2948804</v>
      </c>
      <c r="I35" s="9">
        <f t="shared" si="18"/>
        <v>2797090.9</v>
      </c>
      <c r="J35" s="9">
        <f t="shared" si="2"/>
        <v>2461439.98</v>
      </c>
      <c r="K35" s="9">
        <f t="shared" si="3"/>
        <v>335650.92000000004</v>
      </c>
      <c r="L35" s="9">
        <f t="shared" si="4"/>
        <v>151713.1</v>
      </c>
      <c r="M35" s="9">
        <f t="shared" si="5"/>
        <v>0</v>
      </c>
      <c r="N35" s="42">
        <f t="shared" si="19"/>
        <v>0</v>
      </c>
      <c r="O35" s="42">
        <f t="shared" si="20"/>
        <v>0</v>
      </c>
      <c r="P35" s="42"/>
      <c r="Q35" s="43" t="e">
        <f t="shared" si="21"/>
        <v>#DIV/0!</v>
      </c>
      <c r="R35" s="42"/>
      <c r="S35" s="43" t="e">
        <f t="shared" si="22"/>
        <v>#DIV/0!</v>
      </c>
      <c r="T35" s="42"/>
      <c r="U35" s="64" t="e">
        <f t="shared" si="23"/>
        <v>#DIV/0!</v>
      </c>
      <c r="V35" s="64" t="e">
        <f t="shared" si="24"/>
        <v>#DIV/0!</v>
      </c>
      <c r="W35" s="42"/>
      <c r="X35" s="72" t="e">
        <f t="shared" si="25"/>
        <v>#DIV/0!</v>
      </c>
      <c r="Y35" s="44"/>
      <c r="Z35" s="9">
        <f t="shared" si="26"/>
        <v>2948804</v>
      </c>
      <c r="AA35" s="9">
        <f t="shared" si="27"/>
        <v>2797090.9</v>
      </c>
      <c r="AB35" s="9">
        <v>2461439.98</v>
      </c>
      <c r="AC35" s="53">
        <f t="shared" si="28"/>
        <v>0.87999999570982845</v>
      </c>
      <c r="AD35" s="9">
        <v>335650.92000000004</v>
      </c>
      <c r="AE35" s="53">
        <f t="shared" si="29"/>
        <v>0.12000000429017164</v>
      </c>
      <c r="AF35" s="9">
        <v>151713.1</v>
      </c>
      <c r="AG35" s="62">
        <f t="shared" si="30"/>
        <v>5.1449028148361171E-2</v>
      </c>
      <c r="AH35" s="9"/>
      <c r="AI35" s="62">
        <f t="shared" si="31"/>
        <v>0.31129318902121661</v>
      </c>
      <c r="AJ35" s="9"/>
      <c r="AK35" s="9">
        <f t="shared" si="32"/>
        <v>1.7462298274040222E-10</v>
      </c>
      <c r="AL35" s="49">
        <f>D35-J35</f>
        <v>1.0000000242143869E-2</v>
      </c>
      <c r="AM35" s="49">
        <f>F35-K35</f>
        <v>-1.0000000067520887E-2</v>
      </c>
      <c r="AN35" s="9">
        <f t="shared" si="33"/>
        <v>0</v>
      </c>
      <c r="AO35" s="9"/>
      <c r="AP35" s="9"/>
      <c r="AQ35" s="9"/>
      <c r="AR35" s="9">
        <f t="shared" si="34"/>
        <v>0</v>
      </c>
      <c r="AS35" s="9"/>
      <c r="AT35" s="9"/>
      <c r="AU35" s="9"/>
      <c r="AV35" s="9">
        <f t="shared" si="35"/>
        <v>0</v>
      </c>
      <c r="AW35" s="9">
        <f t="shared" si="36"/>
        <v>0</v>
      </c>
      <c r="AX35" s="9"/>
      <c r="AY35" s="9"/>
      <c r="AZ35" s="9"/>
      <c r="BA35" s="9"/>
      <c r="BB35" s="9"/>
      <c r="BC35" s="9"/>
      <c r="BD35" s="9"/>
      <c r="BE35" s="9"/>
      <c r="BF35" s="9">
        <f t="shared" si="37"/>
        <v>0</v>
      </c>
      <c r="BG35" s="9">
        <f t="shared" si="38"/>
        <v>0</v>
      </c>
      <c r="BH35" s="9"/>
      <c r="BI35" s="9"/>
      <c r="BJ35" s="9"/>
      <c r="BK35" s="9"/>
      <c r="BL35" s="9"/>
      <c r="BM35" s="9"/>
      <c r="BN35" s="9"/>
      <c r="BO35" s="9"/>
      <c r="BP35" s="9">
        <f t="shared" si="39"/>
        <v>0</v>
      </c>
      <c r="BQ35" s="9">
        <f t="shared" si="40"/>
        <v>0</v>
      </c>
      <c r="BR35" s="9"/>
      <c r="BS35" s="29" t="e">
        <f t="shared" si="41"/>
        <v>#DIV/0!</v>
      </c>
      <c r="BT35" s="9"/>
      <c r="BU35" s="29" t="e">
        <f t="shared" si="42"/>
        <v>#DIV/0!</v>
      </c>
      <c r="BV35" s="9"/>
      <c r="BW35" s="29" t="e">
        <f t="shared" si="43"/>
        <v>#DIV/0!</v>
      </c>
      <c r="BX35" s="9"/>
      <c r="BY35" s="9"/>
      <c r="BZ35" s="9">
        <f t="shared" si="44"/>
        <v>1.7462298274040222E-10</v>
      </c>
      <c r="CA35" s="9">
        <f>D35-J35</f>
        <v>1.0000000242143869E-2</v>
      </c>
      <c r="CB35" s="9">
        <f>F35-K35</f>
        <v>-1.0000000067520887E-2</v>
      </c>
      <c r="CC35" s="9">
        <f t="shared" si="45"/>
        <v>0</v>
      </c>
      <c r="CD35" s="9"/>
      <c r="CE35" s="9"/>
      <c r="CF35" s="9">
        <f t="shared" si="46"/>
        <v>0</v>
      </c>
      <c r="CG35" s="9"/>
      <c r="CH35" s="9"/>
      <c r="CI35" s="9">
        <f t="shared" si="47"/>
        <v>2948804</v>
      </c>
      <c r="CJ35" s="9">
        <f t="shared" si="48"/>
        <v>2797090.9</v>
      </c>
      <c r="CK35" s="9">
        <f t="shared" si="49"/>
        <v>2461439.98</v>
      </c>
      <c r="CL35" s="9">
        <f t="shared" si="49"/>
        <v>335650.92000000004</v>
      </c>
      <c r="CM35" s="9">
        <f t="shared" si="49"/>
        <v>151713.1</v>
      </c>
      <c r="CN35" s="9">
        <f t="shared" si="49"/>
        <v>0</v>
      </c>
      <c r="CO35" s="9">
        <f t="shared" si="50"/>
        <v>0</v>
      </c>
      <c r="CP35" s="9">
        <f t="shared" si="51"/>
        <v>0</v>
      </c>
      <c r="CQ35" s="9">
        <f t="shared" si="10"/>
        <v>0</v>
      </c>
      <c r="CR35" s="9">
        <f t="shared" si="11"/>
        <v>0</v>
      </c>
      <c r="CS35" s="9">
        <f t="shared" si="12"/>
        <v>0</v>
      </c>
      <c r="CT35" s="9">
        <f t="shared" si="13"/>
        <v>0</v>
      </c>
      <c r="CU35" s="9">
        <f t="shared" si="52"/>
        <v>2948804</v>
      </c>
      <c r="CV35" s="9">
        <f t="shared" si="53"/>
        <v>2797090.9</v>
      </c>
      <c r="CW35" s="9">
        <f t="shared" si="54"/>
        <v>2461439.98</v>
      </c>
      <c r="CX35" s="9">
        <f t="shared" si="55"/>
        <v>335650.92000000004</v>
      </c>
      <c r="CY35" s="9">
        <f t="shared" si="56"/>
        <v>151713.1</v>
      </c>
      <c r="CZ35" s="9">
        <f t="shared" si="57"/>
        <v>0</v>
      </c>
      <c r="DA35" s="9"/>
      <c r="DB35" s="9"/>
      <c r="DC35" s="9"/>
    </row>
    <row r="36" spans="1:107" ht="16.5" x14ac:dyDescent="0.25">
      <c r="A36" s="7" t="s">
        <v>51</v>
      </c>
      <c r="B36" s="8" t="s">
        <v>52</v>
      </c>
      <c r="C36" s="9">
        <f t="shared" si="14"/>
        <v>7720990.5300000003</v>
      </c>
      <c r="D36" s="9">
        <v>6794471.6600000001</v>
      </c>
      <c r="E36" s="65">
        <f t="shared" si="15"/>
        <v>0.87999999917109084</v>
      </c>
      <c r="F36" s="9">
        <v>926518.87</v>
      </c>
      <c r="G36" s="66">
        <f t="shared" si="16"/>
        <v>0.12000000082890919</v>
      </c>
      <c r="H36" s="9">
        <f t="shared" si="17"/>
        <v>7209941.6200000001</v>
      </c>
      <c r="I36" s="9">
        <f t="shared" si="18"/>
        <v>6871681.5700000003</v>
      </c>
      <c r="J36" s="9">
        <f t="shared" si="2"/>
        <v>6047079.7800000003</v>
      </c>
      <c r="K36" s="9">
        <f t="shared" si="3"/>
        <v>824601.79</v>
      </c>
      <c r="L36" s="9">
        <f t="shared" si="4"/>
        <v>338260.05</v>
      </c>
      <c r="M36" s="9">
        <f t="shared" si="5"/>
        <v>0</v>
      </c>
      <c r="N36" s="42">
        <f t="shared" si="19"/>
        <v>0</v>
      </c>
      <c r="O36" s="42">
        <f t="shared" si="20"/>
        <v>0</v>
      </c>
      <c r="P36" s="42"/>
      <c r="Q36" s="43" t="e">
        <f t="shared" si="21"/>
        <v>#DIV/0!</v>
      </c>
      <c r="R36" s="42"/>
      <c r="S36" s="43" t="e">
        <f t="shared" si="22"/>
        <v>#DIV/0!</v>
      </c>
      <c r="T36" s="42"/>
      <c r="U36" s="64" t="e">
        <f t="shared" si="23"/>
        <v>#DIV/0!</v>
      </c>
      <c r="V36" s="64" t="e">
        <f t="shared" si="24"/>
        <v>#DIV/0!</v>
      </c>
      <c r="W36" s="42"/>
      <c r="X36" s="72" t="e">
        <f t="shared" si="25"/>
        <v>#DIV/0!</v>
      </c>
      <c r="Y36" s="44"/>
      <c r="Z36" s="9">
        <f t="shared" si="26"/>
        <v>7209941.6200000001</v>
      </c>
      <c r="AA36" s="9">
        <f t="shared" si="27"/>
        <v>6871681.5700000003</v>
      </c>
      <c r="AB36" s="9">
        <v>6047079.7800000003</v>
      </c>
      <c r="AC36" s="53">
        <f t="shared" si="28"/>
        <v>0.87999999976716037</v>
      </c>
      <c r="AD36" s="9">
        <v>824601.79</v>
      </c>
      <c r="AE36" s="53">
        <f t="shared" si="29"/>
        <v>0.12000000023283966</v>
      </c>
      <c r="AF36" s="9">
        <v>338260.05</v>
      </c>
      <c r="AG36" s="62">
        <f t="shared" si="30"/>
        <v>4.6915782100327187E-2</v>
      </c>
      <c r="AH36" s="9"/>
      <c r="AI36" s="62">
        <f t="shared" si="31"/>
        <v>0.29088584590582139</v>
      </c>
      <c r="AJ36" s="9"/>
      <c r="AK36" s="37">
        <f t="shared" si="32"/>
        <v>849308.95999999985</v>
      </c>
      <c r="AL36" s="37">
        <f>D36-J36</f>
        <v>747391.87999999989</v>
      </c>
      <c r="AM36" s="37">
        <f>F36-K36</f>
        <v>101917.07999999996</v>
      </c>
      <c r="AN36" s="9">
        <f t="shared" si="33"/>
        <v>0</v>
      </c>
      <c r="AO36" s="9"/>
      <c r="AP36" s="9"/>
      <c r="AQ36" s="9"/>
      <c r="AR36" s="9">
        <f t="shared" si="34"/>
        <v>0</v>
      </c>
      <c r="AS36" s="9"/>
      <c r="AT36" s="9"/>
      <c r="AU36" s="9"/>
      <c r="AV36" s="9">
        <f t="shared" si="35"/>
        <v>0</v>
      </c>
      <c r="AW36" s="9">
        <f t="shared" si="36"/>
        <v>0</v>
      </c>
      <c r="AX36" s="9"/>
      <c r="AY36" s="9"/>
      <c r="AZ36" s="9"/>
      <c r="BA36" s="9"/>
      <c r="BB36" s="9"/>
      <c r="BC36" s="9"/>
      <c r="BD36" s="9"/>
      <c r="BE36" s="9"/>
      <c r="BF36" s="9">
        <f t="shared" si="37"/>
        <v>0</v>
      </c>
      <c r="BG36" s="9">
        <f t="shared" si="38"/>
        <v>0</v>
      </c>
      <c r="BH36" s="9"/>
      <c r="BI36" s="9"/>
      <c r="BJ36" s="9"/>
      <c r="BK36" s="9"/>
      <c r="BL36" s="9"/>
      <c r="BM36" s="9"/>
      <c r="BN36" s="9"/>
      <c r="BO36" s="9"/>
      <c r="BP36" s="9">
        <f t="shared" si="39"/>
        <v>0</v>
      </c>
      <c r="BQ36" s="9">
        <f t="shared" si="40"/>
        <v>0</v>
      </c>
      <c r="BR36" s="9"/>
      <c r="BS36" s="29" t="e">
        <f t="shared" si="41"/>
        <v>#DIV/0!</v>
      </c>
      <c r="BT36" s="9"/>
      <c r="BU36" s="29" t="e">
        <f t="shared" si="42"/>
        <v>#DIV/0!</v>
      </c>
      <c r="BV36" s="9"/>
      <c r="BW36" s="29" t="e">
        <f t="shared" si="43"/>
        <v>#DIV/0!</v>
      </c>
      <c r="BX36" s="9"/>
      <c r="BY36" s="9"/>
      <c r="BZ36" s="9">
        <f t="shared" si="44"/>
        <v>849308.95999999985</v>
      </c>
      <c r="CA36" s="9">
        <f>D36-J36</f>
        <v>747391.87999999989</v>
      </c>
      <c r="CB36" s="9">
        <f>F36-K36</f>
        <v>101917.07999999996</v>
      </c>
      <c r="CC36" s="9">
        <f t="shared" si="45"/>
        <v>0</v>
      </c>
      <c r="CD36" s="9"/>
      <c r="CE36" s="9"/>
      <c r="CF36" s="9">
        <f t="shared" si="46"/>
        <v>0</v>
      </c>
      <c r="CG36" s="9"/>
      <c r="CH36" s="9"/>
      <c r="CI36" s="9">
        <f t="shared" si="47"/>
        <v>7209941.6200000001</v>
      </c>
      <c r="CJ36" s="9">
        <f t="shared" si="48"/>
        <v>6871681.5700000003</v>
      </c>
      <c r="CK36" s="9">
        <f t="shared" si="49"/>
        <v>6047079.7800000003</v>
      </c>
      <c r="CL36" s="9">
        <f t="shared" si="49"/>
        <v>824601.79</v>
      </c>
      <c r="CM36" s="9">
        <f t="shared" si="49"/>
        <v>338260.05</v>
      </c>
      <c r="CN36" s="9">
        <f t="shared" si="49"/>
        <v>0</v>
      </c>
      <c r="CO36" s="9">
        <f t="shared" si="50"/>
        <v>0</v>
      </c>
      <c r="CP36" s="9">
        <f t="shared" si="51"/>
        <v>0</v>
      </c>
      <c r="CQ36" s="9">
        <f t="shared" si="10"/>
        <v>0</v>
      </c>
      <c r="CR36" s="9">
        <f t="shared" si="11"/>
        <v>0</v>
      </c>
      <c r="CS36" s="9">
        <f t="shared" si="12"/>
        <v>0</v>
      </c>
      <c r="CT36" s="9">
        <f t="shared" si="13"/>
        <v>0</v>
      </c>
      <c r="CU36" s="9">
        <f t="shared" si="52"/>
        <v>7209941.6200000001</v>
      </c>
      <c r="CV36" s="9">
        <f t="shared" si="53"/>
        <v>6871681.5700000003</v>
      </c>
      <c r="CW36" s="9">
        <f t="shared" si="54"/>
        <v>6047079.7800000003</v>
      </c>
      <c r="CX36" s="9">
        <f t="shared" si="55"/>
        <v>824601.79</v>
      </c>
      <c r="CY36" s="9">
        <f t="shared" si="56"/>
        <v>338260.05</v>
      </c>
      <c r="CZ36" s="9">
        <f t="shared" si="57"/>
        <v>0</v>
      </c>
      <c r="DA36" s="9"/>
      <c r="DB36" s="9"/>
      <c r="DC36" s="9"/>
    </row>
    <row r="37" spans="1:107" ht="18" customHeight="1" x14ac:dyDescent="0.25">
      <c r="A37" s="7" t="s">
        <v>31</v>
      </c>
      <c r="B37" s="11" t="s">
        <v>53</v>
      </c>
      <c r="C37" s="9"/>
      <c r="D37" s="12" t="s">
        <v>31</v>
      </c>
      <c r="E37" s="65"/>
      <c r="F37" s="12"/>
      <c r="G37" s="66"/>
      <c r="H37" s="9">
        <f t="shared" si="17"/>
        <v>0</v>
      </c>
      <c r="I37" s="9">
        <f t="shared" si="18"/>
        <v>0</v>
      </c>
      <c r="J37" s="9">
        <f t="shared" si="2"/>
        <v>0</v>
      </c>
      <c r="K37" s="9">
        <f t="shared" si="3"/>
        <v>0</v>
      </c>
      <c r="L37" s="9">
        <f t="shared" si="4"/>
        <v>0</v>
      </c>
      <c r="M37" s="9">
        <f t="shared" si="5"/>
        <v>0</v>
      </c>
      <c r="N37" s="9">
        <f t="shared" si="19"/>
        <v>0</v>
      </c>
      <c r="O37" s="9">
        <f t="shared" si="20"/>
        <v>0</v>
      </c>
      <c r="P37" s="9"/>
      <c r="Q37" s="29" t="e">
        <f t="shared" si="21"/>
        <v>#DIV/0!</v>
      </c>
      <c r="R37" s="9"/>
      <c r="S37" s="29" t="e">
        <f t="shared" si="22"/>
        <v>#DIV/0!</v>
      </c>
      <c r="T37" s="9"/>
      <c r="U37" s="60" t="e">
        <f t="shared" si="23"/>
        <v>#DIV/0!</v>
      </c>
      <c r="V37" s="60" t="e">
        <f t="shared" si="24"/>
        <v>#DIV/0!</v>
      </c>
      <c r="W37" s="9"/>
      <c r="X37" s="71" t="e">
        <f t="shared" si="25"/>
        <v>#DIV/0!</v>
      </c>
      <c r="Y37" s="38"/>
      <c r="Z37" s="9">
        <f t="shared" si="26"/>
        <v>0</v>
      </c>
      <c r="AA37" s="9">
        <f t="shared" si="27"/>
        <v>0</v>
      </c>
      <c r="AB37" s="9"/>
      <c r="AC37" s="53"/>
      <c r="AD37" s="9"/>
      <c r="AE37" s="53"/>
      <c r="AF37" s="9"/>
      <c r="AG37" s="62"/>
      <c r="AH37" s="9"/>
      <c r="AI37" s="62" t="e">
        <f t="shared" si="31"/>
        <v>#DIV/0!</v>
      </c>
      <c r="AJ37" s="9"/>
      <c r="AK37" s="9"/>
      <c r="AL37" s="9"/>
      <c r="AM37" s="9"/>
      <c r="AN37" s="9">
        <f t="shared" si="33"/>
        <v>0</v>
      </c>
      <c r="AO37" s="9"/>
      <c r="AP37" s="9"/>
      <c r="AQ37" s="9"/>
      <c r="AR37" s="9">
        <f t="shared" si="34"/>
        <v>0</v>
      </c>
      <c r="AS37" s="9"/>
      <c r="AT37" s="9"/>
      <c r="AU37" s="9"/>
      <c r="AV37" s="9">
        <f t="shared" si="35"/>
        <v>0</v>
      </c>
      <c r="AW37" s="9">
        <f t="shared" si="36"/>
        <v>0</v>
      </c>
      <c r="AX37" s="9"/>
      <c r="AY37" s="9"/>
      <c r="AZ37" s="9"/>
      <c r="BA37" s="9"/>
      <c r="BB37" s="9"/>
      <c r="BC37" s="9"/>
      <c r="BD37" s="9"/>
      <c r="BE37" s="9"/>
      <c r="BF37" s="9">
        <f t="shared" si="37"/>
        <v>0</v>
      </c>
      <c r="BG37" s="9">
        <f t="shared" si="38"/>
        <v>0</v>
      </c>
      <c r="BH37" s="9"/>
      <c r="BI37" s="9"/>
      <c r="BJ37" s="9"/>
      <c r="BK37" s="9"/>
      <c r="BL37" s="9"/>
      <c r="BM37" s="9"/>
      <c r="BN37" s="9"/>
      <c r="BO37" s="9"/>
      <c r="BP37" s="9">
        <f t="shared" si="39"/>
        <v>0</v>
      </c>
      <c r="BQ37" s="9">
        <f t="shared" si="40"/>
        <v>0</v>
      </c>
      <c r="BR37" s="9"/>
      <c r="BS37" s="29" t="e">
        <f t="shared" si="41"/>
        <v>#DIV/0!</v>
      </c>
      <c r="BT37" s="9"/>
      <c r="BU37" s="29" t="e">
        <f t="shared" si="42"/>
        <v>#DIV/0!</v>
      </c>
      <c r="BV37" s="9"/>
      <c r="BW37" s="29" t="e">
        <f t="shared" si="43"/>
        <v>#DIV/0!</v>
      </c>
      <c r="BX37" s="9"/>
      <c r="BY37" s="9"/>
      <c r="BZ37" s="9"/>
      <c r="CA37" s="9"/>
      <c r="CB37" s="9"/>
      <c r="CC37" s="9">
        <f t="shared" si="45"/>
        <v>0</v>
      </c>
      <c r="CD37" s="9"/>
      <c r="CE37" s="9"/>
      <c r="CF37" s="9">
        <f t="shared" si="46"/>
        <v>0</v>
      </c>
      <c r="CG37" s="9"/>
      <c r="CH37" s="9"/>
      <c r="CI37" s="9">
        <f t="shared" si="47"/>
        <v>0</v>
      </c>
      <c r="CJ37" s="9">
        <f t="shared" si="48"/>
        <v>0</v>
      </c>
      <c r="CK37" s="9">
        <f t="shared" si="49"/>
        <v>0</v>
      </c>
      <c r="CL37" s="9">
        <f t="shared" si="49"/>
        <v>0</v>
      </c>
      <c r="CM37" s="9">
        <f t="shared" si="49"/>
        <v>0</v>
      </c>
      <c r="CN37" s="9">
        <f t="shared" si="49"/>
        <v>0</v>
      </c>
      <c r="CO37" s="9">
        <f t="shared" si="50"/>
        <v>0</v>
      </c>
      <c r="CP37" s="9">
        <f t="shared" si="51"/>
        <v>0</v>
      </c>
      <c r="CQ37" s="9">
        <f t="shared" si="10"/>
        <v>0</v>
      </c>
      <c r="CR37" s="9">
        <f t="shared" si="11"/>
        <v>0</v>
      </c>
      <c r="CS37" s="9">
        <f t="shared" si="12"/>
        <v>0</v>
      </c>
      <c r="CT37" s="9">
        <f t="shared" si="13"/>
        <v>0</v>
      </c>
      <c r="CU37" s="9">
        <f t="shared" si="52"/>
        <v>0</v>
      </c>
      <c r="CV37" s="9">
        <f t="shared" si="53"/>
        <v>0</v>
      </c>
      <c r="CW37" s="9">
        <f t="shared" si="54"/>
        <v>0</v>
      </c>
      <c r="CX37" s="9">
        <f t="shared" si="55"/>
        <v>0</v>
      </c>
      <c r="CY37" s="9">
        <f t="shared" si="56"/>
        <v>0</v>
      </c>
      <c r="CZ37" s="9">
        <f t="shared" si="57"/>
        <v>0</v>
      </c>
      <c r="DA37" s="9"/>
      <c r="DB37" s="9"/>
      <c r="DC37" s="9"/>
    </row>
    <row r="38" spans="1:107" ht="16.5" x14ac:dyDescent="0.25">
      <c r="A38" s="13" t="s">
        <v>54</v>
      </c>
      <c r="B38" s="14" t="s">
        <v>55</v>
      </c>
      <c r="C38" s="9">
        <f t="shared" si="14"/>
        <v>2352463.06</v>
      </c>
      <c r="D38" s="9">
        <v>2070167.49</v>
      </c>
      <c r="E38" s="65">
        <f t="shared" si="15"/>
        <v>0.8799999988097581</v>
      </c>
      <c r="F38" s="9">
        <v>282295.57</v>
      </c>
      <c r="G38" s="66">
        <f t="shared" si="16"/>
        <v>0.12000000119024186</v>
      </c>
      <c r="H38" s="9">
        <f t="shared" si="17"/>
        <v>2306720.98</v>
      </c>
      <c r="I38" s="9">
        <f t="shared" si="18"/>
        <v>2239826.04</v>
      </c>
      <c r="J38" s="9">
        <f t="shared" si="2"/>
        <v>1971046.9</v>
      </c>
      <c r="K38" s="9">
        <f t="shared" si="3"/>
        <v>268779.14</v>
      </c>
      <c r="L38" s="9">
        <f t="shared" si="4"/>
        <v>66894.94</v>
      </c>
      <c r="M38" s="9">
        <f t="shared" si="5"/>
        <v>0</v>
      </c>
      <c r="N38" s="42">
        <f t="shared" si="19"/>
        <v>0</v>
      </c>
      <c r="O38" s="42">
        <f t="shared" si="20"/>
        <v>0</v>
      </c>
      <c r="P38" s="42"/>
      <c r="Q38" s="43" t="e">
        <f t="shared" si="21"/>
        <v>#DIV/0!</v>
      </c>
      <c r="R38" s="42"/>
      <c r="S38" s="43" t="e">
        <f t="shared" si="22"/>
        <v>#DIV/0!</v>
      </c>
      <c r="T38" s="42"/>
      <c r="U38" s="64" t="e">
        <f t="shared" si="23"/>
        <v>#DIV/0!</v>
      </c>
      <c r="V38" s="64" t="e">
        <f t="shared" si="24"/>
        <v>#DIV/0!</v>
      </c>
      <c r="W38" s="42"/>
      <c r="X38" s="72" t="e">
        <f t="shared" si="25"/>
        <v>#DIV/0!</v>
      </c>
      <c r="Y38" s="44"/>
      <c r="Z38" s="9">
        <f t="shared" si="26"/>
        <v>2306720.98</v>
      </c>
      <c r="AA38" s="9">
        <f t="shared" si="27"/>
        <v>2239826.04</v>
      </c>
      <c r="AB38" s="9">
        <v>1971046.9</v>
      </c>
      <c r="AC38" s="53">
        <f t="shared" si="28"/>
        <v>0.87999999321375866</v>
      </c>
      <c r="AD38" s="9">
        <v>268779.14</v>
      </c>
      <c r="AE38" s="53">
        <f t="shared" si="29"/>
        <v>0.12000000678624131</v>
      </c>
      <c r="AF38" s="9">
        <v>66894.94</v>
      </c>
      <c r="AG38" s="62">
        <f t="shared" si="30"/>
        <v>2.9000013690429087E-2</v>
      </c>
      <c r="AH38" s="9"/>
      <c r="AI38" s="63">
        <f t="shared" si="31"/>
        <v>0.19928539016179025</v>
      </c>
      <c r="AJ38" s="9"/>
      <c r="AK38" s="37">
        <f t="shared" si="32"/>
        <v>112637.02000000008</v>
      </c>
      <c r="AL38" s="37">
        <f>D38-J38</f>
        <v>99120.590000000084</v>
      </c>
      <c r="AM38" s="37">
        <f>F38-K38</f>
        <v>13516.429999999993</v>
      </c>
      <c r="AN38" s="9">
        <f t="shared" si="33"/>
        <v>0</v>
      </c>
      <c r="AO38" s="9"/>
      <c r="AP38" s="9"/>
      <c r="AQ38" s="9"/>
      <c r="AR38" s="9">
        <f t="shared" si="34"/>
        <v>0</v>
      </c>
      <c r="AS38" s="9"/>
      <c r="AT38" s="9"/>
      <c r="AU38" s="9"/>
      <c r="AV38" s="9">
        <f t="shared" si="35"/>
        <v>0</v>
      </c>
      <c r="AW38" s="9">
        <f t="shared" si="36"/>
        <v>0</v>
      </c>
      <c r="AX38" s="9"/>
      <c r="AY38" s="9"/>
      <c r="AZ38" s="9"/>
      <c r="BA38" s="9"/>
      <c r="BB38" s="9"/>
      <c r="BC38" s="9"/>
      <c r="BD38" s="9"/>
      <c r="BE38" s="9"/>
      <c r="BF38" s="9">
        <f t="shared" si="37"/>
        <v>0</v>
      </c>
      <c r="BG38" s="9">
        <f t="shared" si="38"/>
        <v>0</v>
      </c>
      <c r="BH38" s="9"/>
      <c r="BI38" s="9"/>
      <c r="BJ38" s="9"/>
      <c r="BK38" s="9"/>
      <c r="BL38" s="9"/>
      <c r="BM38" s="9"/>
      <c r="BN38" s="9"/>
      <c r="BO38" s="9"/>
      <c r="BP38" s="9">
        <f t="shared" si="39"/>
        <v>683217</v>
      </c>
      <c r="BQ38" s="9">
        <f t="shared" si="40"/>
        <v>663403.71</v>
      </c>
      <c r="BR38" s="9">
        <v>583795.26</v>
      </c>
      <c r="BS38" s="29">
        <f t="shared" si="41"/>
        <v>0.87999999276458685</v>
      </c>
      <c r="BT38" s="9">
        <v>79608.45</v>
      </c>
      <c r="BU38" s="29">
        <f t="shared" si="42"/>
        <v>0.12000000723541326</v>
      </c>
      <c r="BV38" s="9">
        <v>19813.29</v>
      </c>
      <c r="BW38" s="29">
        <f t="shared" si="43"/>
        <v>2.8999995609008559E-2</v>
      </c>
      <c r="BX38" s="9"/>
      <c r="BY38" s="9"/>
      <c r="BZ38" s="9">
        <f t="shared" si="44"/>
        <v>112637.02000000008</v>
      </c>
      <c r="CA38" s="9">
        <f>D38-J38</f>
        <v>99120.590000000084</v>
      </c>
      <c r="CB38" s="9">
        <f>F38-K38</f>
        <v>13516.429999999993</v>
      </c>
      <c r="CC38" s="9">
        <f t="shared" si="45"/>
        <v>0</v>
      </c>
      <c r="CD38" s="9"/>
      <c r="CE38" s="9"/>
      <c r="CF38" s="9">
        <f t="shared" si="46"/>
        <v>0</v>
      </c>
      <c r="CG38" s="9"/>
      <c r="CH38" s="9"/>
      <c r="CI38" s="9">
        <f t="shared" si="47"/>
        <v>1623503.9799999997</v>
      </c>
      <c r="CJ38" s="9">
        <f t="shared" si="48"/>
        <v>1576422.3299999998</v>
      </c>
      <c r="CK38" s="9">
        <f t="shared" si="49"/>
        <v>1387251.64</v>
      </c>
      <c r="CL38" s="9">
        <f t="shared" si="49"/>
        <v>189170.69</v>
      </c>
      <c r="CM38" s="9">
        <f t="shared" si="49"/>
        <v>47081.65</v>
      </c>
      <c r="CN38" s="9">
        <f t="shared" si="49"/>
        <v>0</v>
      </c>
      <c r="CO38" s="9">
        <f t="shared" si="50"/>
        <v>0</v>
      </c>
      <c r="CP38" s="9">
        <f t="shared" si="51"/>
        <v>0</v>
      </c>
      <c r="CQ38" s="9">
        <f t="shared" si="10"/>
        <v>0</v>
      </c>
      <c r="CR38" s="9">
        <f t="shared" si="11"/>
        <v>0</v>
      </c>
      <c r="CS38" s="9">
        <f t="shared" si="12"/>
        <v>0</v>
      </c>
      <c r="CT38" s="9">
        <f t="shared" si="13"/>
        <v>0</v>
      </c>
      <c r="CU38" s="9">
        <f t="shared" si="52"/>
        <v>1623503.9799999997</v>
      </c>
      <c r="CV38" s="9">
        <f t="shared" si="53"/>
        <v>1576422.3299999998</v>
      </c>
      <c r="CW38" s="9">
        <f t="shared" si="54"/>
        <v>1387251.64</v>
      </c>
      <c r="CX38" s="9">
        <f t="shared" si="55"/>
        <v>189170.69</v>
      </c>
      <c r="CY38" s="9">
        <f t="shared" si="56"/>
        <v>47081.65</v>
      </c>
      <c r="CZ38" s="9">
        <f t="shared" si="57"/>
        <v>0</v>
      </c>
      <c r="DA38" s="9"/>
      <c r="DB38" s="9"/>
      <c r="DC38" s="9"/>
    </row>
    <row r="39" spans="1:107" ht="16.5" x14ac:dyDescent="0.25">
      <c r="A39" s="7" t="s">
        <v>56</v>
      </c>
      <c r="B39" s="8" t="s">
        <v>57</v>
      </c>
      <c r="C39" s="9">
        <f t="shared" si="14"/>
        <v>2133377.5699999998</v>
      </c>
      <c r="D39" s="9">
        <v>1877372.26</v>
      </c>
      <c r="E39" s="65">
        <f t="shared" si="15"/>
        <v>0.8799999992500156</v>
      </c>
      <c r="F39" s="9">
        <v>256005.31</v>
      </c>
      <c r="G39" s="66">
        <f t="shared" si="16"/>
        <v>0.12000000074998446</v>
      </c>
      <c r="H39" s="9">
        <f t="shared" si="17"/>
        <v>2249898.2982000001</v>
      </c>
      <c r="I39" s="9">
        <f t="shared" si="18"/>
        <v>2072156.3182000001</v>
      </c>
      <c r="J39" s="9">
        <f t="shared" si="2"/>
        <v>1823497.56</v>
      </c>
      <c r="K39" s="9">
        <f t="shared" si="3"/>
        <v>248658.75820000001</v>
      </c>
      <c r="L39" s="9">
        <f t="shared" si="4"/>
        <v>65247.06</v>
      </c>
      <c r="M39" s="9">
        <f t="shared" si="5"/>
        <v>112494.92</v>
      </c>
      <c r="N39" s="9">
        <f t="shared" si="19"/>
        <v>2249898.2982000001</v>
      </c>
      <c r="O39" s="9">
        <f t="shared" si="20"/>
        <v>2072156.3182000001</v>
      </c>
      <c r="P39" s="9">
        <v>1823497.56</v>
      </c>
      <c r="Q39" s="29">
        <f t="shared" si="21"/>
        <v>0.87999999999227851</v>
      </c>
      <c r="R39" s="9">
        <v>248658.75820000001</v>
      </c>
      <c r="S39" s="29">
        <f t="shared" si="22"/>
        <v>0.12000000000772143</v>
      </c>
      <c r="T39" s="9">
        <v>65247.06</v>
      </c>
      <c r="U39" s="60">
        <f t="shared" si="23"/>
        <v>2.9000004156721219E-2</v>
      </c>
      <c r="V39" s="60">
        <f t="shared" si="24"/>
        <v>0.20785552932449597</v>
      </c>
      <c r="W39" s="9">
        <v>112494.92</v>
      </c>
      <c r="X39" s="71">
        <f t="shared" si="25"/>
        <v>5.0000002262324476E-2</v>
      </c>
      <c r="Y39" s="38"/>
      <c r="Z39" s="42">
        <f t="shared" si="26"/>
        <v>0</v>
      </c>
      <c r="AA39" s="42">
        <f t="shared" si="27"/>
        <v>0</v>
      </c>
      <c r="AB39" s="42"/>
      <c r="AC39" s="54"/>
      <c r="AD39" s="42"/>
      <c r="AE39" s="54"/>
      <c r="AF39" s="42"/>
      <c r="AG39" s="68"/>
      <c r="AH39" s="42"/>
      <c r="AI39" s="68" t="e">
        <f t="shared" si="31"/>
        <v>#DIV/0!</v>
      </c>
      <c r="AJ39" s="42"/>
      <c r="AK39" s="37">
        <f t="shared" si="32"/>
        <v>61221.25179999994</v>
      </c>
      <c r="AL39" s="37">
        <f>D39-J39</f>
        <v>53874.699999999953</v>
      </c>
      <c r="AM39" s="37">
        <f>F39-K39</f>
        <v>7346.5517999999865</v>
      </c>
      <c r="AN39" s="9">
        <f t="shared" si="33"/>
        <v>0</v>
      </c>
      <c r="AO39" s="9"/>
      <c r="AP39" s="9"/>
      <c r="AQ39" s="9"/>
      <c r="AR39" s="9">
        <f t="shared" si="34"/>
        <v>0</v>
      </c>
      <c r="AS39" s="9"/>
      <c r="AT39" s="9"/>
      <c r="AU39" s="9"/>
      <c r="AV39" s="9">
        <f t="shared" si="35"/>
        <v>0</v>
      </c>
      <c r="AW39" s="9">
        <f t="shared" si="36"/>
        <v>0</v>
      </c>
      <c r="AX39" s="9"/>
      <c r="AY39" s="9"/>
      <c r="AZ39" s="9"/>
      <c r="BA39" s="9"/>
      <c r="BB39" s="9"/>
      <c r="BC39" s="9"/>
      <c r="BD39" s="9"/>
      <c r="BE39" s="9"/>
      <c r="BF39" s="9">
        <f t="shared" si="37"/>
        <v>0</v>
      </c>
      <c r="BG39" s="9">
        <f t="shared" si="38"/>
        <v>0</v>
      </c>
      <c r="BH39" s="9"/>
      <c r="BI39" s="9"/>
      <c r="BJ39" s="9"/>
      <c r="BK39" s="9"/>
      <c r="BL39" s="9"/>
      <c r="BM39" s="9"/>
      <c r="BN39" s="9"/>
      <c r="BO39" s="9"/>
      <c r="BP39" s="9">
        <f t="shared" si="39"/>
        <v>0</v>
      </c>
      <c r="BQ39" s="9">
        <f t="shared" si="40"/>
        <v>0</v>
      </c>
      <c r="BR39" s="9"/>
      <c r="BS39" s="29" t="e">
        <f t="shared" si="41"/>
        <v>#DIV/0!</v>
      </c>
      <c r="BT39" s="9"/>
      <c r="BU39" s="29" t="e">
        <f t="shared" si="42"/>
        <v>#DIV/0!</v>
      </c>
      <c r="BV39" s="9"/>
      <c r="BW39" s="29" t="e">
        <f t="shared" si="43"/>
        <v>#DIV/0!</v>
      </c>
      <c r="BX39" s="9"/>
      <c r="BY39" s="9"/>
      <c r="BZ39" s="9">
        <f t="shared" si="44"/>
        <v>61221.25179999994</v>
      </c>
      <c r="CA39" s="9">
        <f>D39-J39</f>
        <v>53874.699999999953</v>
      </c>
      <c r="CB39" s="9">
        <f>F39-K39</f>
        <v>7346.5517999999865</v>
      </c>
      <c r="CC39" s="9">
        <f t="shared" si="45"/>
        <v>0</v>
      </c>
      <c r="CD39" s="9"/>
      <c r="CE39" s="9"/>
      <c r="CF39" s="9">
        <f t="shared" si="46"/>
        <v>0</v>
      </c>
      <c r="CG39" s="9"/>
      <c r="CH39" s="9"/>
      <c r="CI39" s="9">
        <f t="shared" si="47"/>
        <v>2249898.2982000001</v>
      </c>
      <c r="CJ39" s="9">
        <f t="shared" si="48"/>
        <v>2072156.3182000001</v>
      </c>
      <c r="CK39" s="9">
        <f t="shared" si="49"/>
        <v>1823497.56</v>
      </c>
      <c r="CL39" s="9">
        <f t="shared" si="49"/>
        <v>248658.75820000001</v>
      </c>
      <c r="CM39" s="9">
        <f t="shared" si="49"/>
        <v>65247.06</v>
      </c>
      <c r="CN39" s="9">
        <f t="shared" si="49"/>
        <v>112494.92</v>
      </c>
      <c r="CO39" s="9">
        <f t="shared" si="50"/>
        <v>2249898.2982000001</v>
      </c>
      <c r="CP39" s="9">
        <f t="shared" si="51"/>
        <v>2072156.3182000001</v>
      </c>
      <c r="CQ39" s="9">
        <f t="shared" si="10"/>
        <v>1823497.56</v>
      </c>
      <c r="CR39" s="9">
        <f t="shared" si="11"/>
        <v>248658.75820000001</v>
      </c>
      <c r="CS39" s="9">
        <f t="shared" si="12"/>
        <v>65247.06</v>
      </c>
      <c r="CT39" s="9">
        <f t="shared" si="13"/>
        <v>112494.92</v>
      </c>
      <c r="CU39" s="9">
        <f t="shared" si="52"/>
        <v>0</v>
      </c>
      <c r="CV39" s="9">
        <f t="shared" si="53"/>
        <v>0</v>
      </c>
      <c r="CW39" s="9">
        <f t="shared" si="54"/>
        <v>0</v>
      </c>
      <c r="CX39" s="9">
        <f t="shared" si="55"/>
        <v>0</v>
      </c>
      <c r="CY39" s="9">
        <f t="shared" si="56"/>
        <v>0</v>
      </c>
      <c r="CZ39" s="9">
        <f t="shared" si="57"/>
        <v>0</v>
      </c>
      <c r="DA39" s="9"/>
      <c r="DB39" s="9"/>
      <c r="DC39" s="9"/>
    </row>
    <row r="40" spans="1:107" ht="16.5" x14ac:dyDescent="0.25">
      <c r="A40" s="7" t="s">
        <v>58</v>
      </c>
      <c r="B40" s="32" t="s">
        <v>59</v>
      </c>
      <c r="C40" s="9">
        <f t="shared" si="14"/>
        <v>1205530.01</v>
      </c>
      <c r="D40" s="9">
        <v>1060866.4099999999</v>
      </c>
      <c r="E40" s="65">
        <f t="shared" si="15"/>
        <v>0.88000000099541276</v>
      </c>
      <c r="F40" s="9">
        <v>144663.6</v>
      </c>
      <c r="G40" s="66">
        <f t="shared" si="16"/>
        <v>0.1199999990045872</v>
      </c>
      <c r="H40" s="9">
        <f t="shared" si="17"/>
        <v>1241534.5101900001</v>
      </c>
      <c r="I40" s="9">
        <f t="shared" si="18"/>
        <v>1205530.0094000001</v>
      </c>
      <c r="J40" s="9">
        <f t="shared" si="2"/>
        <v>1060891.2390000001</v>
      </c>
      <c r="K40" s="9">
        <f t="shared" si="3"/>
        <v>144638.77040000001</v>
      </c>
      <c r="L40" s="9">
        <f t="shared" si="4"/>
        <v>36004.500790000006</v>
      </c>
      <c r="M40" s="9">
        <f t="shared" si="5"/>
        <v>0</v>
      </c>
      <c r="N40" s="42">
        <f t="shared" si="19"/>
        <v>0</v>
      </c>
      <c r="O40" s="42">
        <f t="shared" si="20"/>
        <v>0</v>
      </c>
      <c r="P40" s="42"/>
      <c r="Q40" s="43" t="e">
        <f t="shared" si="21"/>
        <v>#DIV/0!</v>
      </c>
      <c r="R40" s="42"/>
      <c r="S40" s="43" t="e">
        <f t="shared" si="22"/>
        <v>#DIV/0!</v>
      </c>
      <c r="T40" s="42"/>
      <c r="U40" s="64" t="e">
        <f t="shared" si="23"/>
        <v>#DIV/0!</v>
      </c>
      <c r="V40" s="64" t="e">
        <f t="shared" si="24"/>
        <v>#DIV/0!</v>
      </c>
      <c r="W40" s="42"/>
      <c r="X40" s="72" t="e">
        <f t="shared" si="25"/>
        <v>#DIV/0!</v>
      </c>
      <c r="Y40" s="44"/>
      <c r="Z40" s="9">
        <f t="shared" si="26"/>
        <v>1241534.5101900001</v>
      </c>
      <c r="AA40" s="9">
        <f t="shared" si="27"/>
        <v>1205530.0094000001</v>
      </c>
      <c r="AB40" s="47">
        <v>1060891.2390000001</v>
      </c>
      <c r="AC40" s="58">
        <f t="shared" si="28"/>
        <v>0.88002059735370031</v>
      </c>
      <c r="AD40" s="47">
        <v>144638.77040000001</v>
      </c>
      <c r="AE40" s="58">
        <f t="shared" si="29"/>
        <v>0.11997940264629965</v>
      </c>
      <c r="AF40" s="47">
        <v>36004.500790000006</v>
      </c>
      <c r="AG40" s="63">
        <f t="shared" si="30"/>
        <v>2.8999999995561947E-2</v>
      </c>
      <c r="AH40" s="9"/>
      <c r="AI40" s="63">
        <f t="shared" si="31"/>
        <v>0.19931271479318258</v>
      </c>
      <c r="AJ40" s="9"/>
      <c r="AK40" s="9">
        <f t="shared" si="32"/>
        <v>5.9999985387548804E-4</v>
      </c>
      <c r="AL40" s="49">
        <f>D40-J40</f>
        <v>-24.829000000143424</v>
      </c>
      <c r="AM40" s="49">
        <f>F40-K40</f>
        <v>24.829599999997299</v>
      </c>
      <c r="AN40" s="9">
        <f t="shared" si="33"/>
        <v>0</v>
      </c>
      <c r="AO40" s="9"/>
      <c r="AP40" s="9"/>
      <c r="AQ40" s="9"/>
      <c r="AR40" s="9">
        <f t="shared" si="34"/>
        <v>0</v>
      </c>
      <c r="AS40" s="9"/>
      <c r="AT40" s="9"/>
      <c r="AU40" s="9"/>
      <c r="AV40" s="9">
        <f t="shared" si="35"/>
        <v>0</v>
      </c>
      <c r="AW40" s="9">
        <f t="shared" si="36"/>
        <v>0</v>
      </c>
      <c r="AX40" s="9"/>
      <c r="AY40" s="9"/>
      <c r="AZ40" s="9"/>
      <c r="BA40" s="9"/>
      <c r="BB40" s="9"/>
      <c r="BC40" s="9"/>
      <c r="BD40" s="9"/>
      <c r="BE40" s="9"/>
      <c r="BF40" s="9">
        <f t="shared" si="37"/>
        <v>0</v>
      </c>
      <c r="BG40" s="9">
        <f t="shared" si="38"/>
        <v>0</v>
      </c>
      <c r="BH40" s="9"/>
      <c r="BI40" s="9"/>
      <c r="BJ40" s="9"/>
      <c r="BK40" s="9"/>
      <c r="BL40" s="9"/>
      <c r="BM40" s="9"/>
      <c r="BN40" s="9"/>
      <c r="BO40" s="9"/>
      <c r="BP40" s="9">
        <f t="shared" si="39"/>
        <v>0</v>
      </c>
      <c r="BQ40" s="9">
        <f t="shared" si="40"/>
        <v>0</v>
      </c>
      <c r="BR40" s="9"/>
      <c r="BS40" s="29" t="e">
        <f t="shared" si="41"/>
        <v>#DIV/0!</v>
      </c>
      <c r="BT40" s="9"/>
      <c r="BU40" s="29" t="e">
        <f t="shared" si="42"/>
        <v>#DIV/0!</v>
      </c>
      <c r="BV40" s="9"/>
      <c r="BW40" s="29" t="e">
        <f t="shared" si="43"/>
        <v>#DIV/0!</v>
      </c>
      <c r="BX40" s="9"/>
      <c r="BY40" s="9"/>
      <c r="BZ40" s="9">
        <f t="shared" si="44"/>
        <v>5.9999985387548804E-4</v>
      </c>
      <c r="CA40" s="9">
        <f>D40-J40</f>
        <v>-24.829000000143424</v>
      </c>
      <c r="CB40" s="9">
        <f>F40-K40</f>
        <v>24.829599999997299</v>
      </c>
      <c r="CC40" s="9">
        <f t="shared" si="45"/>
        <v>0</v>
      </c>
      <c r="CD40" s="9"/>
      <c r="CE40" s="9"/>
      <c r="CF40" s="9">
        <f t="shared" si="46"/>
        <v>0</v>
      </c>
      <c r="CG40" s="9"/>
      <c r="CH40" s="9"/>
      <c r="CI40" s="9">
        <f t="shared" si="47"/>
        <v>1241534.5101900001</v>
      </c>
      <c r="CJ40" s="9">
        <f t="shared" si="48"/>
        <v>1205530.0094000001</v>
      </c>
      <c r="CK40" s="9">
        <f t="shared" si="49"/>
        <v>1060891.2390000001</v>
      </c>
      <c r="CL40" s="9">
        <f t="shared" si="49"/>
        <v>144638.77040000001</v>
      </c>
      <c r="CM40" s="9">
        <f t="shared" si="49"/>
        <v>36004.500790000006</v>
      </c>
      <c r="CN40" s="9">
        <f t="shared" si="49"/>
        <v>0</v>
      </c>
      <c r="CO40" s="9">
        <f t="shared" si="50"/>
        <v>0</v>
      </c>
      <c r="CP40" s="9">
        <f t="shared" si="51"/>
        <v>0</v>
      </c>
      <c r="CQ40" s="9">
        <f t="shared" si="10"/>
        <v>0</v>
      </c>
      <c r="CR40" s="9">
        <f t="shared" si="11"/>
        <v>0</v>
      </c>
      <c r="CS40" s="9">
        <f t="shared" si="12"/>
        <v>0</v>
      </c>
      <c r="CT40" s="9">
        <f t="shared" si="13"/>
        <v>0</v>
      </c>
      <c r="CU40" s="9">
        <f t="shared" si="52"/>
        <v>1241534.5101900001</v>
      </c>
      <c r="CV40" s="9">
        <f t="shared" si="53"/>
        <v>1205530.0094000001</v>
      </c>
      <c r="CW40" s="9">
        <f t="shared" si="54"/>
        <v>1060891.2390000001</v>
      </c>
      <c r="CX40" s="9">
        <f t="shared" si="55"/>
        <v>144638.77040000001</v>
      </c>
      <c r="CY40" s="9">
        <f t="shared" si="56"/>
        <v>36004.500790000006</v>
      </c>
      <c r="CZ40" s="9">
        <f t="shared" si="57"/>
        <v>0</v>
      </c>
      <c r="DA40" s="9"/>
      <c r="DB40" s="9"/>
      <c r="DC40" s="9"/>
    </row>
    <row r="41" spans="1:107" ht="16.5" x14ac:dyDescent="0.25">
      <c r="A41" s="31" t="s">
        <v>60</v>
      </c>
      <c r="B41" s="32" t="s">
        <v>61</v>
      </c>
      <c r="C41" s="9">
        <f t="shared" si="14"/>
        <v>2002747.39</v>
      </c>
      <c r="D41" s="9">
        <v>1762417.7</v>
      </c>
      <c r="E41" s="65">
        <f t="shared" si="15"/>
        <v>0.87999999840219489</v>
      </c>
      <c r="F41" s="9">
        <v>240329.69</v>
      </c>
      <c r="G41" s="66">
        <f t="shared" si="16"/>
        <v>0.12000000159780511</v>
      </c>
      <c r="H41" s="9">
        <f t="shared" si="17"/>
        <v>2060996.49</v>
      </c>
      <c r="I41" s="9">
        <f t="shared" si="18"/>
        <v>2001227.59</v>
      </c>
      <c r="J41" s="9">
        <f t="shared" si="2"/>
        <v>1761080.28</v>
      </c>
      <c r="K41" s="9">
        <f t="shared" si="3"/>
        <v>240147.31</v>
      </c>
      <c r="L41" s="9">
        <f t="shared" si="4"/>
        <v>59768.9</v>
      </c>
      <c r="M41" s="9">
        <f t="shared" si="5"/>
        <v>0</v>
      </c>
      <c r="N41" s="42">
        <f t="shared" si="19"/>
        <v>0</v>
      </c>
      <c r="O41" s="42">
        <f t="shared" si="20"/>
        <v>0</v>
      </c>
      <c r="P41" s="42"/>
      <c r="Q41" s="43" t="e">
        <f t="shared" si="21"/>
        <v>#DIV/0!</v>
      </c>
      <c r="R41" s="42"/>
      <c r="S41" s="43" t="e">
        <f t="shared" si="22"/>
        <v>#DIV/0!</v>
      </c>
      <c r="T41" s="42"/>
      <c r="U41" s="64" t="e">
        <f t="shared" si="23"/>
        <v>#DIV/0!</v>
      </c>
      <c r="V41" s="64" t="e">
        <f t="shared" si="24"/>
        <v>#DIV/0!</v>
      </c>
      <c r="W41" s="42"/>
      <c r="X41" s="72" t="e">
        <f t="shared" si="25"/>
        <v>#DIV/0!</v>
      </c>
      <c r="Y41" s="44"/>
      <c r="Z41" s="9">
        <v>2060996.49</v>
      </c>
      <c r="AA41" s="9">
        <v>2001227.59</v>
      </c>
      <c r="AB41" s="9">
        <v>1761080.28</v>
      </c>
      <c r="AC41" s="53">
        <v>0.88000000039975457</v>
      </c>
      <c r="AD41" s="9">
        <v>240147.31</v>
      </c>
      <c r="AE41" s="53">
        <v>0.11999999960024536</v>
      </c>
      <c r="AF41" s="9">
        <v>59768.9</v>
      </c>
      <c r="AG41" s="62">
        <v>2.9000000868511913E-2</v>
      </c>
      <c r="AH41" s="9"/>
      <c r="AI41" s="63">
        <f t="shared" si="31"/>
        <v>0.19928532705851409</v>
      </c>
      <c r="AJ41" s="9"/>
      <c r="AK41" s="37">
        <f t="shared" si="32"/>
        <v>1519.7999999999302</v>
      </c>
      <c r="AL41" s="37">
        <f>D41-J41</f>
        <v>1337.4199999999255</v>
      </c>
      <c r="AM41" s="37">
        <f>F41-K41</f>
        <v>182.38000000000466</v>
      </c>
      <c r="AN41" s="9">
        <f t="shared" si="33"/>
        <v>0</v>
      </c>
      <c r="AO41" s="9"/>
      <c r="AP41" s="9"/>
      <c r="AQ41" s="9"/>
      <c r="AR41" s="9">
        <f t="shared" si="34"/>
        <v>0</v>
      </c>
      <c r="AS41" s="9"/>
      <c r="AT41" s="9"/>
      <c r="AU41" s="9"/>
      <c r="AV41" s="9">
        <f t="shared" si="35"/>
        <v>0</v>
      </c>
      <c r="AW41" s="9">
        <f t="shared" si="36"/>
        <v>0</v>
      </c>
      <c r="AX41" s="9"/>
      <c r="AY41" s="9"/>
      <c r="AZ41" s="9"/>
      <c r="BA41" s="9"/>
      <c r="BB41" s="9"/>
      <c r="BC41" s="9"/>
      <c r="BD41" s="9"/>
      <c r="BE41" s="9"/>
      <c r="BF41" s="9">
        <f t="shared" si="37"/>
        <v>0</v>
      </c>
      <c r="BG41" s="9">
        <f t="shared" si="38"/>
        <v>0</v>
      </c>
      <c r="BH41" s="9"/>
      <c r="BI41" s="9"/>
      <c r="BJ41" s="9"/>
      <c r="BK41" s="9"/>
      <c r="BL41" s="9"/>
      <c r="BM41" s="9"/>
      <c r="BN41" s="9"/>
      <c r="BO41" s="9"/>
      <c r="BP41" s="9">
        <f t="shared" si="39"/>
        <v>0</v>
      </c>
      <c r="BQ41" s="9">
        <f t="shared" si="40"/>
        <v>0</v>
      </c>
      <c r="BR41" s="9"/>
      <c r="BS41" s="29" t="e">
        <f t="shared" si="41"/>
        <v>#DIV/0!</v>
      </c>
      <c r="BT41" s="9"/>
      <c r="BU41" s="29" t="e">
        <f t="shared" si="42"/>
        <v>#DIV/0!</v>
      </c>
      <c r="BV41" s="9"/>
      <c r="BW41" s="29" t="e">
        <f t="shared" si="43"/>
        <v>#DIV/0!</v>
      </c>
      <c r="BX41" s="9"/>
      <c r="BY41" s="9"/>
      <c r="BZ41" s="9">
        <f t="shared" si="44"/>
        <v>1519.7999999999302</v>
      </c>
      <c r="CA41" s="9">
        <f>D41-J41</f>
        <v>1337.4199999999255</v>
      </c>
      <c r="CB41" s="9">
        <f>F41-K41</f>
        <v>182.38000000000466</v>
      </c>
      <c r="CC41" s="9">
        <f t="shared" si="45"/>
        <v>0</v>
      </c>
      <c r="CD41" s="9"/>
      <c r="CE41" s="9"/>
      <c r="CF41" s="9">
        <f t="shared" si="46"/>
        <v>0</v>
      </c>
      <c r="CG41" s="9"/>
      <c r="CH41" s="9"/>
      <c r="CI41" s="9">
        <f t="shared" si="47"/>
        <v>2060996.49</v>
      </c>
      <c r="CJ41" s="9">
        <f t="shared" si="48"/>
        <v>2001227.59</v>
      </c>
      <c r="CK41" s="9">
        <f t="shared" si="49"/>
        <v>1761080.28</v>
      </c>
      <c r="CL41" s="9">
        <f t="shared" si="49"/>
        <v>240147.31</v>
      </c>
      <c r="CM41" s="9">
        <f t="shared" si="49"/>
        <v>59768.9</v>
      </c>
      <c r="CN41" s="9">
        <f t="shared" si="49"/>
        <v>0</v>
      </c>
      <c r="CO41" s="9">
        <f t="shared" si="50"/>
        <v>0</v>
      </c>
      <c r="CP41" s="9">
        <f t="shared" si="51"/>
        <v>0</v>
      </c>
      <c r="CQ41" s="9">
        <f t="shared" si="10"/>
        <v>0</v>
      </c>
      <c r="CR41" s="9">
        <f t="shared" si="11"/>
        <v>0</v>
      </c>
      <c r="CS41" s="9">
        <f t="shared" si="12"/>
        <v>0</v>
      </c>
      <c r="CT41" s="9">
        <f t="shared" si="13"/>
        <v>0</v>
      </c>
      <c r="CU41" s="9">
        <f t="shared" si="52"/>
        <v>2060996.49</v>
      </c>
      <c r="CV41" s="9">
        <f t="shared" si="53"/>
        <v>2001227.59</v>
      </c>
      <c r="CW41" s="9">
        <f t="shared" si="54"/>
        <v>1761080.28</v>
      </c>
      <c r="CX41" s="9">
        <f t="shared" si="55"/>
        <v>240147.31</v>
      </c>
      <c r="CY41" s="9">
        <f t="shared" si="56"/>
        <v>59768.9</v>
      </c>
      <c r="CZ41" s="9">
        <f t="shared" si="57"/>
        <v>0</v>
      </c>
      <c r="DA41" s="9"/>
      <c r="DB41" s="9"/>
      <c r="DC41" s="9"/>
    </row>
    <row r="42" spans="1:107" ht="16.5" x14ac:dyDescent="0.25">
      <c r="A42" s="7" t="s">
        <v>62</v>
      </c>
      <c r="B42" s="8" t="s">
        <v>63</v>
      </c>
      <c r="C42" s="9">
        <f t="shared" si="14"/>
        <v>1370497.28</v>
      </c>
      <c r="D42" s="9">
        <v>1206037.6100000001</v>
      </c>
      <c r="E42" s="65">
        <f t="shared" si="15"/>
        <v>0.88000000262678379</v>
      </c>
      <c r="F42" s="9">
        <v>164459.67000000001</v>
      </c>
      <c r="G42" s="66">
        <f t="shared" si="16"/>
        <v>0.11999999737321625</v>
      </c>
      <c r="H42" s="9">
        <f t="shared" si="17"/>
        <v>1767220</v>
      </c>
      <c r="I42" s="9">
        <f t="shared" si="18"/>
        <v>1370497.28</v>
      </c>
      <c r="J42" s="9">
        <f t="shared" si="2"/>
        <v>1206037.6100000001</v>
      </c>
      <c r="K42" s="9">
        <f t="shared" si="3"/>
        <v>164459.67000000001</v>
      </c>
      <c r="L42" s="9">
        <f t="shared" si="4"/>
        <v>396722.72</v>
      </c>
      <c r="M42" s="9">
        <f t="shared" si="5"/>
        <v>0</v>
      </c>
      <c r="N42" s="42">
        <f t="shared" si="19"/>
        <v>0</v>
      </c>
      <c r="O42" s="42">
        <f t="shared" si="20"/>
        <v>0</v>
      </c>
      <c r="P42" s="42"/>
      <c r="Q42" s="43" t="e">
        <f t="shared" si="21"/>
        <v>#DIV/0!</v>
      </c>
      <c r="R42" s="42"/>
      <c r="S42" s="43" t="e">
        <f t="shared" si="22"/>
        <v>#DIV/0!</v>
      </c>
      <c r="T42" s="42"/>
      <c r="U42" s="64" t="e">
        <f t="shared" si="23"/>
        <v>#DIV/0!</v>
      </c>
      <c r="V42" s="64" t="e">
        <f t="shared" si="24"/>
        <v>#DIV/0!</v>
      </c>
      <c r="W42" s="42"/>
      <c r="X42" s="72" t="e">
        <f t="shared" si="25"/>
        <v>#DIV/0!</v>
      </c>
      <c r="Y42" s="44"/>
      <c r="Z42" s="9">
        <f t="shared" si="26"/>
        <v>1767220</v>
      </c>
      <c r="AA42" s="9">
        <f t="shared" si="27"/>
        <v>1370497.28</v>
      </c>
      <c r="AB42" s="9">
        <v>1206037.6100000001</v>
      </c>
      <c r="AC42" s="53">
        <f t="shared" si="28"/>
        <v>0.88000000262678379</v>
      </c>
      <c r="AD42" s="9">
        <v>164459.67000000001</v>
      </c>
      <c r="AE42" s="53">
        <f t="shared" si="29"/>
        <v>0.11999999737321625</v>
      </c>
      <c r="AF42" s="9">
        <v>396722.72</v>
      </c>
      <c r="AG42" s="62">
        <f t="shared" si="30"/>
        <v>0.22448971831464107</v>
      </c>
      <c r="AH42" s="9"/>
      <c r="AI42" s="62">
        <f t="shared" si="31"/>
        <v>0.70694078622103584</v>
      </c>
      <c r="AJ42" s="9"/>
      <c r="AK42" s="9">
        <f t="shared" si="32"/>
        <v>0</v>
      </c>
      <c r="AL42" s="9">
        <f>D42-J42</f>
        <v>0</v>
      </c>
      <c r="AM42" s="9">
        <f>F42-K42</f>
        <v>0</v>
      </c>
      <c r="AN42" s="9">
        <f t="shared" si="33"/>
        <v>0</v>
      </c>
      <c r="AO42" s="9"/>
      <c r="AP42" s="9"/>
      <c r="AQ42" s="9"/>
      <c r="AR42" s="9">
        <f t="shared" si="34"/>
        <v>0</v>
      </c>
      <c r="AS42" s="9"/>
      <c r="AT42" s="9"/>
      <c r="AU42" s="9"/>
      <c r="AV42" s="9">
        <f t="shared" si="35"/>
        <v>0</v>
      </c>
      <c r="AW42" s="9">
        <f t="shared" si="36"/>
        <v>0</v>
      </c>
      <c r="AX42" s="9"/>
      <c r="AY42" s="9"/>
      <c r="AZ42" s="9"/>
      <c r="BA42" s="9"/>
      <c r="BB42" s="9"/>
      <c r="BC42" s="9"/>
      <c r="BD42" s="9"/>
      <c r="BE42" s="9"/>
      <c r="BF42" s="9">
        <f t="shared" si="37"/>
        <v>0</v>
      </c>
      <c r="BG42" s="9">
        <f t="shared" si="38"/>
        <v>0</v>
      </c>
      <c r="BH42" s="9"/>
      <c r="BI42" s="9"/>
      <c r="BJ42" s="9"/>
      <c r="BK42" s="9"/>
      <c r="BL42" s="9"/>
      <c r="BM42" s="9"/>
      <c r="BN42" s="9"/>
      <c r="BO42" s="9"/>
      <c r="BP42" s="9">
        <f t="shared" si="39"/>
        <v>0</v>
      </c>
      <c r="BQ42" s="9">
        <f t="shared" si="40"/>
        <v>0</v>
      </c>
      <c r="BR42" s="9"/>
      <c r="BS42" s="29" t="e">
        <f t="shared" si="41"/>
        <v>#DIV/0!</v>
      </c>
      <c r="BT42" s="9"/>
      <c r="BU42" s="29" t="e">
        <f t="shared" si="42"/>
        <v>#DIV/0!</v>
      </c>
      <c r="BV42" s="9"/>
      <c r="BW42" s="29" t="e">
        <f t="shared" si="43"/>
        <v>#DIV/0!</v>
      </c>
      <c r="BX42" s="9"/>
      <c r="BY42" s="9"/>
      <c r="BZ42" s="9">
        <f t="shared" si="44"/>
        <v>0</v>
      </c>
      <c r="CA42" s="9">
        <f>D42-J42</f>
        <v>0</v>
      </c>
      <c r="CB42" s="9">
        <f>F42-K42</f>
        <v>0</v>
      </c>
      <c r="CC42" s="9">
        <f t="shared" si="45"/>
        <v>0</v>
      </c>
      <c r="CD42" s="9"/>
      <c r="CE42" s="9"/>
      <c r="CF42" s="9">
        <f t="shared" si="46"/>
        <v>0</v>
      </c>
      <c r="CG42" s="9"/>
      <c r="CH42" s="9"/>
      <c r="CI42" s="9">
        <f t="shared" si="47"/>
        <v>1767220</v>
      </c>
      <c r="CJ42" s="9">
        <f t="shared" si="48"/>
        <v>1370497.28</v>
      </c>
      <c r="CK42" s="9">
        <f t="shared" si="49"/>
        <v>1206037.6100000001</v>
      </c>
      <c r="CL42" s="9">
        <f t="shared" si="49"/>
        <v>164459.67000000001</v>
      </c>
      <c r="CM42" s="9">
        <f t="shared" si="49"/>
        <v>396722.72</v>
      </c>
      <c r="CN42" s="9">
        <f t="shared" si="49"/>
        <v>0</v>
      </c>
      <c r="CO42" s="9">
        <f t="shared" si="50"/>
        <v>0</v>
      </c>
      <c r="CP42" s="9">
        <f t="shared" si="51"/>
        <v>0</v>
      </c>
      <c r="CQ42" s="9">
        <f t="shared" si="10"/>
        <v>0</v>
      </c>
      <c r="CR42" s="9">
        <f t="shared" si="11"/>
        <v>0</v>
      </c>
      <c r="CS42" s="9">
        <f t="shared" si="12"/>
        <v>0</v>
      </c>
      <c r="CT42" s="9">
        <f t="shared" si="13"/>
        <v>0</v>
      </c>
      <c r="CU42" s="9">
        <f t="shared" si="52"/>
        <v>1767220</v>
      </c>
      <c r="CV42" s="9">
        <f t="shared" si="53"/>
        <v>1370497.28</v>
      </c>
      <c r="CW42" s="9">
        <f t="shared" si="54"/>
        <v>1206037.6100000001</v>
      </c>
      <c r="CX42" s="9">
        <f t="shared" si="55"/>
        <v>164459.67000000001</v>
      </c>
      <c r="CY42" s="9">
        <f t="shared" si="56"/>
        <v>396722.72</v>
      </c>
      <c r="CZ42" s="9">
        <f t="shared" si="57"/>
        <v>0</v>
      </c>
      <c r="DA42" s="9"/>
      <c r="DB42" s="9"/>
      <c r="DC42" s="9"/>
    </row>
    <row r="43" spans="1:107" ht="16.5" x14ac:dyDescent="0.25">
      <c r="A43" s="7" t="s">
        <v>31</v>
      </c>
      <c r="B43" s="11" t="s">
        <v>64</v>
      </c>
      <c r="C43" s="9"/>
      <c r="D43" s="12" t="s">
        <v>31</v>
      </c>
      <c r="E43" s="65"/>
      <c r="F43" s="12"/>
      <c r="G43" s="66"/>
      <c r="H43" s="9">
        <f t="shared" si="17"/>
        <v>0</v>
      </c>
      <c r="I43" s="9">
        <f t="shared" si="18"/>
        <v>0</v>
      </c>
      <c r="J43" s="9">
        <f t="shared" si="2"/>
        <v>0</v>
      </c>
      <c r="K43" s="9">
        <f t="shared" si="3"/>
        <v>0</v>
      </c>
      <c r="L43" s="9">
        <f t="shared" si="4"/>
        <v>0</v>
      </c>
      <c r="M43" s="9">
        <f t="shared" si="5"/>
        <v>0</v>
      </c>
      <c r="N43" s="9">
        <f t="shared" si="19"/>
        <v>0</v>
      </c>
      <c r="O43" s="9">
        <f t="shared" si="20"/>
        <v>0</v>
      </c>
      <c r="P43" s="9"/>
      <c r="Q43" s="29" t="e">
        <f t="shared" si="21"/>
        <v>#DIV/0!</v>
      </c>
      <c r="R43" s="9"/>
      <c r="S43" s="29" t="e">
        <f t="shared" si="22"/>
        <v>#DIV/0!</v>
      </c>
      <c r="T43" s="9"/>
      <c r="U43" s="60" t="e">
        <f t="shared" si="23"/>
        <v>#DIV/0!</v>
      </c>
      <c r="V43" s="60" t="e">
        <f t="shared" si="24"/>
        <v>#DIV/0!</v>
      </c>
      <c r="W43" s="9"/>
      <c r="X43" s="71" t="e">
        <f t="shared" si="25"/>
        <v>#DIV/0!</v>
      </c>
      <c r="Y43" s="38"/>
      <c r="Z43" s="9">
        <f t="shared" si="26"/>
        <v>0</v>
      </c>
      <c r="AA43" s="9">
        <f t="shared" si="27"/>
        <v>0</v>
      </c>
      <c r="AB43" s="9"/>
      <c r="AC43" s="53"/>
      <c r="AD43" s="9"/>
      <c r="AE43" s="53"/>
      <c r="AF43" s="9"/>
      <c r="AG43" s="62"/>
      <c r="AH43" s="9"/>
      <c r="AI43" s="62" t="e">
        <f t="shared" si="31"/>
        <v>#DIV/0!</v>
      </c>
      <c r="AJ43" s="9"/>
      <c r="AK43" s="9"/>
      <c r="AL43" s="9"/>
      <c r="AM43" s="9"/>
      <c r="AN43" s="9">
        <f t="shared" si="33"/>
        <v>0</v>
      </c>
      <c r="AO43" s="9"/>
      <c r="AP43" s="9"/>
      <c r="AQ43" s="9"/>
      <c r="AR43" s="9">
        <f t="shared" si="34"/>
        <v>0</v>
      </c>
      <c r="AS43" s="9"/>
      <c r="AT43" s="9"/>
      <c r="AU43" s="9"/>
      <c r="AV43" s="9">
        <f t="shared" si="35"/>
        <v>0</v>
      </c>
      <c r="AW43" s="9">
        <f t="shared" si="36"/>
        <v>0</v>
      </c>
      <c r="AX43" s="9"/>
      <c r="AY43" s="9"/>
      <c r="AZ43" s="9"/>
      <c r="BA43" s="9"/>
      <c r="BB43" s="9"/>
      <c r="BC43" s="9"/>
      <c r="BD43" s="9"/>
      <c r="BE43" s="9"/>
      <c r="BF43" s="9">
        <f t="shared" si="37"/>
        <v>0</v>
      </c>
      <c r="BG43" s="9">
        <f t="shared" si="38"/>
        <v>0</v>
      </c>
      <c r="BH43" s="9"/>
      <c r="BI43" s="9"/>
      <c r="BJ43" s="9"/>
      <c r="BK43" s="9"/>
      <c r="BL43" s="9"/>
      <c r="BM43" s="9"/>
      <c r="BN43" s="9"/>
      <c r="BO43" s="9"/>
      <c r="BP43" s="9">
        <f t="shared" si="39"/>
        <v>0</v>
      </c>
      <c r="BQ43" s="9">
        <f t="shared" si="40"/>
        <v>0</v>
      </c>
      <c r="BR43" s="9"/>
      <c r="BS43" s="29" t="e">
        <f t="shared" si="41"/>
        <v>#DIV/0!</v>
      </c>
      <c r="BT43" s="9"/>
      <c r="BU43" s="29" t="e">
        <f t="shared" si="42"/>
        <v>#DIV/0!</v>
      </c>
      <c r="BV43" s="9"/>
      <c r="BW43" s="29" t="e">
        <f t="shared" si="43"/>
        <v>#DIV/0!</v>
      </c>
      <c r="BX43" s="9"/>
      <c r="BY43" s="9"/>
      <c r="BZ43" s="9"/>
      <c r="CA43" s="9"/>
      <c r="CB43" s="9"/>
      <c r="CC43" s="9">
        <f t="shared" si="45"/>
        <v>0</v>
      </c>
      <c r="CD43" s="9"/>
      <c r="CE43" s="9"/>
      <c r="CF43" s="9">
        <f t="shared" si="46"/>
        <v>0</v>
      </c>
      <c r="CG43" s="9"/>
      <c r="CH43" s="9"/>
      <c r="CI43" s="9">
        <f t="shared" si="47"/>
        <v>0</v>
      </c>
      <c r="CJ43" s="9">
        <f t="shared" si="48"/>
        <v>0</v>
      </c>
      <c r="CK43" s="9">
        <f t="shared" si="49"/>
        <v>0</v>
      </c>
      <c r="CL43" s="9">
        <f t="shared" si="49"/>
        <v>0</v>
      </c>
      <c r="CM43" s="9">
        <f t="shared" si="49"/>
        <v>0</v>
      </c>
      <c r="CN43" s="9">
        <f t="shared" si="49"/>
        <v>0</v>
      </c>
      <c r="CO43" s="9">
        <f t="shared" si="50"/>
        <v>0</v>
      </c>
      <c r="CP43" s="9">
        <f t="shared" si="51"/>
        <v>0</v>
      </c>
      <c r="CQ43" s="9">
        <f t="shared" si="10"/>
        <v>0</v>
      </c>
      <c r="CR43" s="9">
        <f t="shared" si="11"/>
        <v>0</v>
      </c>
      <c r="CS43" s="9">
        <f t="shared" si="12"/>
        <v>0</v>
      </c>
      <c r="CT43" s="9">
        <f t="shared" si="13"/>
        <v>0</v>
      </c>
      <c r="CU43" s="9">
        <f t="shared" si="52"/>
        <v>0</v>
      </c>
      <c r="CV43" s="9">
        <f t="shared" si="53"/>
        <v>0</v>
      </c>
      <c r="CW43" s="9">
        <f t="shared" si="54"/>
        <v>0</v>
      </c>
      <c r="CX43" s="9">
        <f t="shared" si="55"/>
        <v>0</v>
      </c>
      <c r="CY43" s="9">
        <f t="shared" si="56"/>
        <v>0</v>
      </c>
      <c r="CZ43" s="9">
        <f t="shared" si="57"/>
        <v>0</v>
      </c>
      <c r="DA43" s="9"/>
      <c r="DB43" s="9"/>
      <c r="DC43" s="9"/>
    </row>
    <row r="44" spans="1:107" ht="16.5" x14ac:dyDescent="0.25">
      <c r="A44" s="7" t="s">
        <v>65</v>
      </c>
      <c r="B44" s="8" t="s">
        <v>66</v>
      </c>
      <c r="C44" s="9">
        <f t="shared" si="14"/>
        <v>5091964.6999999993</v>
      </c>
      <c r="D44" s="9">
        <v>4480928.93</v>
      </c>
      <c r="E44" s="65">
        <f t="shared" si="15"/>
        <v>0.87999999882167301</v>
      </c>
      <c r="F44" s="9">
        <v>611035.77</v>
      </c>
      <c r="G44" s="66">
        <f t="shared" si="16"/>
        <v>0.12000000117832713</v>
      </c>
      <c r="H44" s="9">
        <f t="shared" si="17"/>
        <v>5201760.95</v>
      </c>
      <c r="I44" s="9">
        <f t="shared" si="18"/>
        <v>5050238.12</v>
      </c>
      <c r="J44" s="9">
        <f t="shared" si="2"/>
        <v>4444209.55</v>
      </c>
      <c r="K44" s="9">
        <f t="shared" si="3"/>
        <v>606028.56999999995</v>
      </c>
      <c r="L44" s="9">
        <f t="shared" si="4"/>
        <v>151522.82999999999</v>
      </c>
      <c r="M44" s="9">
        <f t="shared" si="5"/>
        <v>0</v>
      </c>
      <c r="N44" s="42">
        <f t="shared" si="19"/>
        <v>0</v>
      </c>
      <c r="O44" s="42">
        <f t="shared" si="20"/>
        <v>0</v>
      </c>
      <c r="P44" s="42"/>
      <c r="Q44" s="43" t="e">
        <f t="shared" si="21"/>
        <v>#DIV/0!</v>
      </c>
      <c r="R44" s="42"/>
      <c r="S44" s="43" t="e">
        <f t="shared" si="22"/>
        <v>#DIV/0!</v>
      </c>
      <c r="T44" s="42"/>
      <c r="U44" s="64" t="e">
        <f t="shared" si="23"/>
        <v>#DIV/0!</v>
      </c>
      <c r="V44" s="64" t="e">
        <f t="shared" si="24"/>
        <v>#DIV/0!</v>
      </c>
      <c r="W44" s="42"/>
      <c r="X44" s="72" t="e">
        <f t="shared" si="25"/>
        <v>#DIV/0!</v>
      </c>
      <c r="Y44" s="44"/>
      <c r="Z44" s="9">
        <f t="shared" si="26"/>
        <v>5201760.95</v>
      </c>
      <c r="AA44" s="9">
        <f t="shared" si="27"/>
        <v>5050238.12</v>
      </c>
      <c r="AB44" s="9">
        <v>4444209.55</v>
      </c>
      <c r="AC44" s="53">
        <f t="shared" si="28"/>
        <v>0.88000000087124597</v>
      </c>
      <c r="AD44" s="9">
        <v>606028.56999999995</v>
      </c>
      <c r="AE44" s="53">
        <f t="shared" si="29"/>
        <v>0.11999999912875393</v>
      </c>
      <c r="AF44" s="9">
        <v>151522.82999999999</v>
      </c>
      <c r="AG44" s="62">
        <f t="shared" si="30"/>
        <v>2.912914135356412E-2</v>
      </c>
      <c r="AH44" s="9"/>
      <c r="AI44" s="62">
        <f t="shared" si="31"/>
        <v>0.20001656653264716</v>
      </c>
      <c r="AJ44" s="9"/>
      <c r="AK44" s="37">
        <f t="shared" si="32"/>
        <v>41726.579999999958</v>
      </c>
      <c r="AL44" s="37">
        <f>D44-J44</f>
        <v>36719.379999999888</v>
      </c>
      <c r="AM44" s="37">
        <f>F44-K44</f>
        <v>5007.2000000000698</v>
      </c>
      <c r="AN44" s="9">
        <f t="shared" si="33"/>
        <v>0</v>
      </c>
      <c r="AO44" s="9"/>
      <c r="AP44" s="9"/>
      <c r="AQ44" s="9"/>
      <c r="AR44" s="9">
        <f t="shared" si="34"/>
        <v>0</v>
      </c>
      <c r="AS44" s="9"/>
      <c r="AT44" s="9"/>
      <c r="AU44" s="9"/>
      <c r="AV44" s="9">
        <f t="shared" si="35"/>
        <v>0</v>
      </c>
      <c r="AW44" s="9">
        <f t="shared" si="36"/>
        <v>0</v>
      </c>
      <c r="AX44" s="9"/>
      <c r="AY44" s="9"/>
      <c r="AZ44" s="9"/>
      <c r="BA44" s="9"/>
      <c r="BB44" s="9"/>
      <c r="BC44" s="9"/>
      <c r="BD44" s="9"/>
      <c r="BE44" s="9"/>
      <c r="BF44" s="9">
        <f t="shared" si="37"/>
        <v>0</v>
      </c>
      <c r="BG44" s="9">
        <f t="shared" si="38"/>
        <v>0</v>
      </c>
      <c r="BH44" s="9"/>
      <c r="BI44" s="9"/>
      <c r="BJ44" s="9"/>
      <c r="BK44" s="9"/>
      <c r="BL44" s="9"/>
      <c r="BM44" s="9"/>
      <c r="BN44" s="9"/>
      <c r="BO44" s="9"/>
      <c r="BP44" s="9">
        <f t="shared" si="39"/>
        <v>0</v>
      </c>
      <c r="BQ44" s="9">
        <f t="shared" si="40"/>
        <v>0</v>
      </c>
      <c r="BR44" s="9"/>
      <c r="BS44" s="29" t="e">
        <f t="shared" si="41"/>
        <v>#DIV/0!</v>
      </c>
      <c r="BT44" s="9"/>
      <c r="BU44" s="29" t="e">
        <f t="shared" si="42"/>
        <v>#DIV/0!</v>
      </c>
      <c r="BV44" s="9"/>
      <c r="BW44" s="29" t="e">
        <f t="shared" si="43"/>
        <v>#DIV/0!</v>
      </c>
      <c r="BX44" s="9"/>
      <c r="BY44" s="9"/>
      <c r="BZ44" s="9">
        <f t="shared" si="44"/>
        <v>41726.579999999958</v>
      </c>
      <c r="CA44" s="9">
        <f>D44-J44</f>
        <v>36719.379999999888</v>
      </c>
      <c r="CB44" s="9">
        <f>F44-K44</f>
        <v>5007.2000000000698</v>
      </c>
      <c r="CC44" s="9">
        <f t="shared" si="45"/>
        <v>0</v>
      </c>
      <c r="CD44" s="9"/>
      <c r="CE44" s="9"/>
      <c r="CF44" s="9">
        <f t="shared" si="46"/>
        <v>0</v>
      </c>
      <c r="CG44" s="9"/>
      <c r="CH44" s="9"/>
      <c r="CI44" s="9">
        <f t="shared" si="47"/>
        <v>5201760.95</v>
      </c>
      <c r="CJ44" s="9">
        <f t="shared" si="48"/>
        <v>5050238.12</v>
      </c>
      <c r="CK44" s="9">
        <f t="shared" si="49"/>
        <v>4444209.55</v>
      </c>
      <c r="CL44" s="9">
        <f t="shared" si="49"/>
        <v>606028.56999999995</v>
      </c>
      <c r="CM44" s="9">
        <f t="shared" si="49"/>
        <v>151522.82999999999</v>
      </c>
      <c r="CN44" s="9">
        <f t="shared" si="49"/>
        <v>0</v>
      </c>
      <c r="CO44" s="9">
        <f t="shared" si="50"/>
        <v>0</v>
      </c>
      <c r="CP44" s="9">
        <f t="shared" si="51"/>
        <v>0</v>
      </c>
      <c r="CQ44" s="9">
        <f t="shared" si="10"/>
        <v>0</v>
      </c>
      <c r="CR44" s="9">
        <f t="shared" si="11"/>
        <v>0</v>
      </c>
      <c r="CS44" s="9">
        <f t="shared" si="12"/>
        <v>0</v>
      </c>
      <c r="CT44" s="9">
        <f t="shared" si="13"/>
        <v>0</v>
      </c>
      <c r="CU44" s="9">
        <f t="shared" si="52"/>
        <v>5201760.95</v>
      </c>
      <c r="CV44" s="9">
        <f t="shared" si="53"/>
        <v>5050238.12</v>
      </c>
      <c r="CW44" s="9">
        <f t="shared" si="54"/>
        <v>4444209.55</v>
      </c>
      <c r="CX44" s="9">
        <f t="shared" si="55"/>
        <v>606028.56999999995</v>
      </c>
      <c r="CY44" s="9">
        <f t="shared" si="56"/>
        <v>151522.82999999999</v>
      </c>
      <c r="CZ44" s="9">
        <f t="shared" si="57"/>
        <v>0</v>
      </c>
      <c r="DA44" s="9"/>
      <c r="DB44" s="9"/>
      <c r="DC44" s="9"/>
    </row>
    <row r="45" spans="1:107" ht="16.5" x14ac:dyDescent="0.25">
      <c r="A45" s="7" t="s">
        <v>67</v>
      </c>
      <c r="B45" s="8" t="s">
        <v>63</v>
      </c>
      <c r="C45" s="9">
        <f t="shared" si="14"/>
        <v>2265500.6800000002</v>
      </c>
      <c r="D45" s="9">
        <v>1993640.6</v>
      </c>
      <c r="E45" s="65">
        <f t="shared" si="15"/>
        <v>0.88000000070624562</v>
      </c>
      <c r="F45" s="9">
        <v>271860.08</v>
      </c>
      <c r="G45" s="66">
        <f t="shared" si="16"/>
        <v>0.11999999929375435</v>
      </c>
      <c r="H45" s="9">
        <f t="shared" si="17"/>
        <v>2655250</v>
      </c>
      <c r="I45" s="9">
        <f t="shared" si="18"/>
        <v>2265500.6800000002</v>
      </c>
      <c r="J45" s="9">
        <f t="shared" si="2"/>
        <v>1993640.6</v>
      </c>
      <c r="K45" s="9">
        <f t="shared" si="3"/>
        <v>271860.08</v>
      </c>
      <c r="L45" s="9">
        <f t="shared" si="4"/>
        <v>389749.32</v>
      </c>
      <c r="M45" s="9">
        <f t="shared" si="5"/>
        <v>0</v>
      </c>
      <c r="N45" s="42">
        <f t="shared" si="19"/>
        <v>0</v>
      </c>
      <c r="O45" s="42">
        <f t="shared" si="20"/>
        <v>0</v>
      </c>
      <c r="P45" s="42"/>
      <c r="Q45" s="43" t="e">
        <f t="shared" si="21"/>
        <v>#DIV/0!</v>
      </c>
      <c r="R45" s="42"/>
      <c r="S45" s="43" t="e">
        <f t="shared" si="22"/>
        <v>#DIV/0!</v>
      </c>
      <c r="T45" s="42"/>
      <c r="U45" s="64" t="e">
        <f t="shared" si="23"/>
        <v>#DIV/0!</v>
      </c>
      <c r="V45" s="64" t="e">
        <f t="shared" si="24"/>
        <v>#DIV/0!</v>
      </c>
      <c r="W45" s="42"/>
      <c r="X45" s="72" t="e">
        <f t="shared" si="25"/>
        <v>#DIV/0!</v>
      </c>
      <c r="Y45" s="44"/>
      <c r="Z45" s="9">
        <f t="shared" si="26"/>
        <v>2655250</v>
      </c>
      <c r="AA45" s="47">
        <f t="shared" si="27"/>
        <v>2265500.6800000002</v>
      </c>
      <c r="AB45" s="47">
        <v>1993640.6</v>
      </c>
      <c r="AC45" s="58">
        <f t="shared" si="28"/>
        <v>0.88000000070624562</v>
      </c>
      <c r="AD45" s="47">
        <v>271860.08</v>
      </c>
      <c r="AE45" s="58">
        <f t="shared" si="29"/>
        <v>0.11999999929375435</v>
      </c>
      <c r="AF45" s="47">
        <v>389749.32</v>
      </c>
      <c r="AG45" s="69">
        <f t="shared" si="30"/>
        <v>0.14678441578005838</v>
      </c>
      <c r="AH45" s="9"/>
      <c r="AI45" s="62">
        <f t="shared" si="31"/>
        <v>0.5890927789115451</v>
      </c>
      <c r="AJ45" s="9"/>
      <c r="AK45" s="59">
        <f t="shared" si="32"/>
        <v>0</v>
      </c>
      <c r="AL45" s="59">
        <f>D45-J45</f>
        <v>0</v>
      </c>
      <c r="AM45" s="59">
        <f>F45-K45</f>
        <v>0</v>
      </c>
      <c r="AN45" s="9">
        <f t="shared" si="33"/>
        <v>0</v>
      </c>
      <c r="AO45" s="9"/>
      <c r="AP45" s="9"/>
      <c r="AQ45" s="9"/>
      <c r="AR45" s="9">
        <f t="shared" si="34"/>
        <v>0</v>
      </c>
      <c r="AS45" s="9"/>
      <c r="AT45" s="9"/>
      <c r="AU45" s="9"/>
      <c r="AV45" s="9">
        <f t="shared" si="35"/>
        <v>0</v>
      </c>
      <c r="AW45" s="9">
        <f t="shared" si="36"/>
        <v>0</v>
      </c>
      <c r="AX45" s="9"/>
      <c r="AY45" s="9"/>
      <c r="AZ45" s="9"/>
      <c r="BA45" s="9"/>
      <c r="BB45" s="9"/>
      <c r="BC45" s="9"/>
      <c r="BD45" s="9"/>
      <c r="BE45" s="9"/>
      <c r="BF45" s="9">
        <f t="shared" si="37"/>
        <v>0</v>
      </c>
      <c r="BG45" s="9">
        <f t="shared" si="38"/>
        <v>0</v>
      </c>
      <c r="BH45" s="9"/>
      <c r="BI45" s="9"/>
      <c r="BJ45" s="9"/>
      <c r="BK45" s="9"/>
      <c r="BL45" s="9"/>
      <c r="BM45" s="9"/>
      <c r="BN45" s="9"/>
      <c r="BO45" s="9"/>
      <c r="BP45" s="9">
        <f t="shared" si="39"/>
        <v>0</v>
      </c>
      <c r="BQ45" s="9">
        <f t="shared" si="40"/>
        <v>0</v>
      </c>
      <c r="BR45" s="9"/>
      <c r="BS45" s="29" t="e">
        <f t="shared" si="41"/>
        <v>#DIV/0!</v>
      </c>
      <c r="BT45" s="9"/>
      <c r="BU45" s="29" t="e">
        <f t="shared" si="42"/>
        <v>#DIV/0!</v>
      </c>
      <c r="BV45" s="9"/>
      <c r="BW45" s="29" t="e">
        <f t="shared" si="43"/>
        <v>#DIV/0!</v>
      </c>
      <c r="BX45" s="9"/>
      <c r="BY45" s="9"/>
      <c r="BZ45" s="9">
        <f t="shared" si="44"/>
        <v>0</v>
      </c>
      <c r="CA45" s="9">
        <f>D45-J45</f>
        <v>0</v>
      </c>
      <c r="CB45" s="9">
        <f>F45-K45</f>
        <v>0</v>
      </c>
      <c r="CC45" s="9">
        <f t="shared" si="45"/>
        <v>0</v>
      </c>
      <c r="CD45" s="9"/>
      <c r="CE45" s="9"/>
      <c r="CF45" s="9">
        <f t="shared" si="46"/>
        <v>0</v>
      </c>
      <c r="CG45" s="9"/>
      <c r="CH45" s="9"/>
      <c r="CI45" s="9">
        <f t="shared" si="47"/>
        <v>2655250</v>
      </c>
      <c r="CJ45" s="9">
        <f t="shared" si="48"/>
        <v>2265500.6800000002</v>
      </c>
      <c r="CK45" s="9">
        <f t="shared" si="49"/>
        <v>1993640.6</v>
      </c>
      <c r="CL45" s="9">
        <f t="shared" si="49"/>
        <v>271860.08</v>
      </c>
      <c r="CM45" s="9">
        <f t="shared" si="49"/>
        <v>389749.32</v>
      </c>
      <c r="CN45" s="9">
        <f t="shared" si="49"/>
        <v>0</v>
      </c>
      <c r="CO45" s="9">
        <f t="shared" si="50"/>
        <v>0</v>
      </c>
      <c r="CP45" s="9">
        <f t="shared" si="51"/>
        <v>0</v>
      </c>
      <c r="CQ45" s="9">
        <f t="shared" si="10"/>
        <v>0</v>
      </c>
      <c r="CR45" s="9">
        <f t="shared" si="11"/>
        <v>0</v>
      </c>
      <c r="CS45" s="9">
        <f t="shared" si="12"/>
        <v>0</v>
      </c>
      <c r="CT45" s="9">
        <f t="shared" si="13"/>
        <v>0</v>
      </c>
      <c r="CU45" s="9">
        <f t="shared" si="52"/>
        <v>2655250</v>
      </c>
      <c r="CV45" s="9">
        <f t="shared" si="53"/>
        <v>2265500.6800000002</v>
      </c>
      <c r="CW45" s="9">
        <f t="shared" si="54"/>
        <v>1993640.6</v>
      </c>
      <c r="CX45" s="9">
        <f t="shared" si="55"/>
        <v>271860.08</v>
      </c>
      <c r="CY45" s="9">
        <f t="shared" si="56"/>
        <v>389749.32</v>
      </c>
      <c r="CZ45" s="9">
        <f t="shared" si="57"/>
        <v>0</v>
      </c>
      <c r="DA45" s="9"/>
      <c r="DB45" s="9"/>
      <c r="DC45" s="9"/>
    </row>
    <row r="46" spans="1:107" ht="16.5" x14ac:dyDescent="0.25">
      <c r="A46" s="7" t="s">
        <v>31</v>
      </c>
      <c r="B46" s="11" t="s">
        <v>68</v>
      </c>
      <c r="C46" s="9"/>
      <c r="D46" s="12" t="s">
        <v>31</v>
      </c>
      <c r="E46" s="65"/>
      <c r="F46" s="12"/>
      <c r="G46" s="66"/>
      <c r="H46" s="9">
        <f t="shared" si="17"/>
        <v>0</v>
      </c>
      <c r="I46" s="9">
        <f t="shared" si="18"/>
        <v>0</v>
      </c>
      <c r="J46" s="9">
        <f t="shared" si="2"/>
        <v>0</v>
      </c>
      <c r="K46" s="9">
        <f t="shared" si="3"/>
        <v>0</v>
      </c>
      <c r="L46" s="9">
        <f t="shared" si="4"/>
        <v>0</v>
      </c>
      <c r="M46" s="9">
        <f t="shared" si="5"/>
        <v>0</v>
      </c>
      <c r="N46" s="9">
        <f t="shared" si="19"/>
        <v>0</v>
      </c>
      <c r="O46" s="9">
        <f t="shared" si="20"/>
        <v>0</v>
      </c>
      <c r="P46" s="9"/>
      <c r="Q46" s="29" t="e">
        <f t="shared" si="21"/>
        <v>#DIV/0!</v>
      </c>
      <c r="R46" s="9"/>
      <c r="S46" s="29" t="e">
        <f t="shared" si="22"/>
        <v>#DIV/0!</v>
      </c>
      <c r="T46" s="9"/>
      <c r="U46" s="60" t="e">
        <f t="shared" si="23"/>
        <v>#DIV/0!</v>
      </c>
      <c r="V46" s="60" t="e">
        <f t="shared" si="24"/>
        <v>#DIV/0!</v>
      </c>
      <c r="W46" s="9"/>
      <c r="X46" s="71" t="e">
        <f t="shared" si="25"/>
        <v>#DIV/0!</v>
      </c>
      <c r="Y46" s="38"/>
      <c r="Z46" s="9">
        <f t="shared" si="26"/>
        <v>0</v>
      </c>
      <c r="AA46" s="9">
        <f t="shared" si="27"/>
        <v>0</v>
      </c>
      <c r="AB46" s="9"/>
      <c r="AC46" s="53"/>
      <c r="AD46" s="9"/>
      <c r="AE46" s="53"/>
      <c r="AF46" s="9"/>
      <c r="AG46" s="62"/>
      <c r="AH46" s="9"/>
      <c r="AI46" s="62" t="e">
        <f t="shared" si="31"/>
        <v>#DIV/0!</v>
      </c>
      <c r="AJ46" s="9"/>
      <c r="AK46" s="9"/>
      <c r="AL46" s="9"/>
      <c r="AM46" s="9"/>
      <c r="AN46" s="9">
        <f t="shared" si="33"/>
        <v>0</v>
      </c>
      <c r="AO46" s="9"/>
      <c r="AP46" s="9"/>
      <c r="AQ46" s="9"/>
      <c r="AR46" s="9">
        <f t="shared" si="34"/>
        <v>0</v>
      </c>
      <c r="AS46" s="9"/>
      <c r="AT46" s="9"/>
      <c r="AU46" s="9"/>
      <c r="AV46" s="9">
        <f t="shared" si="35"/>
        <v>0</v>
      </c>
      <c r="AW46" s="9">
        <f t="shared" si="36"/>
        <v>0</v>
      </c>
      <c r="AX46" s="9"/>
      <c r="AY46" s="9"/>
      <c r="AZ46" s="9"/>
      <c r="BA46" s="9"/>
      <c r="BB46" s="9"/>
      <c r="BC46" s="9"/>
      <c r="BD46" s="9"/>
      <c r="BE46" s="9"/>
      <c r="BF46" s="9">
        <f t="shared" si="37"/>
        <v>0</v>
      </c>
      <c r="BG46" s="9">
        <f t="shared" si="38"/>
        <v>0</v>
      </c>
      <c r="BH46" s="9"/>
      <c r="BI46" s="9"/>
      <c r="BJ46" s="9"/>
      <c r="BK46" s="9"/>
      <c r="BL46" s="9"/>
      <c r="BM46" s="9"/>
      <c r="BN46" s="9"/>
      <c r="BO46" s="9"/>
      <c r="BP46" s="9">
        <f t="shared" si="39"/>
        <v>0</v>
      </c>
      <c r="BQ46" s="9">
        <f t="shared" si="40"/>
        <v>0</v>
      </c>
      <c r="BR46" s="9"/>
      <c r="BS46" s="29" t="e">
        <f t="shared" si="41"/>
        <v>#DIV/0!</v>
      </c>
      <c r="BT46" s="9"/>
      <c r="BU46" s="29" t="e">
        <f t="shared" si="42"/>
        <v>#DIV/0!</v>
      </c>
      <c r="BV46" s="9"/>
      <c r="BW46" s="29" t="e">
        <f t="shared" si="43"/>
        <v>#DIV/0!</v>
      </c>
      <c r="BX46" s="9"/>
      <c r="BY46" s="9"/>
      <c r="BZ46" s="9"/>
      <c r="CA46" s="9"/>
      <c r="CB46" s="9"/>
      <c r="CC46" s="9">
        <f t="shared" si="45"/>
        <v>0</v>
      </c>
      <c r="CD46" s="9"/>
      <c r="CE46" s="9"/>
      <c r="CF46" s="9">
        <f t="shared" si="46"/>
        <v>0</v>
      </c>
      <c r="CG46" s="9"/>
      <c r="CH46" s="9"/>
      <c r="CI46" s="9">
        <f t="shared" si="47"/>
        <v>0</v>
      </c>
      <c r="CJ46" s="9">
        <f t="shared" si="48"/>
        <v>0</v>
      </c>
      <c r="CK46" s="9">
        <f t="shared" si="49"/>
        <v>0</v>
      </c>
      <c r="CL46" s="9">
        <f t="shared" si="49"/>
        <v>0</v>
      </c>
      <c r="CM46" s="9">
        <f t="shared" si="49"/>
        <v>0</v>
      </c>
      <c r="CN46" s="9">
        <f t="shared" si="49"/>
        <v>0</v>
      </c>
      <c r="CO46" s="9">
        <f t="shared" si="50"/>
        <v>0</v>
      </c>
      <c r="CP46" s="9">
        <f t="shared" si="51"/>
        <v>0</v>
      </c>
      <c r="CQ46" s="9">
        <f t="shared" si="10"/>
        <v>0</v>
      </c>
      <c r="CR46" s="9">
        <f t="shared" si="11"/>
        <v>0</v>
      </c>
      <c r="CS46" s="9">
        <f t="shared" si="12"/>
        <v>0</v>
      </c>
      <c r="CT46" s="9">
        <f t="shared" si="13"/>
        <v>0</v>
      </c>
      <c r="CU46" s="9">
        <f t="shared" si="52"/>
        <v>0</v>
      </c>
      <c r="CV46" s="9">
        <f t="shared" si="53"/>
        <v>0</v>
      </c>
      <c r="CW46" s="9">
        <f t="shared" si="54"/>
        <v>0</v>
      </c>
      <c r="CX46" s="9">
        <f t="shared" si="55"/>
        <v>0</v>
      </c>
      <c r="CY46" s="9">
        <f t="shared" si="56"/>
        <v>0</v>
      </c>
      <c r="CZ46" s="9">
        <f t="shared" si="57"/>
        <v>0</v>
      </c>
      <c r="DA46" s="9"/>
      <c r="DB46" s="9"/>
      <c r="DC46" s="9"/>
    </row>
    <row r="47" spans="1:107" ht="16.5" x14ac:dyDescent="0.25">
      <c r="A47" s="7" t="s">
        <v>69</v>
      </c>
      <c r="B47" s="8" t="s">
        <v>70</v>
      </c>
      <c r="C47" s="9">
        <f t="shared" si="14"/>
        <v>7945002.6399999997</v>
      </c>
      <c r="D47" s="9">
        <v>6991602.3099999996</v>
      </c>
      <c r="E47" s="65">
        <f t="shared" si="15"/>
        <v>0.87999999833857823</v>
      </c>
      <c r="F47" s="9">
        <v>953400.33</v>
      </c>
      <c r="G47" s="66">
        <f t="shared" si="16"/>
        <v>0.12000000166142173</v>
      </c>
      <c r="H47" s="9">
        <f t="shared" si="17"/>
        <v>8697502.5999999996</v>
      </c>
      <c r="I47" s="9">
        <f t="shared" si="18"/>
        <v>7945002.6399999997</v>
      </c>
      <c r="J47" s="9">
        <f t="shared" si="2"/>
        <v>6991602.3099999996</v>
      </c>
      <c r="K47" s="9">
        <f t="shared" si="3"/>
        <v>953400.33</v>
      </c>
      <c r="L47" s="9">
        <f t="shared" si="4"/>
        <v>752499.96</v>
      </c>
      <c r="M47" s="9">
        <f t="shared" si="5"/>
        <v>0</v>
      </c>
      <c r="N47" s="42">
        <f t="shared" si="19"/>
        <v>0</v>
      </c>
      <c r="O47" s="42">
        <f t="shared" si="20"/>
        <v>0</v>
      </c>
      <c r="P47" s="42"/>
      <c r="Q47" s="43" t="e">
        <f t="shared" si="21"/>
        <v>#DIV/0!</v>
      </c>
      <c r="R47" s="42"/>
      <c r="S47" s="43" t="e">
        <f t="shared" si="22"/>
        <v>#DIV/0!</v>
      </c>
      <c r="T47" s="42"/>
      <c r="U47" s="64" t="e">
        <f t="shared" si="23"/>
        <v>#DIV/0!</v>
      </c>
      <c r="V47" s="64" t="e">
        <f t="shared" si="24"/>
        <v>#DIV/0!</v>
      </c>
      <c r="W47" s="42"/>
      <c r="X47" s="72" t="e">
        <f t="shared" si="25"/>
        <v>#DIV/0!</v>
      </c>
      <c r="Y47" s="44"/>
      <c r="Z47" s="9">
        <f t="shared" si="26"/>
        <v>8697502.5999999996</v>
      </c>
      <c r="AA47" s="9">
        <f t="shared" si="27"/>
        <v>7945002.6399999997</v>
      </c>
      <c r="AB47" s="9">
        <v>6991602.3099999996</v>
      </c>
      <c r="AC47" s="53">
        <f t="shared" si="28"/>
        <v>0.87999999833857823</v>
      </c>
      <c r="AD47" s="9">
        <v>953400.33</v>
      </c>
      <c r="AE47" s="53">
        <f t="shared" si="29"/>
        <v>0.12000000166142173</v>
      </c>
      <c r="AF47" s="9">
        <v>752499.96</v>
      </c>
      <c r="AG47" s="62">
        <f t="shared" si="30"/>
        <v>8.651908422539592E-2</v>
      </c>
      <c r="AH47" s="9"/>
      <c r="AI47" s="62">
        <f t="shared" si="31"/>
        <v>0.44111602794791716</v>
      </c>
      <c r="AJ47" s="9"/>
      <c r="AK47" s="9">
        <f t="shared" si="32"/>
        <v>0</v>
      </c>
      <c r="AL47" s="9">
        <f>D47-J47</f>
        <v>0</v>
      </c>
      <c r="AM47" s="9">
        <f>F47-K47</f>
        <v>0</v>
      </c>
      <c r="AN47" s="9">
        <f t="shared" si="33"/>
        <v>0</v>
      </c>
      <c r="AO47" s="9"/>
      <c r="AP47" s="9"/>
      <c r="AQ47" s="9"/>
      <c r="AR47" s="9">
        <f t="shared" si="34"/>
        <v>0</v>
      </c>
      <c r="AS47" s="9"/>
      <c r="AT47" s="9"/>
      <c r="AU47" s="9"/>
      <c r="AV47" s="9">
        <f t="shared" si="35"/>
        <v>0</v>
      </c>
      <c r="AW47" s="9">
        <f t="shared" si="36"/>
        <v>0</v>
      </c>
      <c r="AX47" s="9"/>
      <c r="AY47" s="9"/>
      <c r="AZ47" s="9"/>
      <c r="BA47" s="9"/>
      <c r="BB47" s="9"/>
      <c r="BC47" s="9"/>
      <c r="BD47" s="9"/>
      <c r="BE47" s="9"/>
      <c r="BF47" s="9">
        <f t="shared" si="37"/>
        <v>0</v>
      </c>
      <c r="BG47" s="9">
        <f t="shared" si="38"/>
        <v>0</v>
      </c>
      <c r="BH47" s="9"/>
      <c r="BI47" s="9"/>
      <c r="BJ47" s="9"/>
      <c r="BK47" s="9"/>
      <c r="BL47" s="9"/>
      <c r="BM47" s="9"/>
      <c r="BN47" s="9"/>
      <c r="BO47" s="9"/>
      <c r="BP47" s="9">
        <f t="shared" si="39"/>
        <v>0</v>
      </c>
      <c r="BQ47" s="9">
        <f t="shared" si="40"/>
        <v>0</v>
      </c>
      <c r="BR47" s="9"/>
      <c r="BS47" s="29" t="e">
        <f t="shared" si="41"/>
        <v>#DIV/0!</v>
      </c>
      <c r="BT47" s="9"/>
      <c r="BU47" s="29" t="e">
        <f t="shared" si="42"/>
        <v>#DIV/0!</v>
      </c>
      <c r="BV47" s="9"/>
      <c r="BW47" s="29" t="e">
        <f t="shared" si="43"/>
        <v>#DIV/0!</v>
      </c>
      <c r="BX47" s="9"/>
      <c r="BY47" s="9"/>
      <c r="BZ47" s="9">
        <f t="shared" si="44"/>
        <v>0</v>
      </c>
      <c r="CA47" s="9">
        <f>D47-J47</f>
        <v>0</v>
      </c>
      <c r="CB47" s="9">
        <f>F47-K47</f>
        <v>0</v>
      </c>
      <c r="CC47" s="9">
        <f t="shared" si="45"/>
        <v>0</v>
      </c>
      <c r="CD47" s="9"/>
      <c r="CE47" s="9"/>
      <c r="CF47" s="9">
        <f t="shared" si="46"/>
        <v>0</v>
      </c>
      <c r="CG47" s="9"/>
      <c r="CH47" s="9"/>
      <c r="CI47" s="9">
        <f t="shared" si="47"/>
        <v>8697502.5999999996</v>
      </c>
      <c r="CJ47" s="9">
        <f t="shared" si="48"/>
        <v>7945002.6399999997</v>
      </c>
      <c r="CK47" s="9">
        <f t="shared" si="49"/>
        <v>6991602.3099999996</v>
      </c>
      <c r="CL47" s="9">
        <f t="shared" si="49"/>
        <v>953400.33</v>
      </c>
      <c r="CM47" s="9">
        <f t="shared" si="49"/>
        <v>752499.96</v>
      </c>
      <c r="CN47" s="9">
        <f t="shared" si="49"/>
        <v>0</v>
      </c>
      <c r="CO47" s="9">
        <f t="shared" si="50"/>
        <v>0</v>
      </c>
      <c r="CP47" s="9">
        <f t="shared" si="51"/>
        <v>0</v>
      </c>
      <c r="CQ47" s="9">
        <f t="shared" si="10"/>
        <v>0</v>
      </c>
      <c r="CR47" s="9">
        <f t="shared" si="11"/>
        <v>0</v>
      </c>
      <c r="CS47" s="9">
        <f t="shared" si="12"/>
        <v>0</v>
      </c>
      <c r="CT47" s="9">
        <f t="shared" si="13"/>
        <v>0</v>
      </c>
      <c r="CU47" s="9">
        <f t="shared" si="52"/>
        <v>8697502.5999999996</v>
      </c>
      <c r="CV47" s="9">
        <f t="shared" si="53"/>
        <v>7945002.6399999997</v>
      </c>
      <c r="CW47" s="9">
        <f t="shared" si="54"/>
        <v>6991602.3099999996</v>
      </c>
      <c r="CX47" s="9">
        <f t="shared" si="55"/>
        <v>953400.33</v>
      </c>
      <c r="CY47" s="9">
        <f t="shared" si="56"/>
        <v>752499.96</v>
      </c>
      <c r="CZ47" s="9">
        <f t="shared" si="57"/>
        <v>0</v>
      </c>
      <c r="DA47" s="9"/>
      <c r="DB47" s="9"/>
      <c r="DC47" s="9"/>
    </row>
    <row r="48" spans="1:107" ht="16.5" x14ac:dyDescent="0.25">
      <c r="A48" s="7" t="s">
        <v>71</v>
      </c>
      <c r="B48" s="8" t="s">
        <v>72</v>
      </c>
      <c r="C48" s="9">
        <f t="shared" si="14"/>
        <v>535210.53</v>
      </c>
      <c r="D48" s="9">
        <v>470985.27</v>
      </c>
      <c r="E48" s="65">
        <f t="shared" si="15"/>
        <v>0.88000000672632506</v>
      </c>
      <c r="F48" s="9">
        <v>64225.26</v>
      </c>
      <c r="G48" s="66">
        <f t="shared" si="16"/>
        <v>0.11999999327367494</v>
      </c>
      <c r="H48" s="9">
        <f t="shared" si="17"/>
        <v>679963</v>
      </c>
      <c r="I48" s="9">
        <f t="shared" si="18"/>
        <v>535210.53</v>
      </c>
      <c r="J48" s="9">
        <f t="shared" si="2"/>
        <v>470985.27</v>
      </c>
      <c r="K48" s="9">
        <f t="shared" si="3"/>
        <v>64225.26</v>
      </c>
      <c r="L48" s="9">
        <f t="shared" si="4"/>
        <v>144752.47</v>
      </c>
      <c r="M48" s="9">
        <f t="shared" si="5"/>
        <v>0</v>
      </c>
      <c r="N48" s="42">
        <f t="shared" si="19"/>
        <v>0</v>
      </c>
      <c r="O48" s="42">
        <f t="shared" si="20"/>
        <v>0</v>
      </c>
      <c r="P48" s="42"/>
      <c r="Q48" s="43" t="e">
        <f t="shared" si="21"/>
        <v>#DIV/0!</v>
      </c>
      <c r="R48" s="42"/>
      <c r="S48" s="43" t="e">
        <f t="shared" si="22"/>
        <v>#DIV/0!</v>
      </c>
      <c r="T48" s="42"/>
      <c r="U48" s="64" t="e">
        <f t="shared" si="23"/>
        <v>#DIV/0!</v>
      </c>
      <c r="V48" s="64" t="e">
        <f t="shared" si="24"/>
        <v>#DIV/0!</v>
      </c>
      <c r="W48" s="42"/>
      <c r="X48" s="72" t="e">
        <f t="shared" si="25"/>
        <v>#DIV/0!</v>
      </c>
      <c r="Y48" s="44"/>
      <c r="Z48" s="9">
        <f t="shared" si="26"/>
        <v>679963</v>
      </c>
      <c r="AA48" s="9">
        <f t="shared" si="27"/>
        <v>535210.53</v>
      </c>
      <c r="AB48" s="9">
        <v>470985.27</v>
      </c>
      <c r="AC48" s="53">
        <f t="shared" si="28"/>
        <v>0.88000000672632506</v>
      </c>
      <c r="AD48" s="9">
        <v>64225.26</v>
      </c>
      <c r="AE48" s="53">
        <f t="shared" si="29"/>
        <v>0.11999999327367494</v>
      </c>
      <c r="AF48" s="9">
        <v>144752.47</v>
      </c>
      <c r="AG48" s="62">
        <f t="shared" si="30"/>
        <v>0.21288286274400225</v>
      </c>
      <c r="AH48" s="9"/>
      <c r="AI48" s="62">
        <f t="shared" si="31"/>
        <v>0.69266935763920867</v>
      </c>
      <c r="AJ48" s="9"/>
      <c r="AK48" s="47">
        <f t="shared" si="32"/>
        <v>0</v>
      </c>
      <c r="AL48" s="47">
        <f>D48-J48</f>
        <v>0</v>
      </c>
      <c r="AM48" s="47">
        <f>F48-K48</f>
        <v>0</v>
      </c>
      <c r="AN48" s="9">
        <f t="shared" si="33"/>
        <v>0</v>
      </c>
      <c r="AO48" s="9"/>
      <c r="AP48" s="9"/>
      <c r="AQ48" s="9"/>
      <c r="AR48" s="9">
        <f t="shared" si="34"/>
        <v>0</v>
      </c>
      <c r="AS48" s="9"/>
      <c r="AT48" s="9"/>
      <c r="AU48" s="9"/>
      <c r="AV48" s="9">
        <f t="shared" si="35"/>
        <v>0</v>
      </c>
      <c r="AW48" s="9">
        <f t="shared" si="36"/>
        <v>0</v>
      </c>
      <c r="AX48" s="9"/>
      <c r="AY48" s="9"/>
      <c r="AZ48" s="9"/>
      <c r="BA48" s="9"/>
      <c r="BB48" s="9"/>
      <c r="BC48" s="9"/>
      <c r="BD48" s="9"/>
      <c r="BE48" s="9"/>
      <c r="BF48" s="9">
        <f t="shared" si="37"/>
        <v>0</v>
      </c>
      <c r="BG48" s="9">
        <f t="shared" si="38"/>
        <v>0</v>
      </c>
      <c r="BH48" s="9"/>
      <c r="BI48" s="9"/>
      <c r="BJ48" s="9"/>
      <c r="BK48" s="9"/>
      <c r="BL48" s="9"/>
      <c r="BM48" s="9"/>
      <c r="BN48" s="9"/>
      <c r="BO48" s="9"/>
      <c r="BP48" s="9">
        <f t="shared" si="39"/>
        <v>0</v>
      </c>
      <c r="BQ48" s="9">
        <f t="shared" si="40"/>
        <v>0</v>
      </c>
      <c r="BR48" s="9"/>
      <c r="BS48" s="29" t="e">
        <f t="shared" si="41"/>
        <v>#DIV/0!</v>
      </c>
      <c r="BT48" s="9"/>
      <c r="BU48" s="29" t="e">
        <f t="shared" si="42"/>
        <v>#DIV/0!</v>
      </c>
      <c r="BV48" s="9"/>
      <c r="BW48" s="29" t="e">
        <f t="shared" si="43"/>
        <v>#DIV/0!</v>
      </c>
      <c r="BX48" s="9"/>
      <c r="BY48" s="9"/>
      <c r="BZ48" s="9">
        <f t="shared" si="44"/>
        <v>0</v>
      </c>
      <c r="CA48" s="9">
        <f>D48-J48</f>
        <v>0</v>
      </c>
      <c r="CB48" s="9">
        <f>F48-K48</f>
        <v>0</v>
      </c>
      <c r="CC48" s="9">
        <f t="shared" si="45"/>
        <v>0</v>
      </c>
      <c r="CD48" s="9"/>
      <c r="CE48" s="9"/>
      <c r="CF48" s="9">
        <f t="shared" si="46"/>
        <v>0</v>
      </c>
      <c r="CG48" s="9"/>
      <c r="CH48" s="9"/>
      <c r="CI48" s="9">
        <f t="shared" si="47"/>
        <v>679963</v>
      </c>
      <c r="CJ48" s="9">
        <f t="shared" si="48"/>
        <v>535210.53</v>
      </c>
      <c r="CK48" s="9">
        <f t="shared" si="49"/>
        <v>470985.27</v>
      </c>
      <c r="CL48" s="9">
        <f t="shared" si="49"/>
        <v>64225.26</v>
      </c>
      <c r="CM48" s="9">
        <f t="shared" si="49"/>
        <v>144752.47</v>
      </c>
      <c r="CN48" s="9">
        <f t="shared" si="49"/>
        <v>0</v>
      </c>
      <c r="CO48" s="9">
        <f t="shared" si="50"/>
        <v>0</v>
      </c>
      <c r="CP48" s="9">
        <f t="shared" si="51"/>
        <v>0</v>
      </c>
      <c r="CQ48" s="9">
        <f t="shared" si="10"/>
        <v>0</v>
      </c>
      <c r="CR48" s="9">
        <f t="shared" si="11"/>
        <v>0</v>
      </c>
      <c r="CS48" s="9">
        <f t="shared" si="12"/>
        <v>0</v>
      </c>
      <c r="CT48" s="9">
        <f t="shared" si="13"/>
        <v>0</v>
      </c>
      <c r="CU48" s="9">
        <f t="shared" si="52"/>
        <v>679963</v>
      </c>
      <c r="CV48" s="9">
        <f t="shared" si="53"/>
        <v>535210.53</v>
      </c>
      <c r="CW48" s="9">
        <f t="shared" si="54"/>
        <v>470985.27</v>
      </c>
      <c r="CX48" s="9">
        <f t="shared" si="55"/>
        <v>64225.26</v>
      </c>
      <c r="CY48" s="9">
        <f t="shared" si="56"/>
        <v>144752.47</v>
      </c>
      <c r="CZ48" s="9">
        <f t="shared" si="57"/>
        <v>0</v>
      </c>
      <c r="DA48" s="9"/>
      <c r="DB48" s="9"/>
      <c r="DC48" s="9"/>
    </row>
    <row r="49" spans="1:107" ht="16.5" x14ac:dyDescent="0.25">
      <c r="A49" s="7" t="s">
        <v>73</v>
      </c>
      <c r="B49" s="8" t="s">
        <v>74</v>
      </c>
      <c r="C49" s="9">
        <f t="shared" si="14"/>
        <v>500873.47000000003</v>
      </c>
      <c r="D49" s="9">
        <v>440768.65</v>
      </c>
      <c r="E49" s="65">
        <f t="shared" si="15"/>
        <v>0.87999999281255603</v>
      </c>
      <c r="F49" s="9">
        <v>60104.82</v>
      </c>
      <c r="G49" s="66">
        <f t="shared" si="16"/>
        <v>0.12000000718744396</v>
      </c>
      <c r="H49" s="9">
        <f t="shared" si="17"/>
        <v>516647.67000000004</v>
      </c>
      <c r="I49" s="9">
        <f t="shared" si="18"/>
        <v>475832.51</v>
      </c>
      <c r="J49" s="9">
        <f t="shared" si="2"/>
        <v>418732.61</v>
      </c>
      <c r="K49" s="9">
        <f t="shared" si="3"/>
        <v>57099.9</v>
      </c>
      <c r="L49" s="9">
        <f t="shared" si="4"/>
        <v>14982.78</v>
      </c>
      <c r="M49" s="9">
        <f t="shared" si="5"/>
        <v>25832.38</v>
      </c>
      <c r="N49" s="9">
        <f t="shared" si="19"/>
        <v>516647.67000000004</v>
      </c>
      <c r="O49" s="9">
        <f t="shared" si="20"/>
        <v>475832.51</v>
      </c>
      <c r="P49" s="9">
        <v>418732.61</v>
      </c>
      <c r="Q49" s="29">
        <f t="shared" si="21"/>
        <v>0.8800000025218957</v>
      </c>
      <c r="R49" s="9">
        <v>57099.9</v>
      </c>
      <c r="S49" s="29">
        <f t="shared" si="22"/>
        <v>0.11999999747810422</v>
      </c>
      <c r="T49" s="9">
        <v>14982.78</v>
      </c>
      <c r="U49" s="60">
        <f t="shared" si="23"/>
        <v>2.8999995296601258E-2</v>
      </c>
      <c r="V49" s="84">
        <f t="shared" si="24"/>
        <v>0.20785547929128051</v>
      </c>
      <c r="W49" s="49">
        <v>25832.38</v>
      </c>
      <c r="X49" s="73">
        <f>W49/N49</f>
        <v>4.9999993225557371E-2</v>
      </c>
      <c r="Y49" s="38"/>
      <c r="Z49" s="42">
        <f t="shared" si="26"/>
        <v>0</v>
      </c>
      <c r="AA49" s="42">
        <f t="shared" si="27"/>
        <v>0</v>
      </c>
      <c r="AB49" s="42"/>
      <c r="AC49" s="54" t="e">
        <f t="shared" si="28"/>
        <v>#DIV/0!</v>
      </c>
      <c r="AD49" s="42"/>
      <c r="AE49" s="54" t="e">
        <f t="shared" si="29"/>
        <v>#DIV/0!</v>
      </c>
      <c r="AF49" s="42"/>
      <c r="AG49" s="68" t="e">
        <f t="shared" si="30"/>
        <v>#DIV/0!</v>
      </c>
      <c r="AH49" s="42"/>
      <c r="AI49" s="68" t="e">
        <f t="shared" si="31"/>
        <v>#DIV/0!</v>
      </c>
      <c r="AJ49" s="42"/>
      <c r="AK49" s="37">
        <f t="shared" si="32"/>
        <v>25040.960000000036</v>
      </c>
      <c r="AL49" s="37">
        <f>D49-J49</f>
        <v>22036.040000000037</v>
      </c>
      <c r="AM49" s="37">
        <f>F49-K49</f>
        <v>3004.9199999999983</v>
      </c>
      <c r="AN49" s="9">
        <f t="shared" si="33"/>
        <v>0</v>
      </c>
      <c r="AO49" s="9"/>
      <c r="AP49" s="9"/>
      <c r="AQ49" s="9"/>
      <c r="AR49" s="9">
        <f t="shared" si="34"/>
        <v>0</v>
      </c>
      <c r="AS49" s="9"/>
      <c r="AT49" s="9"/>
      <c r="AU49" s="9"/>
      <c r="AV49" s="9">
        <f t="shared" si="35"/>
        <v>0</v>
      </c>
      <c r="AW49" s="9">
        <f t="shared" si="36"/>
        <v>0</v>
      </c>
      <c r="AX49" s="9"/>
      <c r="AY49" s="9"/>
      <c r="AZ49" s="9"/>
      <c r="BA49" s="9"/>
      <c r="BB49" s="9"/>
      <c r="BC49" s="9"/>
      <c r="BD49" s="9"/>
      <c r="BE49" s="9"/>
      <c r="BF49" s="9">
        <f t="shared" si="37"/>
        <v>0</v>
      </c>
      <c r="BG49" s="9">
        <f t="shared" si="38"/>
        <v>0</v>
      </c>
      <c r="BH49" s="9"/>
      <c r="BI49" s="9"/>
      <c r="BJ49" s="9"/>
      <c r="BK49" s="9"/>
      <c r="BL49" s="9"/>
      <c r="BM49" s="9"/>
      <c r="BN49" s="9"/>
      <c r="BO49" s="9"/>
      <c r="BP49" s="9">
        <f t="shared" si="39"/>
        <v>0</v>
      </c>
      <c r="BQ49" s="9">
        <f t="shared" si="40"/>
        <v>0</v>
      </c>
      <c r="BR49" s="9"/>
      <c r="BS49" s="29" t="e">
        <f t="shared" si="41"/>
        <v>#DIV/0!</v>
      </c>
      <c r="BT49" s="9"/>
      <c r="BU49" s="29" t="e">
        <f t="shared" si="42"/>
        <v>#DIV/0!</v>
      </c>
      <c r="BV49" s="9"/>
      <c r="BW49" s="29" t="e">
        <f t="shared" si="43"/>
        <v>#DIV/0!</v>
      </c>
      <c r="BX49" s="9"/>
      <c r="BY49" s="9"/>
      <c r="BZ49" s="9">
        <f t="shared" si="44"/>
        <v>25040.960000000036</v>
      </c>
      <c r="CA49" s="9">
        <f>D49-J49</f>
        <v>22036.040000000037</v>
      </c>
      <c r="CB49" s="9">
        <f>F49-K49</f>
        <v>3004.9199999999983</v>
      </c>
      <c r="CC49" s="9">
        <f t="shared" si="45"/>
        <v>0</v>
      </c>
      <c r="CD49" s="9"/>
      <c r="CE49" s="9"/>
      <c r="CF49" s="9">
        <f t="shared" si="46"/>
        <v>0</v>
      </c>
      <c r="CG49" s="9"/>
      <c r="CH49" s="9"/>
      <c r="CI49" s="9">
        <f t="shared" si="47"/>
        <v>516647.67000000004</v>
      </c>
      <c r="CJ49" s="9">
        <f t="shared" si="48"/>
        <v>475832.51</v>
      </c>
      <c r="CK49" s="9">
        <f t="shared" si="49"/>
        <v>418732.61</v>
      </c>
      <c r="CL49" s="9">
        <f t="shared" si="49"/>
        <v>57099.9</v>
      </c>
      <c r="CM49" s="9">
        <f t="shared" si="49"/>
        <v>14982.78</v>
      </c>
      <c r="CN49" s="9">
        <f t="shared" si="49"/>
        <v>25832.38</v>
      </c>
      <c r="CO49" s="9">
        <f t="shared" si="50"/>
        <v>516647.67000000004</v>
      </c>
      <c r="CP49" s="9">
        <f t="shared" si="51"/>
        <v>475832.51</v>
      </c>
      <c r="CQ49" s="9">
        <f t="shared" si="10"/>
        <v>418732.61</v>
      </c>
      <c r="CR49" s="9">
        <f t="shared" si="11"/>
        <v>57099.9</v>
      </c>
      <c r="CS49" s="9">
        <f t="shared" si="12"/>
        <v>14982.78</v>
      </c>
      <c r="CT49" s="9">
        <f t="shared" si="13"/>
        <v>25832.38</v>
      </c>
      <c r="CU49" s="9">
        <f t="shared" si="52"/>
        <v>0</v>
      </c>
      <c r="CV49" s="9">
        <f t="shared" si="53"/>
        <v>0</v>
      </c>
      <c r="CW49" s="9">
        <f t="shared" si="54"/>
        <v>0</v>
      </c>
      <c r="CX49" s="9">
        <f t="shared" si="55"/>
        <v>0</v>
      </c>
      <c r="CY49" s="9">
        <f t="shared" si="56"/>
        <v>0</v>
      </c>
      <c r="CZ49" s="9">
        <f t="shared" si="57"/>
        <v>0</v>
      </c>
      <c r="DA49" s="9"/>
      <c r="DB49" s="9"/>
      <c r="DC49" s="9"/>
    </row>
    <row r="50" spans="1:107" ht="16.5" x14ac:dyDescent="0.25">
      <c r="A50" s="7" t="s">
        <v>75</v>
      </c>
      <c r="B50" s="8" t="s">
        <v>76</v>
      </c>
      <c r="C50" s="9">
        <f t="shared" si="14"/>
        <v>529698.23</v>
      </c>
      <c r="D50" s="9">
        <v>466134.44</v>
      </c>
      <c r="E50" s="65">
        <f t="shared" si="15"/>
        <v>0.87999999546911833</v>
      </c>
      <c r="F50" s="9">
        <v>63563.79</v>
      </c>
      <c r="G50" s="66">
        <f t="shared" si="16"/>
        <v>0.12000000453088168</v>
      </c>
      <c r="H50" s="9">
        <f t="shared" si="17"/>
        <v>546309.25999999989</v>
      </c>
      <c r="I50" s="9">
        <f t="shared" si="18"/>
        <v>503150.82999999996</v>
      </c>
      <c r="J50" s="9">
        <f t="shared" si="2"/>
        <v>442772.73</v>
      </c>
      <c r="K50" s="9">
        <f t="shared" si="3"/>
        <v>60378.1</v>
      </c>
      <c r="L50" s="9">
        <f t="shared" si="4"/>
        <v>15842.97</v>
      </c>
      <c r="M50" s="9">
        <f t="shared" si="5"/>
        <v>27315.46</v>
      </c>
      <c r="N50" s="9">
        <f t="shared" si="19"/>
        <v>546309.25999999989</v>
      </c>
      <c r="O50" s="9">
        <f t="shared" si="20"/>
        <v>503150.82999999996</v>
      </c>
      <c r="P50" s="9">
        <v>442772.73</v>
      </c>
      <c r="Q50" s="29">
        <f t="shared" si="21"/>
        <v>0.87999999920500982</v>
      </c>
      <c r="R50" s="9">
        <v>60378.1</v>
      </c>
      <c r="S50" s="29">
        <f t="shared" si="22"/>
        <v>0.12000000079499025</v>
      </c>
      <c r="T50" s="9">
        <v>15842.97</v>
      </c>
      <c r="U50" s="60">
        <f t="shared" si="23"/>
        <v>2.9000002672478958E-2</v>
      </c>
      <c r="V50" s="60">
        <f t="shared" si="24"/>
        <v>0.20785551816577752</v>
      </c>
      <c r="W50" s="9">
        <v>27315.46</v>
      </c>
      <c r="X50" s="73">
        <f t="shared" si="25"/>
        <v>4.9999994508604893E-2</v>
      </c>
      <c r="Y50" s="38"/>
      <c r="Z50" s="42">
        <f t="shared" si="26"/>
        <v>0</v>
      </c>
      <c r="AA50" s="42">
        <f t="shared" si="27"/>
        <v>0</v>
      </c>
      <c r="AB50" s="42"/>
      <c r="AC50" s="54"/>
      <c r="AD50" s="42"/>
      <c r="AE50" s="54"/>
      <c r="AF50" s="42"/>
      <c r="AG50" s="68"/>
      <c r="AH50" s="42"/>
      <c r="AI50" s="68" t="e">
        <f t="shared" si="31"/>
        <v>#DIV/0!</v>
      </c>
      <c r="AJ50" s="42"/>
      <c r="AK50" s="37">
        <f t="shared" si="32"/>
        <v>26547.400000000023</v>
      </c>
      <c r="AL50" s="37">
        <f>D50-J50</f>
        <v>23361.710000000021</v>
      </c>
      <c r="AM50" s="37">
        <f>F50-K50</f>
        <v>3185.6900000000023</v>
      </c>
      <c r="AN50" s="9">
        <f t="shared" si="33"/>
        <v>0</v>
      </c>
      <c r="AO50" s="9"/>
      <c r="AP50" s="9"/>
      <c r="AQ50" s="9"/>
      <c r="AR50" s="9">
        <f t="shared" si="34"/>
        <v>0</v>
      </c>
      <c r="AS50" s="9"/>
      <c r="AT50" s="9"/>
      <c r="AU50" s="9"/>
      <c r="AV50" s="9">
        <f t="shared" si="35"/>
        <v>0</v>
      </c>
      <c r="AW50" s="9">
        <f t="shared" si="36"/>
        <v>0</v>
      </c>
      <c r="AX50" s="9"/>
      <c r="AY50" s="9"/>
      <c r="AZ50" s="9"/>
      <c r="BA50" s="9"/>
      <c r="BB50" s="9"/>
      <c r="BC50" s="9"/>
      <c r="BD50" s="9"/>
      <c r="BE50" s="9"/>
      <c r="BF50" s="9">
        <f t="shared" si="37"/>
        <v>0</v>
      </c>
      <c r="BG50" s="9">
        <f t="shared" si="38"/>
        <v>0</v>
      </c>
      <c r="BH50" s="9"/>
      <c r="BI50" s="9"/>
      <c r="BJ50" s="9"/>
      <c r="BK50" s="9"/>
      <c r="BL50" s="9"/>
      <c r="BM50" s="9"/>
      <c r="BN50" s="9"/>
      <c r="BO50" s="9"/>
      <c r="BP50" s="9">
        <f t="shared" si="39"/>
        <v>0</v>
      </c>
      <c r="BQ50" s="9">
        <f t="shared" si="40"/>
        <v>0</v>
      </c>
      <c r="BR50" s="9"/>
      <c r="BS50" s="29" t="e">
        <f t="shared" si="41"/>
        <v>#DIV/0!</v>
      </c>
      <c r="BT50" s="9"/>
      <c r="BU50" s="29" t="e">
        <f t="shared" si="42"/>
        <v>#DIV/0!</v>
      </c>
      <c r="BV50" s="9"/>
      <c r="BW50" s="29" t="e">
        <f t="shared" si="43"/>
        <v>#DIV/0!</v>
      </c>
      <c r="BX50" s="9"/>
      <c r="BY50" s="9"/>
      <c r="BZ50" s="9">
        <f t="shared" si="44"/>
        <v>26547.400000000023</v>
      </c>
      <c r="CA50" s="9">
        <f>D50-J50</f>
        <v>23361.710000000021</v>
      </c>
      <c r="CB50" s="9">
        <f>F50-K50</f>
        <v>3185.6900000000023</v>
      </c>
      <c r="CC50" s="9">
        <f t="shared" si="45"/>
        <v>0</v>
      </c>
      <c r="CD50" s="9"/>
      <c r="CE50" s="9"/>
      <c r="CF50" s="9">
        <f t="shared" si="46"/>
        <v>0</v>
      </c>
      <c r="CG50" s="9"/>
      <c r="CH50" s="9"/>
      <c r="CI50" s="9">
        <f t="shared" si="47"/>
        <v>546309.25999999989</v>
      </c>
      <c r="CJ50" s="9">
        <f t="shared" si="48"/>
        <v>503150.82999999996</v>
      </c>
      <c r="CK50" s="9">
        <f t="shared" si="49"/>
        <v>442772.73</v>
      </c>
      <c r="CL50" s="9">
        <f t="shared" si="49"/>
        <v>60378.1</v>
      </c>
      <c r="CM50" s="9">
        <f t="shared" si="49"/>
        <v>15842.97</v>
      </c>
      <c r="CN50" s="9">
        <f t="shared" si="49"/>
        <v>27315.46</v>
      </c>
      <c r="CO50" s="9">
        <f t="shared" si="50"/>
        <v>546309.25999999989</v>
      </c>
      <c r="CP50" s="9">
        <f t="shared" si="51"/>
        <v>503150.82999999996</v>
      </c>
      <c r="CQ50" s="9">
        <f t="shared" si="10"/>
        <v>442772.73</v>
      </c>
      <c r="CR50" s="9">
        <f t="shared" si="11"/>
        <v>60378.1</v>
      </c>
      <c r="CS50" s="9">
        <f t="shared" si="12"/>
        <v>15842.97</v>
      </c>
      <c r="CT50" s="9">
        <f t="shared" si="13"/>
        <v>27315.46</v>
      </c>
      <c r="CU50" s="9">
        <f t="shared" si="52"/>
        <v>0</v>
      </c>
      <c r="CV50" s="9">
        <f t="shared" si="53"/>
        <v>0</v>
      </c>
      <c r="CW50" s="9">
        <f t="shared" si="54"/>
        <v>0</v>
      </c>
      <c r="CX50" s="9">
        <f t="shared" si="55"/>
        <v>0</v>
      </c>
      <c r="CY50" s="9">
        <f t="shared" si="56"/>
        <v>0</v>
      </c>
      <c r="CZ50" s="9">
        <f t="shared" si="57"/>
        <v>0</v>
      </c>
      <c r="DA50" s="9"/>
      <c r="DB50" s="9"/>
      <c r="DC50" s="9"/>
    </row>
    <row r="51" spans="1:107" ht="16.5" x14ac:dyDescent="0.25">
      <c r="A51" s="7" t="s">
        <v>77</v>
      </c>
      <c r="B51" s="8" t="s">
        <v>78</v>
      </c>
      <c r="C51" s="9">
        <f t="shared" si="14"/>
        <v>470268.67</v>
      </c>
      <c r="D51" s="9">
        <v>413836.43</v>
      </c>
      <c r="E51" s="65">
        <f t="shared" si="15"/>
        <v>0.88000000085057761</v>
      </c>
      <c r="F51" s="9">
        <v>56432.24</v>
      </c>
      <c r="G51" s="66">
        <f t="shared" si="16"/>
        <v>0.11999999914942239</v>
      </c>
      <c r="H51" s="9">
        <f t="shared" si="17"/>
        <v>852999.98</v>
      </c>
      <c r="I51" s="9">
        <f t="shared" si="18"/>
        <v>470268.67</v>
      </c>
      <c r="J51" s="9">
        <f t="shared" si="2"/>
        <v>413836.43</v>
      </c>
      <c r="K51" s="9">
        <f t="shared" si="3"/>
        <v>56432.24</v>
      </c>
      <c r="L51" s="9">
        <f t="shared" si="4"/>
        <v>382731.31</v>
      </c>
      <c r="M51" s="9">
        <f t="shared" si="5"/>
        <v>0</v>
      </c>
      <c r="N51" s="42">
        <f t="shared" si="19"/>
        <v>0</v>
      </c>
      <c r="O51" s="42">
        <f t="shared" si="20"/>
        <v>0</v>
      </c>
      <c r="P51" s="42"/>
      <c r="Q51" s="43" t="e">
        <f t="shared" si="21"/>
        <v>#DIV/0!</v>
      </c>
      <c r="R51" s="42"/>
      <c r="S51" s="43" t="e">
        <f t="shared" si="22"/>
        <v>#DIV/0!</v>
      </c>
      <c r="T51" s="42"/>
      <c r="U51" s="64" t="e">
        <f t="shared" si="23"/>
        <v>#DIV/0!</v>
      </c>
      <c r="V51" s="64" t="e">
        <f t="shared" si="24"/>
        <v>#DIV/0!</v>
      </c>
      <c r="W51" s="42"/>
      <c r="X51" s="72" t="e">
        <f t="shared" si="25"/>
        <v>#DIV/0!</v>
      </c>
      <c r="Y51" s="44"/>
      <c r="Z51" s="9">
        <f t="shared" si="26"/>
        <v>852999.98</v>
      </c>
      <c r="AA51" s="9">
        <f t="shared" si="27"/>
        <v>470268.67</v>
      </c>
      <c r="AB51" s="9">
        <v>413836.43</v>
      </c>
      <c r="AC51" s="53">
        <f t="shared" si="28"/>
        <v>0.88000000085057761</v>
      </c>
      <c r="AD51" s="9">
        <v>56432.24</v>
      </c>
      <c r="AE51" s="53">
        <f t="shared" si="29"/>
        <v>0.11999999914942239</v>
      </c>
      <c r="AF51" s="9">
        <v>382731.31</v>
      </c>
      <c r="AG51" s="62">
        <f t="shared" si="30"/>
        <v>0.44868853338073938</v>
      </c>
      <c r="AH51" s="9"/>
      <c r="AI51" s="62">
        <f t="shared" si="31"/>
        <v>0.87150062886594304</v>
      </c>
      <c r="AJ51" s="9"/>
      <c r="AK51" s="9">
        <f t="shared" si="32"/>
        <v>0</v>
      </c>
      <c r="AL51" s="9">
        <f>D51-J51</f>
        <v>0</v>
      </c>
      <c r="AM51" s="9">
        <f>F51-K51</f>
        <v>0</v>
      </c>
      <c r="AN51" s="9">
        <f t="shared" si="33"/>
        <v>0</v>
      </c>
      <c r="AO51" s="9"/>
      <c r="AP51" s="9"/>
      <c r="AQ51" s="9"/>
      <c r="AR51" s="9">
        <f t="shared" si="34"/>
        <v>0</v>
      </c>
      <c r="AS51" s="9"/>
      <c r="AT51" s="9"/>
      <c r="AU51" s="9"/>
      <c r="AV51" s="9">
        <f t="shared" si="35"/>
        <v>0</v>
      </c>
      <c r="AW51" s="9">
        <f t="shared" si="36"/>
        <v>0</v>
      </c>
      <c r="AX51" s="9"/>
      <c r="AY51" s="9"/>
      <c r="AZ51" s="9"/>
      <c r="BA51" s="9"/>
      <c r="BB51" s="9"/>
      <c r="BC51" s="9"/>
      <c r="BD51" s="9"/>
      <c r="BE51" s="9"/>
      <c r="BF51" s="9">
        <f t="shared" si="37"/>
        <v>0</v>
      </c>
      <c r="BG51" s="9">
        <f t="shared" si="38"/>
        <v>0</v>
      </c>
      <c r="BH51" s="9"/>
      <c r="BI51" s="9"/>
      <c r="BJ51" s="9"/>
      <c r="BK51" s="9"/>
      <c r="BL51" s="9"/>
      <c r="BM51" s="9"/>
      <c r="BN51" s="9"/>
      <c r="BO51" s="9"/>
      <c r="BP51" s="9">
        <f t="shared" si="39"/>
        <v>0</v>
      </c>
      <c r="BQ51" s="9">
        <f t="shared" si="40"/>
        <v>0</v>
      </c>
      <c r="BR51" s="9"/>
      <c r="BS51" s="29" t="e">
        <f t="shared" si="41"/>
        <v>#DIV/0!</v>
      </c>
      <c r="BT51" s="9"/>
      <c r="BU51" s="29" t="e">
        <f t="shared" si="42"/>
        <v>#DIV/0!</v>
      </c>
      <c r="BV51" s="9"/>
      <c r="BW51" s="29" t="e">
        <f t="shared" si="43"/>
        <v>#DIV/0!</v>
      </c>
      <c r="BX51" s="9"/>
      <c r="BY51" s="9"/>
      <c r="BZ51" s="9">
        <f t="shared" si="44"/>
        <v>0</v>
      </c>
      <c r="CA51" s="9">
        <f>D51-J51</f>
        <v>0</v>
      </c>
      <c r="CB51" s="9">
        <f>F51-K51</f>
        <v>0</v>
      </c>
      <c r="CC51" s="9">
        <f t="shared" si="45"/>
        <v>0</v>
      </c>
      <c r="CD51" s="9"/>
      <c r="CE51" s="9"/>
      <c r="CF51" s="9">
        <f t="shared" si="46"/>
        <v>0</v>
      </c>
      <c r="CG51" s="9"/>
      <c r="CH51" s="9"/>
      <c r="CI51" s="9">
        <f t="shared" si="47"/>
        <v>852999.98</v>
      </c>
      <c r="CJ51" s="9">
        <f t="shared" si="48"/>
        <v>470268.67</v>
      </c>
      <c r="CK51" s="9">
        <f t="shared" si="49"/>
        <v>413836.43</v>
      </c>
      <c r="CL51" s="9">
        <f t="shared" si="49"/>
        <v>56432.24</v>
      </c>
      <c r="CM51" s="9">
        <f t="shared" si="49"/>
        <v>382731.31</v>
      </c>
      <c r="CN51" s="9">
        <f t="shared" si="49"/>
        <v>0</v>
      </c>
      <c r="CO51" s="9">
        <f t="shared" si="50"/>
        <v>0</v>
      </c>
      <c r="CP51" s="9">
        <f t="shared" si="51"/>
        <v>0</v>
      </c>
      <c r="CQ51" s="9">
        <f t="shared" si="10"/>
        <v>0</v>
      </c>
      <c r="CR51" s="9">
        <f t="shared" si="11"/>
        <v>0</v>
      </c>
      <c r="CS51" s="9">
        <f t="shared" si="12"/>
        <v>0</v>
      </c>
      <c r="CT51" s="9">
        <f t="shared" si="13"/>
        <v>0</v>
      </c>
      <c r="CU51" s="9">
        <f t="shared" si="52"/>
        <v>852999.98</v>
      </c>
      <c r="CV51" s="9">
        <f t="shared" si="53"/>
        <v>470268.67</v>
      </c>
      <c r="CW51" s="9">
        <f t="shared" si="54"/>
        <v>413836.43</v>
      </c>
      <c r="CX51" s="9">
        <f t="shared" si="55"/>
        <v>56432.24</v>
      </c>
      <c r="CY51" s="9">
        <f t="shared" si="56"/>
        <v>382731.31</v>
      </c>
      <c r="CZ51" s="9">
        <f t="shared" si="57"/>
        <v>0</v>
      </c>
      <c r="DA51" s="9"/>
      <c r="DB51" s="9"/>
      <c r="DC51" s="9"/>
    </row>
    <row r="52" spans="1:107" ht="16.5" x14ac:dyDescent="0.25">
      <c r="A52" s="7" t="s">
        <v>31</v>
      </c>
      <c r="B52" s="11" t="s">
        <v>79</v>
      </c>
      <c r="C52" s="9"/>
      <c r="D52" s="12" t="s">
        <v>31</v>
      </c>
      <c r="E52" s="65"/>
      <c r="F52" s="12"/>
      <c r="G52" s="66"/>
      <c r="H52" s="9">
        <f t="shared" si="17"/>
        <v>0</v>
      </c>
      <c r="I52" s="9">
        <f t="shared" si="18"/>
        <v>0</v>
      </c>
      <c r="J52" s="9">
        <f t="shared" si="2"/>
        <v>0</v>
      </c>
      <c r="K52" s="9">
        <f t="shared" si="3"/>
        <v>0</v>
      </c>
      <c r="L52" s="9">
        <f t="shared" si="4"/>
        <v>0</v>
      </c>
      <c r="M52" s="9">
        <f t="shared" si="5"/>
        <v>0</v>
      </c>
      <c r="N52" s="9">
        <f t="shared" si="19"/>
        <v>0</v>
      </c>
      <c r="O52" s="9">
        <f t="shared" si="20"/>
        <v>0</v>
      </c>
      <c r="P52" s="9"/>
      <c r="Q52" s="29" t="e">
        <f t="shared" si="21"/>
        <v>#DIV/0!</v>
      </c>
      <c r="R52" s="9"/>
      <c r="S52" s="29" t="e">
        <f t="shared" si="22"/>
        <v>#DIV/0!</v>
      </c>
      <c r="T52" s="9"/>
      <c r="U52" s="60" t="e">
        <f t="shared" si="23"/>
        <v>#DIV/0!</v>
      </c>
      <c r="V52" s="60" t="e">
        <f t="shared" si="24"/>
        <v>#DIV/0!</v>
      </c>
      <c r="W52" s="9"/>
      <c r="X52" s="71" t="e">
        <f t="shared" si="25"/>
        <v>#DIV/0!</v>
      </c>
      <c r="Y52" s="38"/>
      <c r="Z52" s="9">
        <f t="shared" si="26"/>
        <v>0</v>
      </c>
      <c r="AA52" s="9">
        <f t="shared" si="27"/>
        <v>0</v>
      </c>
      <c r="AB52" s="9"/>
      <c r="AC52" s="53" t="e">
        <f t="shared" si="28"/>
        <v>#DIV/0!</v>
      </c>
      <c r="AD52" s="9"/>
      <c r="AE52" s="53" t="e">
        <f t="shared" si="29"/>
        <v>#DIV/0!</v>
      </c>
      <c r="AF52" s="9"/>
      <c r="AG52" s="62" t="e">
        <f t="shared" si="30"/>
        <v>#DIV/0!</v>
      </c>
      <c r="AH52" s="9"/>
      <c r="AI52" s="62" t="e">
        <f t="shared" si="31"/>
        <v>#DIV/0!</v>
      </c>
      <c r="AJ52" s="9"/>
      <c r="AK52" s="9"/>
      <c r="AL52" s="9"/>
      <c r="AM52" s="9"/>
      <c r="AN52" s="9">
        <f t="shared" si="33"/>
        <v>0</v>
      </c>
      <c r="AO52" s="9"/>
      <c r="AP52" s="9"/>
      <c r="AQ52" s="9"/>
      <c r="AR52" s="9">
        <f t="shared" si="34"/>
        <v>0</v>
      </c>
      <c r="AS52" s="9"/>
      <c r="AT52" s="9"/>
      <c r="AU52" s="9"/>
      <c r="AV52" s="9">
        <f t="shared" si="35"/>
        <v>0</v>
      </c>
      <c r="AW52" s="9">
        <f t="shared" si="36"/>
        <v>0</v>
      </c>
      <c r="AX52" s="9"/>
      <c r="AY52" s="9"/>
      <c r="AZ52" s="9"/>
      <c r="BA52" s="9"/>
      <c r="BB52" s="9"/>
      <c r="BC52" s="9"/>
      <c r="BD52" s="9"/>
      <c r="BE52" s="9"/>
      <c r="BF52" s="9">
        <f t="shared" si="37"/>
        <v>0</v>
      </c>
      <c r="BG52" s="9">
        <f t="shared" si="38"/>
        <v>0</v>
      </c>
      <c r="BH52" s="9"/>
      <c r="BI52" s="9"/>
      <c r="BJ52" s="9"/>
      <c r="BK52" s="9"/>
      <c r="BL52" s="9"/>
      <c r="BM52" s="9"/>
      <c r="BN52" s="9"/>
      <c r="BO52" s="9"/>
      <c r="BP52" s="9">
        <f t="shared" si="39"/>
        <v>0</v>
      </c>
      <c r="BQ52" s="9">
        <f t="shared" si="40"/>
        <v>0</v>
      </c>
      <c r="BR52" s="9"/>
      <c r="BS52" s="29" t="e">
        <f t="shared" si="41"/>
        <v>#DIV/0!</v>
      </c>
      <c r="BT52" s="9"/>
      <c r="BU52" s="29" t="e">
        <f t="shared" si="42"/>
        <v>#DIV/0!</v>
      </c>
      <c r="BV52" s="9"/>
      <c r="BW52" s="29" t="e">
        <f t="shared" si="43"/>
        <v>#DIV/0!</v>
      </c>
      <c r="BX52" s="9"/>
      <c r="BY52" s="9"/>
      <c r="BZ52" s="9"/>
      <c r="CA52" s="9"/>
      <c r="CB52" s="9"/>
      <c r="CC52" s="9">
        <f t="shared" si="45"/>
        <v>0</v>
      </c>
      <c r="CD52" s="9"/>
      <c r="CE52" s="9"/>
      <c r="CF52" s="9">
        <f t="shared" si="46"/>
        <v>0</v>
      </c>
      <c r="CG52" s="9"/>
      <c r="CH52" s="9"/>
      <c r="CI52" s="9">
        <f t="shared" si="47"/>
        <v>0</v>
      </c>
      <c r="CJ52" s="9">
        <f t="shared" si="48"/>
        <v>0</v>
      </c>
      <c r="CK52" s="9">
        <f t="shared" si="49"/>
        <v>0</v>
      </c>
      <c r="CL52" s="9">
        <f t="shared" si="49"/>
        <v>0</v>
      </c>
      <c r="CM52" s="9">
        <f t="shared" si="49"/>
        <v>0</v>
      </c>
      <c r="CN52" s="9">
        <f t="shared" si="49"/>
        <v>0</v>
      </c>
      <c r="CO52" s="9">
        <f t="shared" si="50"/>
        <v>0</v>
      </c>
      <c r="CP52" s="9">
        <f t="shared" si="51"/>
        <v>0</v>
      </c>
      <c r="CQ52" s="9">
        <f t="shared" si="10"/>
        <v>0</v>
      </c>
      <c r="CR52" s="9">
        <f t="shared" si="11"/>
        <v>0</v>
      </c>
      <c r="CS52" s="9">
        <f t="shared" si="12"/>
        <v>0</v>
      </c>
      <c r="CT52" s="9">
        <f t="shared" si="13"/>
        <v>0</v>
      </c>
      <c r="CU52" s="9">
        <f t="shared" si="52"/>
        <v>0</v>
      </c>
      <c r="CV52" s="9">
        <f t="shared" si="53"/>
        <v>0</v>
      </c>
      <c r="CW52" s="9">
        <f t="shared" si="54"/>
        <v>0</v>
      </c>
      <c r="CX52" s="9">
        <f t="shared" si="55"/>
        <v>0</v>
      </c>
      <c r="CY52" s="9">
        <f t="shared" si="56"/>
        <v>0</v>
      </c>
      <c r="CZ52" s="9">
        <f t="shared" si="57"/>
        <v>0</v>
      </c>
      <c r="DA52" s="9"/>
      <c r="DB52" s="9"/>
      <c r="DC52" s="9"/>
    </row>
    <row r="53" spans="1:107" ht="16.5" x14ac:dyDescent="0.25">
      <c r="A53" s="7" t="s">
        <v>80</v>
      </c>
      <c r="B53" s="8" t="s">
        <v>81</v>
      </c>
      <c r="C53" s="9">
        <f t="shared" si="14"/>
        <v>1936685.83</v>
      </c>
      <c r="D53" s="9">
        <v>1704283.53</v>
      </c>
      <c r="E53" s="65">
        <f t="shared" si="15"/>
        <v>0.87999999979346155</v>
      </c>
      <c r="F53" s="9">
        <v>232402.3</v>
      </c>
      <c r="G53" s="66">
        <f t="shared" si="16"/>
        <v>0.12000000020653839</v>
      </c>
      <c r="H53" s="9">
        <f t="shared" si="17"/>
        <v>2099126</v>
      </c>
      <c r="I53" s="9">
        <f t="shared" si="18"/>
        <v>1936685.83</v>
      </c>
      <c r="J53" s="9">
        <f t="shared" si="2"/>
        <v>1704283.53</v>
      </c>
      <c r="K53" s="9">
        <f t="shared" si="3"/>
        <v>232402.3</v>
      </c>
      <c r="L53" s="9">
        <f t="shared" si="4"/>
        <v>162440.17000000001</v>
      </c>
      <c r="M53" s="9">
        <f t="shared" si="5"/>
        <v>0</v>
      </c>
      <c r="N53" s="42">
        <f t="shared" si="19"/>
        <v>0</v>
      </c>
      <c r="O53" s="42">
        <f t="shared" si="20"/>
        <v>0</v>
      </c>
      <c r="P53" s="42"/>
      <c r="Q53" s="43" t="e">
        <f t="shared" si="21"/>
        <v>#DIV/0!</v>
      </c>
      <c r="R53" s="42"/>
      <c r="S53" s="43" t="e">
        <f t="shared" si="22"/>
        <v>#DIV/0!</v>
      </c>
      <c r="T53" s="42"/>
      <c r="U53" s="64" t="e">
        <f t="shared" si="23"/>
        <v>#DIV/0!</v>
      </c>
      <c r="V53" s="64" t="e">
        <f t="shared" si="24"/>
        <v>#DIV/0!</v>
      </c>
      <c r="W53" s="42"/>
      <c r="X53" s="72" t="e">
        <f t="shared" si="25"/>
        <v>#DIV/0!</v>
      </c>
      <c r="Y53" s="44"/>
      <c r="Z53" s="9">
        <f t="shared" si="26"/>
        <v>2099126</v>
      </c>
      <c r="AA53" s="9">
        <f t="shared" si="27"/>
        <v>1936685.83</v>
      </c>
      <c r="AB53" s="9">
        <v>1704283.53</v>
      </c>
      <c r="AC53" s="53">
        <f t="shared" si="28"/>
        <v>0.87999999979346155</v>
      </c>
      <c r="AD53" s="9">
        <v>232402.3</v>
      </c>
      <c r="AE53" s="53">
        <f t="shared" si="29"/>
        <v>0.12000000020653839</v>
      </c>
      <c r="AF53" s="9">
        <v>162440.17000000001</v>
      </c>
      <c r="AG53" s="62">
        <f t="shared" si="30"/>
        <v>7.738466866686422E-2</v>
      </c>
      <c r="AH53" s="9"/>
      <c r="AI53" s="62">
        <f t="shared" si="31"/>
        <v>0.41140500919265355</v>
      </c>
      <c r="AJ53" s="9"/>
      <c r="AK53" s="9">
        <f t="shared" si="32"/>
        <v>0</v>
      </c>
      <c r="AL53" s="9">
        <f>D53-J53</f>
        <v>0</v>
      </c>
      <c r="AM53" s="9">
        <f>F53-K53</f>
        <v>0</v>
      </c>
      <c r="AN53" s="9">
        <f t="shared" si="33"/>
        <v>0</v>
      </c>
      <c r="AO53" s="9"/>
      <c r="AP53" s="9"/>
      <c r="AQ53" s="9"/>
      <c r="AR53" s="9">
        <f t="shared" si="34"/>
        <v>0</v>
      </c>
      <c r="AS53" s="9"/>
      <c r="AT53" s="9"/>
      <c r="AU53" s="9"/>
      <c r="AV53" s="9">
        <f t="shared" si="35"/>
        <v>0</v>
      </c>
      <c r="AW53" s="9">
        <f t="shared" si="36"/>
        <v>0</v>
      </c>
      <c r="AX53" s="9"/>
      <c r="AY53" s="9"/>
      <c r="AZ53" s="9"/>
      <c r="BA53" s="9"/>
      <c r="BB53" s="9"/>
      <c r="BC53" s="9"/>
      <c r="BD53" s="9"/>
      <c r="BE53" s="9"/>
      <c r="BF53" s="9">
        <f t="shared" si="37"/>
        <v>0</v>
      </c>
      <c r="BG53" s="9">
        <f t="shared" si="38"/>
        <v>0</v>
      </c>
      <c r="BH53" s="9"/>
      <c r="BI53" s="9"/>
      <c r="BJ53" s="9"/>
      <c r="BK53" s="9"/>
      <c r="BL53" s="9"/>
      <c r="BM53" s="9"/>
      <c r="BN53" s="9"/>
      <c r="BO53" s="9"/>
      <c r="BP53" s="9">
        <f t="shared" si="39"/>
        <v>0</v>
      </c>
      <c r="BQ53" s="9">
        <f t="shared" si="40"/>
        <v>0</v>
      </c>
      <c r="BR53" s="9"/>
      <c r="BS53" s="29" t="e">
        <f t="shared" si="41"/>
        <v>#DIV/0!</v>
      </c>
      <c r="BT53" s="9"/>
      <c r="BU53" s="29" t="e">
        <f t="shared" si="42"/>
        <v>#DIV/0!</v>
      </c>
      <c r="BV53" s="9"/>
      <c r="BW53" s="29" t="e">
        <f t="shared" si="43"/>
        <v>#DIV/0!</v>
      </c>
      <c r="BX53" s="9"/>
      <c r="BY53" s="9"/>
      <c r="BZ53" s="9">
        <f t="shared" si="44"/>
        <v>0</v>
      </c>
      <c r="CA53" s="9">
        <f>D53-J53</f>
        <v>0</v>
      </c>
      <c r="CB53" s="9">
        <f>F53-K53</f>
        <v>0</v>
      </c>
      <c r="CC53" s="9">
        <f t="shared" si="45"/>
        <v>0</v>
      </c>
      <c r="CD53" s="9"/>
      <c r="CE53" s="9"/>
      <c r="CF53" s="9">
        <f t="shared" si="46"/>
        <v>0</v>
      </c>
      <c r="CG53" s="9"/>
      <c r="CH53" s="9"/>
      <c r="CI53" s="9">
        <f t="shared" si="47"/>
        <v>2099126</v>
      </c>
      <c r="CJ53" s="9">
        <f t="shared" si="48"/>
        <v>1936685.83</v>
      </c>
      <c r="CK53" s="9">
        <f t="shared" si="49"/>
        <v>1704283.53</v>
      </c>
      <c r="CL53" s="9">
        <f t="shared" si="49"/>
        <v>232402.3</v>
      </c>
      <c r="CM53" s="9">
        <f t="shared" si="49"/>
        <v>162440.17000000001</v>
      </c>
      <c r="CN53" s="9">
        <f t="shared" si="49"/>
        <v>0</v>
      </c>
      <c r="CO53" s="9">
        <f t="shared" si="50"/>
        <v>0</v>
      </c>
      <c r="CP53" s="9">
        <f t="shared" si="51"/>
        <v>0</v>
      </c>
      <c r="CQ53" s="9">
        <f t="shared" si="10"/>
        <v>0</v>
      </c>
      <c r="CR53" s="9">
        <f t="shared" si="11"/>
        <v>0</v>
      </c>
      <c r="CS53" s="9">
        <f t="shared" si="12"/>
        <v>0</v>
      </c>
      <c r="CT53" s="9">
        <f t="shared" si="13"/>
        <v>0</v>
      </c>
      <c r="CU53" s="9">
        <f t="shared" si="52"/>
        <v>2099126</v>
      </c>
      <c r="CV53" s="9">
        <f t="shared" si="53"/>
        <v>1936685.83</v>
      </c>
      <c r="CW53" s="9">
        <f t="shared" si="54"/>
        <v>1704283.53</v>
      </c>
      <c r="CX53" s="9">
        <f t="shared" si="55"/>
        <v>232402.3</v>
      </c>
      <c r="CY53" s="9">
        <f t="shared" si="56"/>
        <v>162440.17000000001</v>
      </c>
      <c r="CZ53" s="9">
        <f t="shared" si="57"/>
        <v>0</v>
      </c>
      <c r="DA53" s="9"/>
      <c r="DB53" s="9"/>
      <c r="DC53" s="9"/>
    </row>
    <row r="54" spans="1:107" ht="16.5" x14ac:dyDescent="0.25">
      <c r="A54" s="7" t="s">
        <v>31</v>
      </c>
      <c r="B54" s="11" t="s">
        <v>82</v>
      </c>
      <c r="C54" s="9"/>
      <c r="D54" s="12" t="s">
        <v>31</v>
      </c>
      <c r="E54" s="65"/>
      <c r="F54" s="12"/>
      <c r="G54" s="66"/>
      <c r="H54" s="9">
        <f t="shared" si="17"/>
        <v>0</v>
      </c>
      <c r="I54" s="9">
        <f t="shared" si="18"/>
        <v>0</v>
      </c>
      <c r="J54" s="9">
        <f t="shared" si="2"/>
        <v>0</v>
      </c>
      <c r="K54" s="9">
        <f t="shared" si="3"/>
        <v>0</v>
      </c>
      <c r="L54" s="9">
        <f t="shared" si="4"/>
        <v>0</v>
      </c>
      <c r="M54" s="9">
        <f t="shared" si="5"/>
        <v>0</v>
      </c>
      <c r="N54" s="9">
        <f t="shared" si="19"/>
        <v>0</v>
      </c>
      <c r="O54" s="9">
        <f t="shared" si="20"/>
        <v>0</v>
      </c>
      <c r="P54" s="9"/>
      <c r="Q54" s="29" t="e">
        <f t="shared" si="21"/>
        <v>#DIV/0!</v>
      </c>
      <c r="R54" s="9"/>
      <c r="S54" s="29" t="e">
        <f t="shared" si="22"/>
        <v>#DIV/0!</v>
      </c>
      <c r="T54" s="9"/>
      <c r="U54" s="60" t="e">
        <f t="shared" si="23"/>
        <v>#DIV/0!</v>
      </c>
      <c r="V54" s="60" t="e">
        <f t="shared" si="24"/>
        <v>#DIV/0!</v>
      </c>
      <c r="W54" s="9"/>
      <c r="X54" s="71" t="e">
        <f t="shared" si="25"/>
        <v>#DIV/0!</v>
      </c>
      <c r="Y54" s="38"/>
      <c r="Z54" s="9">
        <f t="shared" si="26"/>
        <v>0</v>
      </c>
      <c r="AA54" s="9">
        <f t="shared" si="27"/>
        <v>0</v>
      </c>
      <c r="AB54" s="9"/>
      <c r="AC54" s="53"/>
      <c r="AD54" s="9"/>
      <c r="AE54" s="53"/>
      <c r="AF54" s="9"/>
      <c r="AG54" s="62"/>
      <c r="AH54" s="9"/>
      <c r="AI54" s="62" t="e">
        <f t="shared" si="31"/>
        <v>#DIV/0!</v>
      </c>
      <c r="AJ54" s="9"/>
      <c r="AK54" s="9"/>
      <c r="AL54" s="9"/>
      <c r="AM54" s="9"/>
      <c r="AN54" s="9">
        <f t="shared" si="33"/>
        <v>0</v>
      </c>
      <c r="AO54" s="9"/>
      <c r="AP54" s="9"/>
      <c r="AQ54" s="9"/>
      <c r="AR54" s="9">
        <f t="shared" si="34"/>
        <v>0</v>
      </c>
      <c r="AS54" s="9"/>
      <c r="AT54" s="9"/>
      <c r="AU54" s="9"/>
      <c r="AV54" s="9">
        <f t="shared" si="35"/>
        <v>0</v>
      </c>
      <c r="AW54" s="9">
        <f t="shared" si="36"/>
        <v>0</v>
      </c>
      <c r="AX54" s="9"/>
      <c r="AY54" s="9"/>
      <c r="AZ54" s="9"/>
      <c r="BA54" s="9"/>
      <c r="BB54" s="9"/>
      <c r="BC54" s="9"/>
      <c r="BD54" s="9"/>
      <c r="BE54" s="9"/>
      <c r="BF54" s="9">
        <f t="shared" si="37"/>
        <v>0</v>
      </c>
      <c r="BG54" s="9">
        <f t="shared" si="38"/>
        <v>0</v>
      </c>
      <c r="BH54" s="9"/>
      <c r="BI54" s="9"/>
      <c r="BJ54" s="9"/>
      <c r="BK54" s="9"/>
      <c r="BL54" s="9"/>
      <c r="BM54" s="9"/>
      <c r="BN54" s="9"/>
      <c r="BO54" s="9"/>
      <c r="BP54" s="9">
        <f t="shared" si="39"/>
        <v>0</v>
      </c>
      <c r="BQ54" s="9">
        <f t="shared" si="40"/>
        <v>0</v>
      </c>
      <c r="BR54" s="9"/>
      <c r="BS54" s="29" t="e">
        <f t="shared" si="41"/>
        <v>#DIV/0!</v>
      </c>
      <c r="BT54" s="9"/>
      <c r="BU54" s="29" t="e">
        <f t="shared" si="42"/>
        <v>#DIV/0!</v>
      </c>
      <c r="BV54" s="9"/>
      <c r="BW54" s="29" t="e">
        <f t="shared" si="43"/>
        <v>#DIV/0!</v>
      </c>
      <c r="BX54" s="9"/>
      <c r="BY54" s="9"/>
      <c r="BZ54" s="9"/>
      <c r="CA54" s="9"/>
      <c r="CB54" s="9"/>
      <c r="CC54" s="9">
        <f t="shared" si="45"/>
        <v>0</v>
      </c>
      <c r="CD54" s="9"/>
      <c r="CE54" s="9"/>
      <c r="CF54" s="9">
        <f t="shared" si="46"/>
        <v>0</v>
      </c>
      <c r="CG54" s="9"/>
      <c r="CH54" s="9"/>
      <c r="CI54" s="9">
        <f t="shared" si="47"/>
        <v>0</v>
      </c>
      <c r="CJ54" s="9">
        <f t="shared" si="48"/>
        <v>0</v>
      </c>
      <c r="CK54" s="9">
        <f t="shared" si="49"/>
        <v>0</v>
      </c>
      <c r="CL54" s="9">
        <f t="shared" si="49"/>
        <v>0</v>
      </c>
      <c r="CM54" s="9">
        <f t="shared" si="49"/>
        <v>0</v>
      </c>
      <c r="CN54" s="9">
        <f t="shared" si="49"/>
        <v>0</v>
      </c>
      <c r="CO54" s="9">
        <f t="shared" si="50"/>
        <v>0</v>
      </c>
      <c r="CP54" s="9">
        <f t="shared" si="51"/>
        <v>0</v>
      </c>
      <c r="CQ54" s="9">
        <f t="shared" si="10"/>
        <v>0</v>
      </c>
      <c r="CR54" s="9">
        <f t="shared" si="11"/>
        <v>0</v>
      </c>
      <c r="CS54" s="9">
        <f t="shared" si="12"/>
        <v>0</v>
      </c>
      <c r="CT54" s="9">
        <f t="shared" si="13"/>
        <v>0</v>
      </c>
      <c r="CU54" s="9">
        <f t="shared" si="52"/>
        <v>0</v>
      </c>
      <c r="CV54" s="9">
        <f t="shared" si="53"/>
        <v>0</v>
      </c>
      <c r="CW54" s="9">
        <f t="shared" si="54"/>
        <v>0</v>
      </c>
      <c r="CX54" s="9">
        <f t="shared" si="55"/>
        <v>0</v>
      </c>
      <c r="CY54" s="9">
        <f t="shared" si="56"/>
        <v>0</v>
      </c>
      <c r="CZ54" s="9">
        <f t="shared" si="57"/>
        <v>0</v>
      </c>
      <c r="DA54" s="9"/>
      <c r="DB54" s="9"/>
      <c r="DC54" s="9"/>
    </row>
    <row r="55" spans="1:107" ht="16.5" x14ac:dyDescent="0.25">
      <c r="A55" s="7" t="s">
        <v>83</v>
      </c>
      <c r="B55" s="8" t="s">
        <v>84</v>
      </c>
      <c r="C55" s="9">
        <f t="shared" si="14"/>
        <v>1894137.72</v>
      </c>
      <c r="D55" s="9">
        <v>1666841.19</v>
      </c>
      <c r="E55" s="65">
        <f t="shared" si="15"/>
        <v>0.87999999809939899</v>
      </c>
      <c r="F55" s="9">
        <v>227296.53</v>
      </c>
      <c r="G55" s="66">
        <f t="shared" si="16"/>
        <v>0.12000000190060098</v>
      </c>
      <c r="H55" s="9">
        <f t="shared" si="17"/>
        <v>1946053.27</v>
      </c>
      <c r="I55" s="9">
        <f t="shared" si="18"/>
        <v>1792315.04</v>
      </c>
      <c r="J55" s="9">
        <f t="shared" si="2"/>
        <v>1577237.25</v>
      </c>
      <c r="K55" s="9">
        <f t="shared" si="3"/>
        <v>215077.78999999998</v>
      </c>
      <c r="L55" s="9">
        <f t="shared" si="4"/>
        <v>56435.55</v>
      </c>
      <c r="M55" s="9">
        <f t="shared" si="5"/>
        <v>97302.68</v>
      </c>
      <c r="N55" s="9">
        <f t="shared" si="19"/>
        <v>1946053.27</v>
      </c>
      <c r="O55" s="9">
        <f t="shared" si="20"/>
        <v>1792315.04</v>
      </c>
      <c r="P55" s="9">
        <v>1577237.25</v>
      </c>
      <c r="Q55" s="29">
        <f t="shared" si="21"/>
        <v>0.88000000825747682</v>
      </c>
      <c r="R55" s="9">
        <v>215077.78999999998</v>
      </c>
      <c r="S55" s="29">
        <f t="shared" si="22"/>
        <v>0.11999999174252311</v>
      </c>
      <c r="T55" s="9">
        <v>56435.55</v>
      </c>
      <c r="U55" s="60">
        <f t="shared" si="23"/>
        <v>2.9000002656659037E-2</v>
      </c>
      <c r="V55" s="60">
        <f t="shared" si="24"/>
        <v>0.20785553299149134</v>
      </c>
      <c r="W55" s="9">
        <v>97302.68</v>
      </c>
      <c r="X55" s="71">
        <f t="shared" si="25"/>
        <v>5.0000008478699037E-2</v>
      </c>
      <c r="Y55" s="38"/>
      <c r="Z55" s="42">
        <f t="shared" si="26"/>
        <v>0</v>
      </c>
      <c r="AA55" s="42">
        <f t="shared" si="27"/>
        <v>0</v>
      </c>
      <c r="AB55" s="42"/>
      <c r="AC55" s="54"/>
      <c r="AD55" s="42"/>
      <c r="AE55" s="54"/>
      <c r="AF55" s="42"/>
      <c r="AG55" s="68"/>
      <c r="AH55" s="42"/>
      <c r="AI55" s="68" t="e">
        <f t="shared" si="31"/>
        <v>#DIV/0!</v>
      </c>
      <c r="AJ55" s="42"/>
      <c r="AK55" s="37">
        <f t="shared" si="32"/>
        <v>101822.67999999996</v>
      </c>
      <c r="AL55" s="37">
        <f>D55-J55</f>
        <v>89603.939999999944</v>
      </c>
      <c r="AM55" s="37">
        <f>F55-K55</f>
        <v>12218.74000000002</v>
      </c>
      <c r="AN55" s="9">
        <f t="shared" si="33"/>
        <v>0</v>
      </c>
      <c r="AO55" s="9"/>
      <c r="AP55" s="9"/>
      <c r="AQ55" s="9"/>
      <c r="AR55" s="9">
        <f t="shared" si="34"/>
        <v>0</v>
      </c>
      <c r="AS55" s="9"/>
      <c r="AT55" s="9"/>
      <c r="AU55" s="9"/>
      <c r="AV55" s="9">
        <f t="shared" si="35"/>
        <v>0</v>
      </c>
      <c r="AW55" s="9">
        <f t="shared" si="36"/>
        <v>0</v>
      </c>
      <c r="AX55" s="9"/>
      <c r="AY55" s="9"/>
      <c r="AZ55" s="9"/>
      <c r="BA55" s="9"/>
      <c r="BB55" s="9"/>
      <c r="BC55" s="9"/>
      <c r="BD55" s="9"/>
      <c r="BE55" s="9"/>
      <c r="BF55" s="9">
        <f t="shared" si="37"/>
        <v>0</v>
      </c>
      <c r="BG55" s="9">
        <f t="shared" si="38"/>
        <v>0</v>
      </c>
      <c r="BH55" s="9"/>
      <c r="BI55" s="9"/>
      <c r="BJ55" s="9"/>
      <c r="BK55" s="9"/>
      <c r="BL55" s="9"/>
      <c r="BM55" s="9"/>
      <c r="BN55" s="9"/>
      <c r="BO55" s="9"/>
      <c r="BP55" s="9">
        <f t="shared" si="39"/>
        <v>0</v>
      </c>
      <c r="BQ55" s="9">
        <f t="shared" si="40"/>
        <v>0</v>
      </c>
      <c r="BR55" s="9"/>
      <c r="BS55" s="29" t="e">
        <f t="shared" si="41"/>
        <v>#DIV/0!</v>
      </c>
      <c r="BT55" s="9"/>
      <c r="BU55" s="29" t="e">
        <f t="shared" si="42"/>
        <v>#DIV/0!</v>
      </c>
      <c r="BV55" s="9"/>
      <c r="BW55" s="29" t="e">
        <f t="shared" si="43"/>
        <v>#DIV/0!</v>
      </c>
      <c r="BX55" s="9"/>
      <c r="BY55" s="9"/>
      <c r="BZ55" s="9">
        <f t="shared" si="44"/>
        <v>101822.67999999996</v>
      </c>
      <c r="CA55" s="9">
        <f>D55-J55</f>
        <v>89603.939999999944</v>
      </c>
      <c r="CB55" s="9">
        <f>F55-K55</f>
        <v>12218.74000000002</v>
      </c>
      <c r="CC55" s="9">
        <f t="shared" si="45"/>
        <v>0</v>
      </c>
      <c r="CD55" s="9"/>
      <c r="CE55" s="9"/>
      <c r="CF55" s="9">
        <f t="shared" si="46"/>
        <v>0</v>
      </c>
      <c r="CG55" s="9"/>
      <c r="CH55" s="9"/>
      <c r="CI55" s="9">
        <f t="shared" si="47"/>
        <v>1946053.27</v>
      </c>
      <c r="CJ55" s="9">
        <f t="shared" si="48"/>
        <v>1792315.04</v>
      </c>
      <c r="CK55" s="9">
        <f t="shared" si="49"/>
        <v>1577237.25</v>
      </c>
      <c r="CL55" s="9">
        <f t="shared" si="49"/>
        <v>215077.78999999998</v>
      </c>
      <c r="CM55" s="9">
        <f t="shared" si="49"/>
        <v>56435.55</v>
      </c>
      <c r="CN55" s="9">
        <f t="shared" si="49"/>
        <v>97302.68</v>
      </c>
      <c r="CO55" s="9">
        <f t="shared" si="50"/>
        <v>1946053.27</v>
      </c>
      <c r="CP55" s="9">
        <f t="shared" si="51"/>
        <v>1792315.04</v>
      </c>
      <c r="CQ55" s="9">
        <f t="shared" si="10"/>
        <v>1577237.25</v>
      </c>
      <c r="CR55" s="9">
        <f t="shared" si="11"/>
        <v>215077.78999999998</v>
      </c>
      <c r="CS55" s="9">
        <f t="shared" si="12"/>
        <v>56435.55</v>
      </c>
      <c r="CT55" s="9">
        <f t="shared" si="13"/>
        <v>97302.68</v>
      </c>
      <c r="CU55" s="9">
        <f t="shared" si="52"/>
        <v>0</v>
      </c>
      <c r="CV55" s="9">
        <f t="shared" si="53"/>
        <v>0</v>
      </c>
      <c r="CW55" s="9">
        <f t="shared" si="54"/>
        <v>0</v>
      </c>
      <c r="CX55" s="9">
        <f t="shared" si="55"/>
        <v>0</v>
      </c>
      <c r="CY55" s="9">
        <f t="shared" si="56"/>
        <v>0</v>
      </c>
      <c r="CZ55" s="9">
        <f t="shared" si="57"/>
        <v>0</v>
      </c>
      <c r="DA55" s="9"/>
      <c r="DB55" s="9"/>
      <c r="DC55" s="9"/>
    </row>
    <row r="56" spans="1:107" ht="16.5" x14ac:dyDescent="0.25">
      <c r="A56" s="7" t="s">
        <v>31</v>
      </c>
      <c r="B56" s="11" t="s">
        <v>85</v>
      </c>
      <c r="C56" s="9"/>
      <c r="D56" s="12" t="s">
        <v>31</v>
      </c>
      <c r="E56" s="65"/>
      <c r="F56" s="12"/>
      <c r="G56" s="66"/>
      <c r="H56" s="9">
        <f t="shared" si="17"/>
        <v>0</v>
      </c>
      <c r="I56" s="9">
        <f t="shared" si="18"/>
        <v>0</v>
      </c>
      <c r="J56" s="9">
        <f t="shared" si="2"/>
        <v>0</v>
      </c>
      <c r="K56" s="9">
        <f t="shared" si="3"/>
        <v>0</v>
      </c>
      <c r="L56" s="9">
        <f t="shared" si="4"/>
        <v>0</v>
      </c>
      <c r="M56" s="9">
        <f t="shared" si="5"/>
        <v>0</v>
      </c>
      <c r="N56" s="9">
        <f t="shared" si="19"/>
        <v>0</v>
      </c>
      <c r="O56" s="9">
        <f t="shared" si="20"/>
        <v>0</v>
      </c>
      <c r="P56" s="9"/>
      <c r="Q56" s="29" t="e">
        <f t="shared" si="21"/>
        <v>#DIV/0!</v>
      </c>
      <c r="R56" s="9"/>
      <c r="S56" s="29" t="e">
        <f t="shared" si="22"/>
        <v>#DIV/0!</v>
      </c>
      <c r="T56" s="9"/>
      <c r="U56" s="60" t="e">
        <f t="shared" si="23"/>
        <v>#DIV/0!</v>
      </c>
      <c r="V56" s="60" t="e">
        <f t="shared" si="24"/>
        <v>#DIV/0!</v>
      </c>
      <c r="W56" s="9"/>
      <c r="X56" s="71" t="e">
        <f t="shared" si="25"/>
        <v>#DIV/0!</v>
      </c>
      <c r="Y56" s="38"/>
      <c r="Z56" s="9">
        <f t="shared" si="26"/>
        <v>0</v>
      </c>
      <c r="AA56" s="9">
        <f t="shared" si="27"/>
        <v>0</v>
      </c>
      <c r="AB56" s="9"/>
      <c r="AC56" s="53"/>
      <c r="AD56" s="9"/>
      <c r="AE56" s="53"/>
      <c r="AF56" s="9"/>
      <c r="AG56" s="62"/>
      <c r="AH56" s="9"/>
      <c r="AI56" s="62" t="e">
        <f t="shared" si="31"/>
        <v>#DIV/0!</v>
      </c>
      <c r="AJ56" s="9"/>
      <c r="AK56" s="9"/>
      <c r="AL56" s="9"/>
      <c r="AM56" s="9"/>
      <c r="AN56" s="9">
        <f t="shared" si="33"/>
        <v>0</v>
      </c>
      <c r="AO56" s="9"/>
      <c r="AP56" s="9"/>
      <c r="AQ56" s="9"/>
      <c r="AR56" s="9">
        <f t="shared" si="34"/>
        <v>0</v>
      </c>
      <c r="AS56" s="9"/>
      <c r="AT56" s="9"/>
      <c r="AU56" s="9"/>
      <c r="AV56" s="9">
        <f t="shared" si="35"/>
        <v>0</v>
      </c>
      <c r="AW56" s="9">
        <f t="shared" si="36"/>
        <v>0</v>
      </c>
      <c r="AX56" s="9"/>
      <c r="AY56" s="9"/>
      <c r="AZ56" s="9"/>
      <c r="BA56" s="9"/>
      <c r="BB56" s="9"/>
      <c r="BC56" s="9"/>
      <c r="BD56" s="9"/>
      <c r="BE56" s="9"/>
      <c r="BF56" s="9">
        <f t="shared" si="37"/>
        <v>0</v>
      </c>
      <c r="BG56" s="9">
        <f t="shared" si="38"/>
        <v>0</v>
      </c>
      <c r="BH56" s="9"/>
      <c r="BI56" s="9"/>
      <c r="BJ56" s="9"/>
      <c r="BK56" s="9"/>
      <c r="BL56" s="9"/>
      <c r="BM56" s="9"/>
      <c r="BN56" s="9"/>
      <c r="BO56" s="9"/>
      <c r="BP56" s="9">
        <f t="shared" si="39"/>
        <v>0</v>
      </c>
      <c r="BQ56" s="9">
        <f t="shared" si="40"/>
        <v>0</v>
      </c>
      <c r="BR56" s="9"/>
      <c r="BS56" s="29" t="e">
        <f t="shared" si="41"/>
        <v>#DIV/0!</v>
      </c>
      <c r="BT56" s="9"/>
      <c r="BU56" s="29" t="e">
        <f t="shared" si="42"/>
        <v>#DIV/0!</v>
      </c>
      <c r="BV56" s="9"/>
      <c r="BW56" s="29" t="e">
        <f t="shared" si="43"/>
        <v>#DIV/0!</v>
      </c>
      <c r="BX56" s="9"/>
      <c r="BY56" s="9"/>
      <c r="BZ56" s="9"/>
      <c r="CA56" s="9"/>
      <c r="CB56" s="9"/>
      <c r="CC56" s="9">
        <f t="shared" si="45"/>
        <v>0</v>
      </c>
      <c r="CD56" s="9"/>
      <c r="CE56" s="9"/>
      <c r="CF56" s="9">
        <f t="shared" si="46"/>
        <v>0</v>
      </c>
      <c r="CG56" s="9"/>
      <c r="CH56" s="9"/>
      <c r="CI56" s="9">
        <f t="shared" si="47"/>
        <v>0</v>
      </c>
      <c r="CJ56" s="9">
        <f t="shared" si="48"/>
        <v>0</v>
      </c>
      <c r="CK56" s="9">
        <f t="shared" si="49"/>
        <v>0</v>
      </c>
      <c r="CL56" s="9">
        <f t="shared" si="49"/>
        <v>0</v>
      </c>
      <c r="CM56" s="9">
        <f t="shared" si="49"/>
        <v>0</v>
      </c>
      <c r="CN56" s="9">
        <f t="shared" si="49"/>
        <v>0</v>
      </c>
      <c r="CO56" s="9">
        <f t="shared" si="50"/>
        <v>0</v>
      </c>
      <c r="CP56" s="9">
        <f t="shared" si="51"/>
        <v>0</v>
      </c>
      <c r="CQ56" s="9">
        <f t="shared" si="10"/>
        <v>0</v>
      </c>
      <c r="CR56" s="9">
        <f t="shared" si="11"/>
        <v>0</v>
      </c>
      <c r="CS56" s="9">
        <f t="shared" si="12"/>
        <v>0</v>
      </c>
      <c r="CT56" s="9">
        <f t="shared" si="13"/>
        <v>0</v>
      </c>
      <c r="CU56" s="9">
        <f t="shared" si="52"/>
        <v>0</v>
      </c>
      <c r="CV56" s="9">
        <f t="shared" si="53"/>
        <v>0</v>
      </c>
      <c r="CW56" s="9">
        <f t="shared" si="54"/>
        <v>0</v>
      </c>
      <c r="CX56" s="9">
        <f t="shared" si="55"/>
        <v>0</v>
      </c>
      <c r="CY56" s="9">
        <f t="shared" si="56"/>
        <v>0</v>
      </c>
      <c r="CZ56" s="9">
        <f t="shared" si="57"/>
        <v>0</v>
      </c>
      <c r="DA56" s="9"/>
      <c r="DB56" s="9"/>
      <c r="DC56" s="9"/>
    </row>
    <row r="57" spans="1:107" ht="16.5" x14ac:dyDescent="0.25">
      <c r="A57" s="31" t="s">
        <v>86</v>
      </c>
      <c r="B57" s="32" t="s">
        <v>87</v>
      </c>
      <c r="C57" s="9">
        <f t="shared" si="14"/>
        <v>5930983.7400000002</v>
      </c>
      <c r="D57" s="9">
        <v>5219265.68</v>
      </c>
      <c r="E57" s="65">
        <f t="shared" si="15"/>
        <v>0.87999999811161167</v>
      </c>
      <c r="F57" s="9">
        <v>711718.06</v>
      </c>
      <c r="G57" s="66">
        <f t="shared" si="16"/>
        <v>0.12000000188838826</v>
      </c>
      <c r="H57" s="9">
        <f t="shared" si="17"/>
        <v>6793471.0900000008</v>
      </c>
      <c r="I57" s="9">
        <f t="shared" si="18"/>
        <v>5930983.7400000002</v>
      </c>
      <c r="J57" s="9">
        <f t="shared" si="2"/>
        <v>5219265.68</v>
      </c>
      <c r="K57" s="9">
        <f t="shared" si="3"/>
        <v>711718.06</v>
      </c>
      <c r="L57" s="9">
        <f t="shared" si="4"/>
        <v>635663.99</v>
      </c>
      <c r="M57" s="9">
        <f t="shared" si="5"/>
        <v>226823.36</v>
      </c>
      <c r="N57" s="9">
        <f t="shared" si="19"/>
        <v>4536467.0900000008</v>
      </c>
      <c r="O57" s="9">
        <f t="shared" si="20"/>
        <v>3739717.77</v>
      </c>
      <c r="P57" s="9">
        <v>3290951.71</v>
      </c>
      <c r="Q57" s="29">
        <f t="shared" si="21"/>
        <v>0.8800000193597497</v>
      </c>
      <c r="R57" s="9">
        <v>448766.06</v>
      </c>
      <c r="S57" s="29">
        <f t="shared" si="22"/>
        <v>0.11999998064025029</v>
      </c>
      <c r="T57" s="9">
        <v>569925.96</v>
      </c>
      <c r="U57" s="60">
        <f t="shared" si="23"/>
        <v>0.12563211607030525</v>
      </c>
      <c r="V57" s="60">
        <f t="shared" si="24"/>
        <v>0.55946836611128059</v>
      </c>
      <c r="W57" s="9">
        <v>226823.36</v>
      </c>
      <c r="X57" s="71">
        <f t="shared" si="25"/>
        <v>5.0000001212397185E-2</v>
      </c>
      <c r="Y57" s="38"/>
      <c r="Z57" s="9">
        <f t="shared" si="26"/>
        <v>2257003.9999999995</v>
      </c>
      <c r="AA57" s="9">
        <f t="shared" si="27"/>
        <v>2191265.9699999997</v>
      </c>
      <c r="AB57" s="9">
        <v>1928313.97</v>
      </c>
      <c r="AC57" s="53">
        <f t="shared" si="28"/>
        <v>0.87999996184853824</v>
      </c>
      <c r="AD57" s="9">
        <v>262952</v>
      </c>
      <c r="AE57" s="53">
        <f t="shared" si="29"/>
        <v>0.12000003815146183</v>
      </c>
      <c r="AF57" s="9">
        <v>65738.03</v>
      </c>
      <c r="AG57" s="62">
        <f t="shared" si="30"/>
        <v>2.9126235487398344E-2</v>
      </c>
      <c r="AH57" s="9"/>
      <c r="AI57" s="69">
        <f t="shared" si="31"/>
        <v>0.20000007301712192</v>
      </c>
      <c r="AJ57" s="9"/>
      <c r="AK57" s="47">
        <f t="shared" si="32"/>
        <v>0</v>
      </c>
      <c r="AL57" s="47">
        <f>D57-J57</f>
        <v>0</v>
      </c>
      <c r="AM57" s="47">
        <f>F57-K57</f>
        <v>0</v>
      </c>
      <c r="AN57" s="9">
        <f t="shared" si="33"/>
        <v>0</v>
      </c>
      <c r="AO57" s="9"/>
      <c r="AP57" s="9"/>
      <c r="AQ57" s="9"/>
      <c r="AR57" s="9">
        <f t="shared" si="34"/>
        <v>0</v>
      </c>
      <c r="AS57" s="9"/>
      <c r="AT57" s="9"/>
      <c r="AU57" s="9"/>
      <c r="AV57" s="9">
        <f t="shared" si="35"/>
        <v>0</v>
      </c>
      <c r="AW57" s="9">
        <f t="shared" si="36"/>
        <v>0</v>
      </c>
      <c r="AX57" s="9"/>
      <c r="AY57" s="9"/>
      <c r="AZ57" s="9"/>
      <c r="BA57" s="9"/>
      <c r="BB57" s="9"/>
      <c r="BC57" s="9"/>
      <c r="BD57" s="9"/>
      <c r="BE57" s="9"/>
      <c r="BF57" s="9">
        <f t="shared" si="37"/>
        <v>0</v>
      </c>
      <c r="BG57" s="9">
        <f t="shared" si="38"/>
        <v>0</v>
      </c>
      <c r="BH57" s="9"/>
      <c r="BI57" s="9"/>
      <c r="BJ57" s="9"/>
      <c r="BK57" s="9"/>
      <c r="BL57" s="9"/>
      <c r="BM57" s="9"/>
      <c r="BN57" s="9"/>
      <c r="BO57" s="9"/>
      <c r="BP57" s="9">
        <f t="shared" si="39"/>
        <v>0</v>
      </c>
      <c r="BQ57" s="9">
        <f t="shared" si="40"/>
        <v>0</v>
      </c>
      <c r="BR57" s="9"/>
      <c r="BS57" s="29" t="e">
        <f t="shared" si="41"/>
        <v>#DIV/0!</v>
      </c>
      <c r="BT57" s="9"/>
      <c r="BU57" s="29" t="e">
        <f t="shared" si="42"/>
        <v>#DIV/0!</v>
      </c>
      <c r="BV57" s="9"/>
      <c r="BW57" s="29" t="e">
        <f t="shared" si="43"/>
        <v>#DIV/0!</v>
      </c>
      <c r="BX57" s="9"/>
      <c r="BY57" s="9"/>
      <c r="BZ57" s="9">
        <f t="shared" si="44"/>
        <v>0</v>
      </c>
      <c r="CA57" s="9">
        <f>D57-J57</f>
        <v>0</v>
      </c>
      <c r="CB57" s="9">
        <f>F57-K57</f>
        <v>0</v>
      </c>
      <c r="CC57" s="9">
        <f t="shared" si="45"/>
        <v>0</v>
      </c>
      <c r="CD57" s="9"/>
      <c r="CE57" s="9"/>
      <c r="CF57" s="9">
        <f t="shared" si="46"/>
        <v>0</v>
      </c>
      <c r="CG57" s="9"/>
      <c r="CH57" s="9"/>
      <c r="CI57" s="9">
        <f t="shared" si="47"/>
        <v>6793471.0900000008</v>
      </c>
      <c r="CJ57" s="9">
        <f t="shared" si="48"/>
        <v>5930983.7400000002</v>
      </c>
      <c r="CK57" s="9">
        <f t="shared" si="49"/>
        <v>5219265.68</v>
      </c>
      <c r="CL57" s="9">
        <f t="shared" si="49"/>
        <v>711718.06</v>
      </c>
      <c r="CM57" s="9">
        <f t="shared" si="49"/>
        <v>635663.99</v>
      </c>
      <c r="CN57" s="9">
        <f t="shared" si="49"/>
        <v>226823.36</v>
      </c>
      <c r="CO57" s="9">
        <f t="shared" si="50"/>
        <v>4536467.0900000008</v>
      </c>
      <c r="CP57" s="9">
        <f t="shared" si="51"/>
        <v>3739717.77</v>
      </c>
      <c r="CQ57" s="9">
        <f t="shared" si="10"/>
        <v>3290951.71</v>
      </c>
      <c r="CR57" s="9">
        <f t="shared" si="11"/>
        <v>448766.06</v>
      </c>
      <c r="CS57" s="9">
        <f t="shared" si="12"/>
        <v>569925.96</v>
      </c>
      <c r="CT57" s="9">
        <f t="shared" si="13"/>
        <v>226823.36</v>
      </c>
      <c r="CU57" s="9">
        <f t="shared" si="52"/>
        <v>2257003.9999999995</v>
      </c>
      <c r="CV57" s="9">
        <f t="shared" si="53"/>
        <v>2191265.9699999997</v>
      </c>
      <c r="CW57" s="9">
        <f t="shared" si="54"/>
        <v>1928313.97</v>
      </c>
      <c r="CX57" s="9">
        <f t="shared" si="55"/>
        <v>262952</v>
      </c>
      <c r="CY57" s="9">
        <f t="shared" si="56"/>
        <v>65738.03</v>
      </c>
      <c r="CZ57" s="9">
        <f t="shared" si="57"/>
        <v>0</v>
      </c>
      <c r="DA57" s="9"/>
      <c r="DB57" s="9"/>
      <c r="DC57" s="9"/>
    </row>
    <row r="58" spans="1:107" ht="16.5" x14ac:dyDescent="0.25">
      <c r="A58" s="7" t="s">
        <v>31</v>
      </c>
      <c r="B58" s="11" t="s">
        <v>88</v>
      </c>
      <c r="C58" s="9"/>
      <c r="D58" s="12" t="s">
        <v>31</v>
      </c>
      <c r="E58" s="65"/>
      <c r="F58" s="12"/>
      <c r="G58" s="66"/>
      <c r="H58" s="9">
        <f t="shared" si="17"/>
        <v>0</v>
      </c>
      <c r="I58" s="9">
        <f t="shared" si="18"/>
        <v>0</v>
      </c>
      <c r="J58" s="9">
        <f t="shared" si="2"/>
        <v>0</v>
      </c>
      <c r="K58" s="9">
        <f t="shared" si="3"/>
        <v>0</v>
      </c>
      <c r="L58" s="9">
        <f t="shared" si="4"/>
        <v>0</v>
      </c>
      <c r="M58" s="9">
        <f t="shared" si="5"/>
        <v>0</v>
      </c>
      <c r="N58" s="9">
        <f t="shared" si="19"/>
        <v>0</v>
      </c>
      <c r="O58" s="9">
        <f t="shared" si="20"/>
        <v>0</v>
      </c>
      <c r="P58" s="9"/>
      <c r="Q58" s="29" t="e">
        <f t="shared" si="21"/>
        <v>#DIV/0!</v>
      </c>
      <c r="R58" s="9"/>
      <c r="S58" s="29" t="e">
        <f t="shared" si="22"/>
        <v>#DIV/0!</v>
      </c>
      <c r="T58" s="9"/>
      <c r="U58" s="60" t="e">
        <f t="shared" si="23"/>
        <v>#DIV/0!</v>
      </c>
      <c r="V58" s="60" t="e">
        <f t="shared" si="24"/>
        <v>#DIV/0!</v>
      </c>
      <c r="W58" s="9"/>
      <c r="X58" s="71" t="e">
        <f t="shared" si="25"/>
        <v>#DIV/0!</v>
      </c>
      <c r="Y58" s="38"/>
      <c r="Z58" s="9">
        <f t="shared" si="26"/>
        <v>0</v>
      </c>
      <c r="AA58" s="9">
        <f t="shared" si="27"/>
        <v>0</v>
      </c>
      <c r="AB58" s="9"/>
      <c r="AC58" s="53"/>
      <c r="AD58" s="9"/>
      <c r="AE58" s="53"/>
      <c r="AF58" s="9"/>
      <c r="AG58" s="62"/>
      <c r="AH58" s="9"/>
      <c r="AI58" s="62" t="e">
        <f t="shared" si="31"/>
        <v>#DIV/0!</v>
      </c>
      <c r="AJ58" s="9"/>
      <c r="AK58" s="9"/>
      <c r="AL58" s="9"/>
      <c r="AM58" s="9"/>
      <c r="AN58" s="9">
        <f t="shared" si="33"/>
        <v>0</v>
      </c>
      <c r="AO58" s="9"/>
      <c r="AP58" s="9"/>
      <c r="AQ58" s="9"/>
      <c r="AR58" s="9">
        <f t="shared" si="34"/>
        <v>0</v>
      </c>
      <c r="AS58" s="9"/>
      <c r="AT58" s="9"/>
      <c r="AU58" s="9"/>
      <c r="AV58" s="9">
        <f t="shared" si="35"/>
        <v>0</v>
      </c>
      <c r="AW58" s="9">
        <f t="shared" si="36"/>
        <v>0</v>
      </c>
      <c r="AX58" s="9"/>
      <c r="AY58" s="9"/>
      <c r="AZ58" s="9"/>
      <c r="BA58" s="9"/>
      <c r="BB58" s="9"/>
      <c r="BC58" s="9"/>
      <c r="BD58" s="9"/>
      <c r="BE58" s="9"/>
      <c r="BF58" s="9">
        <f t="shared" si="37"/>
        <v>0</v>
      </c>
      <c r="BG58" s="9">
        <f t="shared" si="38"/>
        <v>0</v>
      </c>
      <c r="BH58" s="9"/>
      <c r="BI58" s="9"/>
      <c r="BJ58" s="9"/>
      <c r="BK58" s="9"/>
      <c r="BL58" s="9"/>
      <c r="BM58" s="9"/>
      <c r="BN58" s="9"/>
      <c r="BO58" s="9"/>
      <c r="BP58" s="9">
        <f t="shared" si="39"/>
        <v>0</v>
      </c>
      <c r="BQ58" s="9">
        <f t="shared" si="40"/>
        <v>0</v>
      </c>
      <c r="BR58" s="9"/>
      <c r="BS58" s="29" t="e">
        <f t="shared" si="41"/>
        <v>#DIV/0!</v>
      </c>
      <c r="BT58" s="9"/>
      <c r="BU58" s="29" t="e">
        <f t="shared" si="42"/>
        <v>#DIV/0!</v>
      </c>
      <c r="BV58" s="9"/>
      <c r="BW58" s="29" t="e">
        <f t="shared" si="43"/>
        <v>#DIV/0!</v>
      </c>
      <c r="BX58" s="9"/>
      <c r="BY58" s="9"/>
      <c r="BZ58" s="9"/>
      <c r="CA58" s="9"/>
      <c r="CB58" s="9"/>
      <c r="CC58" s="9">
        <f t="shared" si="45"/>
        <v>0</v>
      </c>
      <c r="CD58" s="9"/>
      <c r="CE58" s="9"/>
      <c r="CF58" s="9">
        <f t="shared" si="46"/>
        <v>0</v>
      </c>
      <c r="CG58" s="9"/>
      <c r="CH58" s="9"/>
      <c r="CI58" s="9">
        <f t="shared" si="47"/>
        <v>0</v>
      </c>
      <c r="CJ58" s="9">
        <f t="shared" si="48"/>
        <v>0</v>
      </c>
      <c r="CK58" s="9">
        <f t="shared" si="49"/>
        <v>0</v>
      </c>
      <c r="CL58" s="9">
        <f t="shared" si="49"/>
        <v>0</v>
      </c>
      <c r="CM58" s="9">
        <f t="shared" si="49"/>
        <v>0</v>
      </c>
      <c r="CN58" s="9">
        <f t="shared" si="49"/>
        <v>0</v>
      </c>
      <c r="CO58" s="9">
        <f t="shared" si="50"/>
        <v>0</v>
      </c>
      <c r="CP58" s="9">
        <f t="shared" si="51"/>
        <v>0</v>
      </c>
      <c r="CQ58" s="9">
        <f t="shared" si="10"/>
        <v>0</v>
      </c>
      <c r="CR58" s="9">
        <f t="shared" si="11"/>
        <v>0</v>
      </c>
      <c r="CS58" s="9">
        <f t="shared" si="12"/>
        <v>0</v>
      </c>
      <c r="CT58" s="9">
        <f t="shared" si="13"/>
        <v>0</v>
      </c>
      <c r="CU58" s="9">
        <f t="shared" si="52"/>
        <v>0</v>
      </c>
      <c r="CV58" s="9">
        <f t="shared" si="53"/>
        <v>0</v>
      </c>
      <c r="CW58" s="9">
        <f t="shared" si="54"/>
        <v>0</v>
      </c>
      <c r="CX58" s="9">
        <f t="shared" si="55"/>
        <v>0</v>
      </c>
      <c r="CY58" s="9">
        <f t="shared" si="56"/>
        <v>0</v>
      </c>
      <c r="CZ58" s="9">
        <f t="shared" si="57"/>
        <v>0</v>
      </c>
      <c r="DA58" s="9"/>
      <c r="DB58" s="9"/>
      <c r="DC58" s="9"/>
    </row>
    <row r="59" spans="1:107" ht="16.5" x14ac:dyDescent="0.25">
      <c r="A59" s="7" t="s">
        <v>89</v>
      </c>
      <c r="B59" s="8" t="s">
        <v>90</v>
      </c>
      <c r="C59" s="9">
        <f t="shared" si="14"/>
        <v>1389531.97</v>
      </c>
      <c r="D59" s="9">
        <v>1222788.1299999999</v>
      </c>
      <c r="E59" s="65">
        <f t="shared" si="15"/>
        <v>0.87999999740919954</v>
      </c>
      <c r="F59" s="9">
        <v>166743.84</v>
      </c>
      <c r="G59" s="66">
        <f t="shared" si="16"/>
        <v>0.12000000259080042</v>
      </c>
      <c r="H59" s="9">
        <f t="shared" si="17"/>
        <v>1502583.4899999998</v>
      </c>
      <c r="I59" s="9">
        <f t="shared" si="18"/>
        <v>1386058.14</v>
      </c>
      <c r="J59" s="9">
        <f t="shared" si="2"/>
        <v>1219731.1599999999</v>
      </c>
      <c r="K59" s="9">
        <f t="shared" si="3"/>
        <v>166326.98000000001</v>
      </c>
      <c r="L59" s="9">
        <f t="shared" si="4"/>
        <v>41396.17</v>
      </c>
      <c r="M59" s="9">
        <f t="shared" si="5"/>
        <v>75129.179999999993</v>
      </c>
      <c r="N59" s="9">
        <f t="shared" si="19"/>
        <v>1502583.4899999998</v>
      </c>
      <c r="O59" s="9">
        <f t="shared" si="20"/>
        <v>1386058.14</v>
      </c>
      <c r="P59" s="9">
        <v>1219731.1599999999</v>
      </c>
      <c r="Q59" s="29">
        <f t="shared" si="21"/>
        <v>0.87999999769129456</v>
      </c>
      <c r="R59" s="9">
        <v>166326.98000000001</v>
      </c>
      <c r="S59" s="29">
        <f t="shared" si="22"/>
        <v>0.12000000230870549</v>
      </c>
      <c r="T59" s="9">
        <v>41396.17</v>
      </c>
      <c r="U59" s="61">
        <f t="shared" si="23"/>
        <v>2.7549996572902583E-2</v>
      </c>
      <c r="V59" s="61">
        <f t="shared" si="24"/>
        <v>0.19928529872573178</v>
      </c>
      <c r="W59" s="9">
        <v>75129.179999999993</v>
      </c>
      <c r="X59" s="71">
        <f t="shared" si="25"/>
        <v>5.0000003660362329E-2</v>
      </c>
      <c r="Y59" s="38"/>
      <c r="Z59" s="42">
        <f t="shared" si="26"/>
        <v>0</v>
      </c>
      <c r="AA59" s="42">
        <f t="shared" si="27"/>
        <v>0</v>
      </c>
      <c r="AB59" s="42"/>
      <c r="AC59" s="54" t="e">
        <f t="shared" si="28"/>
        <v>#DIV/0!</v>
      </c>
      <c r="AD59" s="42"/>
      <c r="AE59" s="54" t="e">
        <f t="shared" si="29"/>
        <v>#DIV/0!</v>
      </c>
      <c r="AF59" s="42"/>
      <c r="AG59" s="68" t="e">
        <f t="shared" si="30"/>
        <v>#DIV/0!</v>
      </c>
      <c r="AH59" s="42"/>
      <c r="AI59" s="68" t="e">
        <f t="shared" si="31"/>
        <v>#DIV/0!</v>
      </c>
      <c r="AJ59" s="42"/>
      <c r="AK59" s="37">
        <f t="shared" si="32"/>
        <v>3473.8299999999581</v>
      </c>
      <c r="AL59" s="37">
        <f>D59-J59</f>
        <v>3056.9699999999721</v>
      </c>
      <c r="AM59" s="37">
        <f>F59-K59</f>
        <v>416.85999999998603</v>
      </c>
      <c r="AN59" s="9">
        <f t="shared" si="33"/>
        <v>0</v>
      </c>
      <c r="AO59" s="9"/>
      <c r="AP59" s="9"/>
      <c r="AQ59" s="9"/>
      <c r="AR59" s="9">
        <f t="shared" si="34"/>
        <v>0</v>
      </c>
      <c r="AS59" s="9"/>
      <c r="AT59" s="9"/>
      <c r="AU59" s="9"/>
      <c r="AV59" s="9">
        <f t="shared" si="35"/>
        <v>0</v>
      </c>
      <c r="AW59" s="9">
        <f t="shared" si="36"/>
        <v>0</v>
      </c>
      <c r="AX59" s="9"/>
      <c r="AY59" s="9"/>
      <c r="AZ59" s="9"/>
      <c r="BA59" s="9"/>
      <c r="BB59" s="9"/>
      <c r="BC59" s="9"/>
      <c r="BD59" s="9"/>
      <c r="BE59" s="9"/>
      <c r="BF59" s="9">
        <f t="shared" si="37"/>
        <v>0</v>
      </c>
      <c r="BG59" s="9">
        <f t="shared" si="38"/>
        <v>0</v>
      </c>
      <c r="BH59" s="9"/>
      <c r="BI59" s="9"/>
      <c r="BJ59" s="9"/>
      <c r="BK59" s="9"/>
      <c r="BL59" s="9"/>
      <c r="BM59" s="9"/>
      <c r="BN59" s="9"/>
      <c r="BO59" s="9"/>
      <c r="BP59" s="9">
        <f t="shared" si="39"/>
        <v>0</v>
      </c>
      <c r="BQ59" s="9">
        <f t="shared" si="40"/>
        <v>0</v>
      </c>
      <c r="BR59" s="9"/>
      <c r="BS59" s="29" t="e">
        <f t="shared" si="41"/>
        <v>#DIV/0!</v>
      </c>
      <c r="BT59" s="9"/>
      <c r="BU59" s="29" t="e">
        <f t="shared" si="42"/>
        <v>#DIV/0!</v>
      </c>
      <c r="BV59" s="9"/>
      <c r="BW59" s="29" t="e">
        <f t="shared" si="43"/>
        <v>#DIV/0!</v>
      </c>
      <c r="BX59" s="9"/>
      <c r="BY59" s="9"/>
      <c r="BZ59" s="9">
        <f t="shared" si="44"/>
        <v>3473.8299999999581</v>
      </c>
      <c r="CA59" s="9">
        <f>D59-J59</f>
        <v>3056.9699999999721</v>
      </c>
      <c r="CB59" s="9">
        <f>F59-K59</f>
        <v>416.85999999998603</v>
      </c>
      <c r="CC59" s="9">
        <f t="shared" si="45"/>
        <v>0</v>
      </c>
      <c r="CD59" s="9"/>
      <c r="CE59" s="9"/>
      <c r="CF59" s="9">
        <f t="shared" si="46"/>
        <v>0</v>
      </c>
      <c r="CG59" s="9"/>
      <c r="CH59" s="9"/>
      <c r="CI59" s="9">
        <f t="shared" si="47"/>
        <v>1502583.4899999998</v>
      </c>
      <c r="CJ59" s="9">
        <f t="shared" si="48"/>
        <v>1386058.14</v>
      </c>
      <c r="CK59" s="9">
        <f t="shared" si="49"/>
        <v>1219731.1599999999</v>
      </c>
      <c r="CL59" s="9">
        <f t="shared" si="49"/>
        <v>166326.98000000001</v>
      </c>
      <c r="CM59" s="9">
        <f t="shared" si="49"/>
        <v>41396.17</v>
      </c>
      <c r="CN59" s="9">
        <f t="shared" si="49"/>
        <v>75129.179999999993</v>
      </c>
      <c r="CO59" s="9">
        <f t="shared" si="50"/>
        <v>1502583.4899999998</v>
      </c>
      <c r="CP59" s="9">
        <f t="shared" si="51"/>
        <v>1386058.14</v>
      </c>
      <c r="CQ59" s="9">
        <f t="shared" si="10"/>
        <v>1219731.1599999999</v>
      </c>
      <c r="CR59" s="9">
        <f t="shared" si="11"/>
        <v>166326.98000000001</v>
      </c>
      <c r="CS59" s="9">
        <f t="shared" si="12"/>
        <v>41396.17</v>
      </c>
      <c r="CT59" s="9">
        <f t="shared" si="13"/>
        <v>75129.179999999993</v>
      </c>
      <c r="CU59" s="9">
        <f t="shared" si="52"/>
        <v>0</v>
      </c>
      <c r="CV59" s="9">
        <f t="shared" si="53"/>
        <v>0</v>
      </c>
      <c r="CW59" s="9">
        <f t="shared" si="54"/>
        <v>0</v>
      </c>
      <c r="CX59" s="9">
        <f t="shared" si="55"/>
        <v>0</v>
      </c>
      <c r="CY59" s="9">
        <f t="shared" si="56"/>
        <v>0</v>
      </c>
      <c r="CZ59" s="9">
        <f t="shared" si="57"/>
        <v>0</v>
      </c>
      <c r="DA59" s="9"/>
      <c r="DB59" s="9"/>
      <c r="DC59" s="9"/>
    </row>
    <row r="60" spans="1:107" ht="16.5" x14ac:dyDescent="0.25">
      <c r="A60" s="7" t="s">
        <v>91</v>
      </c>
      <c r="B60" s="8" t="s">
        <v>92</v>
      </c>
      <c r="C60" s="9">
        <f t="shared" si="14"/>
        <v>853201.74</v>
      </c>
      <c r="D60" s="9">
        <v>750817.53</v>
      </c>
      <c r="E60" s="65">
        <f t="shared" si="15"/>
        <v>0.87999999859353317</v>
      </c>
      <c r="F60" s="9">
        <v>102384.21</v>
      </c>
      <c r="G60" s="66">
        <f t="shared" si="16"/>
        <v>0.1200000014064669</v>
      </c>
      <c r="H60" s="9">
        <f t="shared" si="17"/>
        <v>913391.82000000007</v>
      </c>
      <c r="I60" s="9">
        <f t="shared" si="18"/>
        <v>844669.96000000008</v>
      </c>
      <c r="J60" s="9">
        <f t="shared" si="2"/>
        <v>743309.56</v>
      </c>
      <c r="K60" s="9">
        <f t="shared" si="3"/>
        <v>101360.4</v>
      </c>
      <c r="L60" s="9">
        <f t="shared" si="4"/>
        <v>25227.01</v>
      </c>
      <c r="M60" s="9">
        <f t="shared" si="5"/>
        <v>43494.85</v>
      </c>
      <c r="N60" s="9">
        <f t="shared" si="19"/>
        <v>913391.82000000007</v>
      </c>
      <c r="O60" s="9">
        <f t="shared" si="20"/>
        <v>844669.96000000008</v>
      </c>
      <c r="P60" s="9">
        <v>743309.56</v>
      </c>
      <c r="Q60" s="29">
        <f t="shared" si="21"/>
        <v>0.87999999431730702</v>
      </c>
      <c r="R60" s="9">
        <v>101360.4</v>
      </c>
      <c r="S60" s="29">
        <f t="shared" si="22"/>
        <v>0.1200000056826929</v>
      </c>
      <c r="T60" s="9">
        <v>25227.01</v>
      </c>
      <c r="U60" s="61">
        <f t="shared" si="23"/>
        <v>2.7619045241723313E-2</v>
      </c>
      <c r="V60" s="61">
        <f t="shared" si="24"/>
        <v>0.19928530017321627</v>
      </c>
      <c r="W60" s="9">
        <v>43494.85</v>
      </c>
      <c r="X60" s="73">
        <f t="shared" si="25"/>
        <v>4.7619049183076759E-2</v>
      </c>
      <c r="Y60" s="38"/>
      <c r="Z60" s="42">
        <f t="shared" si="26"/>
        <v>0</v>
      </c>
      <c r="AA60" s="42">
        <f t="shared" si="27"/>
        <v>0</v>
      </c>
      <c r="AB60" s="42"/>
      <c r="AC60" s="54" t="e">
        <f t="shared" si="28"/>
        <v>#DIV/0!</v>
      </c>
      <c r="AD60" s="42"/>
      <c r="AE60" s="54" t="e">
        <f t="shared" si="29"/>
        <v>#DIV/0!</v>
      </c>
      <c r="AF60" s="42"/>
      <c r="AG60" s="68" t="e">
        <f t="shared" si="30"/>
        <v>#DIV/0!</v>
      </c>
      <c r="AH60" s="42"/>
      <c r="AI60" s="68" t="e">
        <f t="shared" si="31"/>
        <v>#DIV/0!</v>
      </c>
      <c r="AJ60" s="42"/>
      <c r="AK60" s="37">
        <f t="shared" si="32"/>
        <v>8531.7799999999843</v>
      </c>
      <c r="AL60" s="37">
        <f>D60-J60</f>
        <v>7507.9699999999721</v>
      </c>
      <c r="AM60" s="37">
        <f>F60-K60</f>
        <v>1023.8100000000122</v>
      </c>
      <c r="AN60" s="9">
        <f t="shared" si="33"/>
        <v>0</v>
      </c>
      <c r="AO60" s="9"/>
      <c r="AP60" s="9"/>
      <c r="AQ60" s="9"/>
      <c r="AR60" s="9">
        <f t="shared" si="34"/>
        <v>0</v>
      </c>
      <c r="AS60" s="9"/>
      <c r="AT60" s="9"/>
      <c r="AU60" s="9"/>
      <c r="AV60" s="9">
        <f t="shared" si="35"/>
        <v>0</v>
      </c>
      <c r="AW60" s="9">
        <f t="shared" si="36"/>
        <v>0</v>
      </c>
      <c r="AX60" s="9"/>
      <c r="AY60" s="9"/>
      <c r="AZ60" s="9"/>
      <c r="BA60" s="9"/>
      <c r="BB60" s="9"/>
      <c r="BC60" s="9"/>
      <c r="BD60" s="9"/>
      <c r="BE60" s="9"/>
      <c r="BF60" s="9">
        <f t="shared" si="37"/>
        <v>0</v>
      </c>
      <c r="BG60" s="9">
        <f t="shared" si="38"/>
        <v>0</v>
      </c>
      <c r="BH60" s="9"/>
      <c r="BI60" s="9"/>
      <c r="BJ60" s="9"/>
      <c r="BK60" s="9"/>
      <c r="BL60" s="9"/>
      <c r="BM60" s="9"/>
      <c r="BN60" s="9"/>
      <c r="BO60" s="9"/>
      <c r="BP60" s="9">
        <f t="shared" si="39"/>
        <v>0</v>
      </c>
      <c r="BQ60" s="9">
        <f t="shared" si="40"/>
        <v>0</v>
      </c>
      <c r="BR60" s="9"/>
      <c r="BS60" s="29" t="e">
        <f t="shared" si="41"/>
        <v>#DIV/0!</v>
      </c>
      <c r="BT60" s="9"/>
      <c r="BU60" s="29" t="e">
        <f t="shared" si="42"/>
        <v>#DIV/0!</v>
      </c>
      <c r="BV60" s="9"/>
      <c r="BW60" s="29" t="e">
        <f t="shared" si="43"/>
        <v>#DIV/0!</v>
      </c>
      <c r="BX60" s="9"/>
      <c r="BY60" s="9"/>
      <c r="BZ60" s="9">
        <f t="shared" si="44"/>
        <v>8531.7799999999843</v>
      </c>
      <c r="CA60" s="9">
        <f>D60-J60</f>
        <v>7507.9699999999721</v>
      </c>
      <c r="CB60" s="9">
        <f>F60-K60</f>
        <v>1023.8100000000122</v>
      </c>
      <c r="CC60" s="9">
        <f t="shared" si="45"/>
        <v>0</v>
      </c>
      <c r="CD60" s="9"/>
      <c r="CE60" s="9"/>
      <c r="CF60" s="9">
        <f t="shared" si="46"/>
        <v>0</v>
      </c>
      <c r="CG60" s="9"/>
      <c r="CH60" s="9"/>
      <c r="CI60" s="9">
        <f t="shared" si="47"/>
        <v>913391.82000000007</v>
      </c>
      <c r="CJ60" s="9">
        <f t="shared" si="48"/>
        <v>844669.96000000008</v>
      </c>
      <c r="CK60" s="9">
        <f t="shared" si="49"/>
        <v>743309.56</v>
      </c>
      <c r="CL60" s="9">
        <f t="shared" si="49"/>
        <v>101360.4</v>
      </c>
      <c r="CM60" s="9">
        <f t="shared" si="49"/>
        <v>25227.01</v>
      </c>
      <c r="CN60" s="9">
        <f t="shared" si="49"/>
        <v>43494.85</v>
      </c>
      <c r="CO60" s="9">
        <f t="shared" si="50"/>
        <v>913391.82000000007</v>
      </c>
      <c r="CP60" s="9">
        <f t="shared" si="51"/>
        <v>844669.96000000008</v>
      </c>
      <c r="CQ60" s="9">
        <f t="shared" si="10"/>
        <v>743309.56</v>
      </c>
      <c r="CR60" s="9">
        <f t="shared" si="11"/>
        <v>101360.4</v>
      </c>
      <c r="CS60" s="9">
        <f t="shared" si="12"/>
        <v>25227.01</v>
      </c>
      <c r="CT60" s="9">
        <f t="shared" si="13"/>
        <v>43494.85</v>
      </c>
      <c r="CU60" s="9">
        <f t="shared" si="52"/>
        <v>0</v>
      </c>
      <c r="CV60" s="9">
        <f t="shared" si="53"/>
        <v>0</v>
      </c>
      <c r="CW60" s="9">
        <f t="shared" si="54"/>
        <v>0</v>
      </c>
      <c r="CX60" s="9">
        <f t="shared" si="55"/>
        <v>0</v>
      </c>
      <c r="CY60" s="9">
        <f t="shared" si="56"/>
        <v>0</v>
      </c>
      <c r="CZ60" s="9">
        <f t="shared" si="57"/>
        <v>0</v>
      </c>
      <c r="DA60" s="9"/>
      <c r="DB60" s="9"/>
      <c r="DC60" s="9"/>
    </row>
    <row r="61" spans="1:107" ht="16.5" x14ac:dyDescent="0.25">
      <c r="A61" s="7" t="s">
        <v>91</v>
      </c>
      <c r="B61" s="32" t="s">
        <v>93</v>
      </c>
      <c r="C61" s="9">
        <f t="shared" si="14"/>
        <v>727423.53</v>
      </c>
      <c r="D61" s="9">
        <v>640132.71</v>
      </c>
      <c r="E61" s="65">
        <f t="shared" si="15"/>
        <v>0.88000000494897368</v>
      </c>
      <c r="F61" s="9">
        <v>87290.82</v>
      </c>
      <c r="G61" s="66">
        <f t="shared" si="16"/>
        <v>0.1199999950510262</v>
      </c>
      <c r="H61" s="9">
        <f t="shared" si="17"/>
        <v>836314</v>
      </c>
      <c r="I61" s="9">
        <f t="shared" si="18"/>
        <v>727423.53</v>
      </c>
      <c r="J61" s="9">
        <f t="shared" si="2"/>
        <v>640132.71</v>
      </c>
      <c r="K61" s="9">
        <f t="shared" si="3"/>
        <v>87290.82</v>
      </c>
      <c r="L61" s="9">
        <f t="shared" si="4"/>
        <v>108890.47</v>
      </c>
      <c r="M61" s="9">
        <f t="shared" si="5"/>
        <v>0</v>
      </c>
      <c r="N61" s="42">
        <f t="shared" si="19"/>
        <v>0</v>
      </c>
      <c r="O61" s="42">
        <f t="shared" si="20"/>
        <v>0</v>
      </c>
      <c r="P61" s="42"/>
      <c r="Q61" s="43" t="e">
        <f t="shared" si="21"/>
        <v>#DIV/0!</v>
      </c>
      <c r="R61" s="42"/>
      <c r="S61" s="43" t="e">
        <f t="shared" si="22"/>
        <v>#DIV/0!</v>
      </c>
      <c r="T61" s="42"/>
      <c r="U61" s="64" t="e">
        <f t="shared" si="23"/>
        <v>#DIV/0!</v>
      </c>
      <c r="V61" s="64" t="e">
        <f t="shared" si="24"/>
        <v>#DIV/0!</v>
      </c>
      <c r="W61" s="42"/>
      <c r="X61" s="72" t="e">
        <f t="shared" si="25"/>
        <v>#DIV/0!</v>
      </c>
      <c r="Y61" s="44"/>
      <c r="Z61" s="47">
        <f t="shared" si="26"/>
        <v>836314</v>
      </c>
      <c r="AA61" s="47">
        <f t="shared" si="27"/>
        <v>727423.53</v>
      </c>
      <c r="AB61" s="47">
        <v>640132.71</v>
      </c>
      <c r="AC61" s="58">
        <f t="shared" si="28"/>
        <v>0.88000000494897368</v>
      </c>
      <c r="AD61" s="47">
        <v>87290.82</v>
      </c>
      <c r="AE61" s="58">
        <f t="shared" si="29"/>
        <v>0.1199999950510262</v>
      </c>
      <c r="AF61" s="47">
        <v>108890.47</v>
      </c>
      <c r="AG61" s="69">
        <f t="shared" si="30"/>
        <v>0.1302028544302738</v>
      </c>
      <c r="AH61" s="47"/>
      <c r="AI61" s="62">
        <f t="shared" si="31"/>
        <v>0.55505022930576098</v>
      </c>
      <c r="AJ61" s="9"/>
      <c r="AK61" s="59">
        <f t="shared" si="32"/>
        <v>0</v>
      </c>
      <c r="AL61" s="59">
        <f>D61-J61</f>
        <v>0</v>
      </c>
      <c r="AM61" s="59">
        <f>F61-K61</f>
        <v>0</v>
      </c>
      <c r="AN61" s="9">
        <f t="shared" si="33"/>
        <v>0</v>
      </c>
      <c r="AO61" s="9"/>
      <c r="AP61" s="9"/>
      <c r="AQ61" s="9"/>
      <c r="AR61" s="9">
        <f t="shared" si="34"/>
        <v>0</v>
      </c>
      <c r="AS61" s="9"/>
      <c r="AT61" s="9"/>
      <c r="AU61" s="9"/>
      <c r="AV61" s="9">
        <f t="shared" si="35"/>
        <v>0</v>
      </c>
      <c r="AW61" s="9">
        <f t="shared" si="36"/>
        <v>0</v>
      </c>
      <c r="AX61" s="9"/>
      <c r="AY61" s="9"/>
      <c r="AZ61" s="9"/>
      <c r="BA61" s="9"/>
      <c r="BB61" s="9"/>
      <c r="BC61" s="9"/>
      <c r="BD61" s="9"/>
      <c r="BE61" s="9"/>
      <c r="BF61" s="9">
        <f t="shared" si="37"/>
        <v>0</v>
      </c>
      <c r="BG61" s="9">
        <f t="shared" si="38"/>
        <v>0</v>
      </c>
      <c r="BH61" s="9"/>
      <c r="BI61" s="9"/>
      <c r="BJ61" s="9"/>
      <c r="BK61" s="9"/>
      <c r="BL61" s="9"/>
      <c r="BM61" s="9"/>
      <c r="BN61" s="9"/>
      <c r="BO61" s="9"/>
      <c r="BP61" s="9">
        <f t="shared" si="39"/>
        <v>0</v>
      </c>
      <c r="BQ61" s="9">
        <f t="shared" si="40"/>
        <v>0</v>
      </c>
      <c r="BR61" s="9"/>
      <c r="BS61" s="29" t="e">
        <f t="shared" si="41"/>
        <v>#DIV/0!</v>
      </c>
      <c r="BT61" s="9"/>
      <c r="BU61" s="29" t="e">
        <f t="shared" si="42"/>
        <v>#DIV/0!</v>
      </c>
      <c r="BV61" s="9"/>
      <c r="BW61" s="29" t="e">
        <f t="shared" si="43"/>
        <v>#DIV/0!</v>
      </c>
      <c r="BX61" s="9"/>
      <c r="BY61" s="9"/>
      <c r="BZ61" s="9">
        <f t="shared" si="44"/>
        <v>0</v>
      </c>
      <c r="CA61" s="9">
        <f>D61-J61</f>
        <v>0</v>
      </c>
      <c r="CB61" s="9">
        <f>F61-K61</f>
        <v>0</v>
      </c>
      <c r="CC61" s="9">
        <f t="shared" si="45"/>
        <v>0</v>
      </c>
      <c r="CD61" s="9"/>
      <c r="CE61" s="9"/>
      <c r="CF61" s="9">
        <f t="shared" si="46"/>
        <v>0</v>
      </c>
      <c r="CG61" s="9"/>
      <c r="CH61" s="9"/>
      <c r="CI61" s="9">
        <f t="shared" si="47"/>
        <v>836314</v>
      </c>
      <c r="CJ61" s="9">
        <f t="shared" si="48"/>
        <v>727423.53</v>
      </c>
      <c r="CK61" s="9">
        <f t="shared" si="49"/>
        <v>640132.71</v>
      </c>
      <c r="CL61" s="9">
        <f t="shared" si="49"/>
        <v>87290.82</v>
      </c>
      <c r="CM61" s="9">
        <f t="shared" si="49"/>
        <v>108890.47</v>
      </c>
      <c r="CN61" s="9">
        <f t="shared" si="49"/>
        <v>0</v>
      </c>
      <c r="CO61" s="9">
        <f t="shared" si="50"/>
        <v>0</v>
      </c>
      <c r="CP61" s="9">
        <f t="shared" si="51"/>
        <v>0</v>
      </c>
      <c r="CQ61" s="9">
        <f t="shared" si="10"/>
        <v>0</v>
      </c>
      <c r="CR61" s="9">
        <f t="shared" si="11"/>
        <v>0</v>
      </c>
      <c r="CS61" s="9">
        <f t="shared" si="12"/>
        <v>0</v>
      </c>
      <c r="CT61" s="9">
        <f t="shared" si="13"/>
        <v>0</v>
      </c>
      <c r="CU61" s="9">
        <f t="shared" si="52"/>
        <v>836314</v>
      </c>
      <c r="CV61" s="9">
        <f t="shared" si="53"/>
        <v>727423.53</v>
      </c>
      <c r="CW61" s="9">
        <f t="shared" si="54"/>
        <v>640132.71</v>
      </c>
      <c r="CX61" s="9">
        <f t="shared" si="55"/>
        <v>87290.82</v>
      </c>
      <c r="CY61" s="9">
        <f t="shared" si="56"/>
        <v>108890.47</v>
      </c>
      <c r="CZ61" s="9">
        <f t="shared" si="57"/>
        <v>0</v>
      </c>
      <c r="DA61" s="9"/>
      <c r="DB61" s="9"/>
      <c r="DC61" s="9"/>
    </row>
    <row r="62" spans="1:107" ht="16.5" x14ac:dyDescent="0.25">
      <c r="A62" s="7" t="s">
        <v>31</v>
      </c>
      <c r="B62" s="11" t="s">
        <v>94</v>
      </c>
      <c r="C62" s="9"/>
      <c r="D62" s="12" t="s">
        <v>31</v>
      </c>
      <c r="E62" s="65"/>
      <c r="F62" s="12"/>
      <c r="G62" s="66"/>
      <c r="H62" s="9">
        <f t="shared" si="17"/>
        <v>0</v>
      </c>
      <c r="I62" s="9">
        <f t="shared" si="18"/>
        <v>0</v>
      </c>
      <c r="J62" s="9">
        <f t="shared" si="2"/>
        <v>0</v>
      </c>
      <c r="K62" s="9">
        <f t="shared" si="3"/>
        <v>0</v>
      </c>
      <c r="L62" s="9">
        <f t="shared" si="4"/>
        <v>0</v>
      </c>
      <c r="M62" s="9">
        <f t="shared" si="5"/>
        <v>0</v>
      </c>
      <c r="N62" s="9">
        <f t="shared" si="19"/>
        <v>0</v>
      </c>
      <c r="O62" s="9">
        <f t="shared" si="20"/>
        <v>0</v>
      </c>
      <c r="P62" s="9"/>
      <c r="Q62" s="29" t="e">
        <f t="shared" si="21"/>
        <v>#DIV/0!</v>
      </c>
      <c r="R62" s="9"/>
      <c r="S62" s="29" t="e">
        <f t="shared" si="22"/>
        <v>#DIV/0!</v>
      </c>
      <c r="T62" s="9"/>
      <c r="U62" s="60" t="e">
        <f t="shared" si="23"/>
        <v>#DIV/0!</v>
      </c>
      <c r="V62" s="60" t="e">
        <f t="shared" si="24"/>
        <v>#DIV/0!</v>
      </c>
      <c r="W62" s="9"/>
      <c r="X62" s="71" t="e">
        <f t="shared" si="25"/>
        <v>#DIV/0!</v>
      </c>
      <c r="Y62" s="38"/>
      <c r="Z62" s="9">
        <f t="shared" si="26"/>
        <v>0</v>
      </c>
      <c r="AA62" s="9">
        <f t="shared" si="27"/>
        <v>0</v>
      </c>
      <c r="AB62" s="9"/>
      <c r="AC62" s="53"/>
      <c r="AD62" s="9"/>
      <c r="AE62" s="53"/>
      <c r="AF62" s="9"/>
      <c r="AG62" s="62"/>
      <c r="AH62" s="9"/>
      <c r="AI62" s="62" t="e">
        <f t="shared" si="31"/>
        <v>#DIV/0!</v>
      </c>
      <c r="AJ62" s="9"/>
      <c r="AK62" s="9"/>
      <c r="AL62" s="9"/>
      <c r="AM62" s="9"/>
      <c r="AN62" s="9">
        <f t="shared" si="33"/>
        <v>0</v>
      </c>
      <c r="AO62" s="9"/>
      <c r="AP62" s="9"/>
      <c r="AQ62" s="9"/>
      <c r="AR62" s="9">
        <f t="shared" si="34"/>
        <v>0</v>
      </c>
      <c r="AS62" s="9"/>
      <c r="AT62" s="9"/>
      <c r="AU62" s="9"/>
      <c r="AV62" s="9">
        <f t="shared" si="35"/>
        <v>0</v>
      </c>
      <c r="AW62" s="9">
        <f t="shared" si="36"/>
        <v>0</v>
      </c>
      <c r="AX62" s="9"/>
      <c r="AY62" s="9"/>
      <c r="AZ62" s="9"/>
      <c r="BA62" s="9"/>
      <c r="BB62" s="9"/>
      <c r="BC62" s="9"/>
      <c r="BD62" s="9"/>
      <c r="BE62" s="9"/>
      <c r="BF62" s="9">
        <f t="shared" si="37"/>
        <v>0</v>
      </c>
      <c r="BG62" s="9">
        <f t="shared" si="38"/>
        <v>0</v>
      </c>
      <c r="BH62" s="9"/>
      <c r="BI62" s="9"/>
      <c r="BJ62" s="9"/>
      <c r="BK62" s="9"/>
      <c r="BL62" s="9"/>
      <c r="BM62" s="9"/>
      <c r="BN62" s="9"/>
      <c r="BO62" s="9"/>
      <c r="BP62" s="9">
        <f t="shared" si="39"/>
        <v>0</v>
      </c>
      <c r="BQ62" s="9">
        <f t="shared" si="40"/>
        <v>0</v>
      </c>
      <c r="BR62" s="9"/>
      <c r="BS62" s="29" t="e">
        <f t="shared" si="41"/>
        <v>#DIV/0!</v>
      </c>
      <c r="BT62" s="9"/>
      <c r="BU62" s="29" t="e">
        <f t="shared" si="42"/>
        <v>#DIV/0!</v>
      </c>
      <c r="BV62" s="9"/>
      <c r="BW62" s="29" t="e">
        <f t="shared" si="43"/>
        <v>#DIV/0!</v>
      </c>
      <c r="BX62" s="9"/>
      <c r="BY62" s="9"/>
      <c r="BZ62" s="9"/>
      <c r="CA62" s="9"/>
      <c r="CB62" s="9"/>
      <c r="CC62" s="9">
        <f t="shared" si="45"/>
        <v>0</v>
      </c>
      <c r="CD62" s="9"/>
      <c r="CE62" s="9"/>
      <c r="CF62" s="9">
        <f t="shared" si="46"/>
        <v>0</v>
      </c>
      <c r="CG62" s="9"/>
      <c r="CH62" s="9"/>
      <c r="CI62" s="9">
        <f t="shared" si="47"/>
        <v>0</v>
      </c>
      <c r="CJ62" s="9">
        <f t="shared" si="48"/>
        <v>0</v>
      </c>
      <c r="CK62" s="9">
        <f t="shared" si="49"/>
        <v>0</v>
      </c>
      <c r="CL62" s="9">
        <f t="shared" si="49"/>
        <v>0</v>
      </c>
      <c r="CM62" s="9">
        <f t="shared" si="49"/>
        <v>0</v>
      </c>
      <c r="CN62" s="9">
        <f t="shared" si="49"/>
        <v>0</v>
      </c>
      <c r="CO62" s="9">
        <f t="shared" si="50"/>
        <v>0</v>
      </c>
      <c r="CP62" s="9">
        <f t="shared" si="51"/>
        <v>0</v>
      </c>
      <c r="CQ62" s="9">
        <f t="shared" si="10"/>
        <v>0</v>
      </c>
      <c r="CR62" s="9">
        <f t="shared" si="11"/>
        <v>0</v>
      </c>
      <c r="CS62" s="9">
        <f t="shared" si="12"/>
        <v>0</v>
      </c>
      <c r="CT62" s="9">
        <f t="shared" si="13"/>
        <v>0</v>
      </c>
      <c r="CU62" s="9">
        <f t="shared" si="52"/>
        <v>0</v>
      </c>
      <c r="CV62" s="9">
        <f t="shared" si="53"/>
        <v>0</v>
      </c>
      <c r="CW62" s="9">
        <f t="shared" si="54"/>
        <v>0</v>
      </c>
      <c r="CX62" s="9">
        <f t="shared" si="55"/>
        <v>0</v>
      </c>
      <c r="CY62" s="9">
        <f t="shared" si="56"/>
        <v>0</v>
      </c>
      <c r="CZ62" s="9">
        <f t="shared" si="57"/>
        <v>0</v>
      </c>
      <c r="DA62" s="9"/>
      <c r="DB62" s="9"/>
      <c r="DC62" s="9"/>
    </row>
    <row r="63" spans="1:107" ht="16.5" x14ac:dyDescent="0.25">
      <c r="A63" s="7" t="s">
        <v>95</v>
      </c>
      <c r="B63" s="8" t="s">
        <v>96</v>
      </c>
      <c r="C63" s="9">
        <f t="shared" si="14"/>
        <v>4170797.94</v>
      </c>
      <c r="D63" s="9">
        <v>3670302.19</v>
      </c>
      <c r="E63" s="65">
        <f t="shared" si="15"/>
        <v>0.88000000067133433</v>
      </c>
      <c r="F63" s="9">
        <v>500495.75</v>
      </c>
      <c r="G63" s="66">
        <f t="shared" si="16"/>
        <v>0.11999999932866563</v>
      </c>
      <c r="H63" s="9">
        <f t="shared" si="17"/>
        <v>3557771.9399999995</v>
      </c>
      <c r="I63" s="9">
        <f t="shared" si="18"/>
        <v>3409772.4299999997</v>
      </c>
      <c r="J63" s="9">
        <f t="shared" si="2"/>
        <v>3000599.7399999998</v>
      </c>
      <c r="K63" s="9">
        <f t="shared" si="3"/>
        <v>409172.69</v>
      </c>
      <c r="L63" s="9">
        <f t="shared" si="4"/>
        <v>101836.69</v>
      </c>
      <c r="M63" s="9">
        <f t="shared" si="5"/>
        <v>46162.82</v>
      </c>
      <c r="N63" s="9">
        <f t="shared" si="19"/>
        <v>923256.27999999991</v>
      </c>
      <c r="O63" s="9">
        <f t="shared" si="20"/>
        <v>851657.74</v>
      </c>
      <c r="P63" s="9">
        <v>749458.81</v>
      </c>
      <c r="Q63" s="29">
        <f t="shared" si="21"/>
        <v>0.87999999859098332</v>
      </c>
      <c r="R63" s="9">
        <v>102198.93</v>
      </c>
      <c r="S63" s="29">
        <f t="shared" si="22"/>
        <v>0.12000000140901672</v>
      </c>
      <c r="T63" s="9">
        <v>25435.72</v>
      </c>
      <c r="U63" s="61">
        <f t="shared" si="23"/>
        <v>2.7550010274503635E-2</v>
      </c>
      <c r="V63" s="61">
        <f t="shared" si="24"/>
        <v>0.19928538214348535</v>
      </c>
      <c r="W63" s="9">
        <v>46162.82</v>
      </c>
      <c r="X63" s="71">
        <f t="shared" si="25"/>
        <v>5.000000649873728E-2</v>
      </c>
      <c r="Y63" s="38"/>
      <c r="Z63" s="9">
        <f t="shared" si="26"/>
        <v>2634515.6599999997</v>
      </c>
      <c r="AA63" s="9">
        <f t="shared" si="27"/>
        <v>2558114.6899999995</v>
      </c>
      <c r="AB63" s="9">
        <v>2251140.9299999997</v>
      </c>
      <c r="AC63" s="53">
        <f t="shared" si="28"/>
        <v>0.88000000109455612</v>
      </c>
      <c r="AD63" s="9">
        <v>306973.76</v>
      </c>
      <c r="AE63" s="53">
        <f t="shared" si="29"/>
        <v>0.11999999890544394</v>
      </c>
      <c r="AF63" s="9">
        <v>76400.97</v>
      </c>
      <c r="AG63" s="62">
        <f t="shared" si="30"/>
        <v>2.9000006020081889E-2</v>
      </c>
      <c r="AH63" s="9"/>
      <c r="AI63" s="63">
        <f t="shared" si="31"/>
        <v>0.19928535717521081</v>
      </c>
      <c r="AJ63" s="9"/>
      <c r="AK63" s="37">
        <f t="shared" si="32"/>
        <v>761025.51000000024</v>
      </c>
      <c r="AL63" s="37">
        <f>D63-J63</f>
        <v>669702.45000000019</v>
      </c>
      <c r="AM63" s="37">
        <f>F63-K63</f>
        <v>91323.06</v>
      </c>
      <c r="AN63" s="9">
        <f t="shared" si="33"/>
        <v>0</v>
      </c>
      <c r="AO63" s="9"/>
      <c r="AP63" s="9"/>
      <c r="AQ63" s="9"/>
      <c r="AR63" s="9">
        <f t="shared" si="34"/>
        <v>0</v>
      </c>
      <c r="AS63" s="9"/>
      <c r="AT63" s="9"/>
      <c r="AU63" s="9"/>
      <c r="AV63" s="9">
        <f t="shared" si="35"/>
        <v>0</v>
      </c>
      <c r="AW63" s="9">
        <f t="shared" si="36"/>
        <v>0</v>
      </c>
      <c r="AX63" s="9"/>
      <c r="AY63" s="9"/>
      <c r="AZ63" s="9"/>
      <c r="BA63" s="9"/>
      <c r="BB63" s="9"/>
      <c r="BC63" s="9"/>
      <c r="BD63" s="9"/>
      <c r="BE63" s="9"/>
      <c r="BF63" s="9">
        <f t="shared" si="37"/>
        <v>0</v>
      </c>
      <c r="BG63" s="9">
        <f t="shared" si="38"/>
        <v>0</v>
      </c>
      <c r="BH63" s="9"/>
      <c r="BI63" s="9"/>
      <c r="BJ63" s="9"/>
      <c r="BK63" s="9"/>
      <c r="BL63" s="9"/>
      <c r="BM63" s="9"/>
      <c r="BN63" s="9"/>
      <c r="BO63" s="9"/>
      <c r="BP63" s="9">
        <f t="shared" si="39"/>
        <v>0</v>
      </c>
      <c r="BQ63" s="9">
        <f t="shared" si="40"/>
        <v>0</v>
      </c>
      <c r="BR63" s="9"/>
      <c r="BS63" s="29" t="e">
        <f t="shared" si="41"/>
        <v>#DIV/0!</v>
      </c>
      <c r="BT63" s="9"/>
      <c r="BU63" s="29" t="e">
        <f t="shared" si="42"/>
        <v>#DIV/0!</v>
      </c>
      <c r="BV63" s="9"/>
      <c r="BW63" s="29" t="e">
        <f t="shared" si="43"/>
        <v>#DIV/0!</v>
      </c>
      <c r="BX63" s="9"/>
      <c r="BY63" s="9"/>
      <c r="BZ63" s="9">
        <f t="shared" si="44"/>
        <v>761025.51000000024</v>
      </c>
      <c r="CA63" s="9">
        <f>D63-J63</f>
        <v>669702.45000000019</v>
      </c>
      <c r="CB63" s="9">
        <f>F63-K63</f>
        <v>91323.06</v>
      </c>
      <c r="CC63" s="9">
        <f t="shared" si="45"/>
        <v>0</v>
      </c>
      <c r="CD63" s="9"/>
      <c r="CE63" s="9"/>
      <c r="CF63" s="9">
        <f t="shared" si="46"/>
        <v>0</v>
      </c>
      <c r="CG63" s="9"/>
      <c r="CH63" s="9"/>
      <c r="CI63" s="9">
        <f t="shared" si="47"/>
        <v>3557771.9399999995</v>
      </c>
      <c r="CJ63" s="9">
        <f t="shared" si="48"/>
        <v>3409772.4299999997</v>
      </c>
      <c r="CK63" s="9">
        <f t="shared" si="49"/>
        <v>3000599.7399999998</v>
      </c>
      <c r="CL63" s="9">
        <f t="shared" si="49"/>
        <v>409172.69</v>
      </c>
      <c r="CM63" s="9">
        <f t="shared" si="49"/>
        <v>101836.69</v>
      </c>
      <c r="CN63" s="9">
        <f t="shared" si="49"/>
        <v>46162.82</v>
      </c>
      <c r="CO63" s="9">
        <f t="shared" si="50"/>
        <v>923256.27999999991</v>
      </c>
      <c r="CP63" s="9">
        <f t="shared" si="51"/>
        <v>851657.74</v>
      </c>
      <c r="CQ63" s="9">
        <f t="shared" si="10"/>
        <v>749458.81</v>
      </c>
      <c r="CR63" s="9">
        <f t="shared" si="11"/>
        <v>102198.93</v>
      </c>
      <c r="CS63" s="9">
        <f t="shared" si="12"/>
        <v>25435.72</v>
      </c>
      <c r="CT63" s="9">
        <f t="shared" si="13"/>
        <v>46162.82</v>
      </c>
      <c r="CU63" s="9">
        <f t="shared" si="52"/>
        <v>2634515.6599999997</v>
      </c>
      <c r="CV63" s="9">
        <f t="shared" si="53"/>
        <v>2558114.6899999995</v>
      </c>
      <c r="CW63" s="9">
        <f t="shared" si="54"/>
        <v>2251140.9299999997</v>
      </c>
      <c r="CX63" s="9">
        <f t="shared" si="55"/>
        <v>306973.76</v>
      </c>
      <c r="CY63" s="9">
        <f t="shared" si="56"/>
        <v>76400.97</v>
      </c>
      <c r="CZ63" s="9">
        <f t="shared" si="57"/>
        <v>0</v>
      </c>
      <c r="DA63" s="9"/>
      <c r="DB63" s="9"/>
      <c r="DC63" s="9"/>
    </row>
    <row r="64" spans="1:107" ht="16.5" x14ac:dyDescent="0.25">
      <c r="A64" s="7" t="s">
        <v>97</v>
      </c>
      <c r="B64" s="8" t="s">
        <v>98</v>
      </c>
      <c r="C64" s="9">
        <f t="shared" si="14"/>
        <v>5396146.4199999999</v>
      </c>
      <c r="D64" s="9">
        <v>4748608.8499999996</v>
      </c>
      <c r="E64" s="65">
        <f t="shared" si="15"/>
        <v>0.88000000007412693</v>
      </c>
      <c r="F64" s="9">
        <v>647537.56999999995</v>
      </c>
      <c r="G64" s="66">
        <f t="shared" si="16"/>
        <v>0.11999999992587301</v>
      </c>
      <c r="H64" s="9">
        <f t="shared" si="17"/>
        <v>5960711.4399999995</v>
      </c>
      <c r="I64" s="9">
        <f t="shared" si="18"/>
        <v>5372080.9799999995</v>
      </c>
      <c r="J64" s="9">
        <f t="shared" si="2"/>
        <v>4701261.34</v>
      </c>
      <c r="K64" s="9">
        <f t="shared" si="3"/>
        <v>670819.6399999999</v>
      </c>
      <c r="L64" s="9">
        <f t="shared" si="4"/>
        <v>530089.71</v>
      </c>
      <c r="M64" s="9">
        <f t="shared" si="5"/>
        <v>58540.75</v>
      </c>
      <c r="N64" s="9">
        <f t="shared" si="19"/>
        <v>1170815</v>
      </c>
      <c r="O64" s="9">
        <f t="shared" si="20"/>
        <v>1078320.6100000001</v>
      </c>
      <c r="P64" s="9">
        <v>948922.14</v>
      </c>
      <c r="Q64" s="29">
        <v>0.88000000296757741</v>
      </c>
      <c r="R64" s="9">
        <v>129398.47</v>
      </c>
      <c r="S64" s="29">
        <v>0.11999999703242246</v>
      </c>
      <c r="T64" s="9">
        <v>33953.64</v>
      </c>
      <c r="U64" s="60">
        <v>2.9000004270529501E-2</v>
      </c>
      <c r="V64" s="60">
        <f t="shared" si="24"/>
        <v>0.20785553366895598</v>
      </c>
      <c r="W64" s="9">
        <v>58540.75</v>
      </c>
      <c r="X64" s="71">
        <f t="shared" si="25"/>
        <v>0.05</v>
      </c>
      <c r="Y64" s="38" t="s">
        <v>204</v>
      </c>
      <c r="Z64" s="9">
        <v>4085104.33</v>
      </c>
      <c r="AA64" s="9">
        <v>3966636.31</v>
      </c>
      <c r="AB64" s="9">
        <v>3752339.2</v>
      </c>
      <c r="AC64" s="53">
        <v>0.87999999929411232</v>
      </c>
      <c r="AD64" s="9">
        <v>541421.16999999993</v>
      </c>
      <c r="AE64" s="53">
        <v>0.12000000070588775</v>
      </c>
      <c r="AF64" s="9">
        <f t="shared" ref="AF64" si="58">AF65+AF66</f>
        <v>496136.07</v>
      </c>
      <c r="AG64" s="63">
        <v>2.8999998636509733E-2</v>
      </c>
      <c r="AH64" s="9"/>
      <c r="AI64" s="69">
        <f t="shared" si="31"/>
        <v>0.47817705941698213</v>
      </c>
      <c r="AJ64" s="38" t="s">
        <v>204</v>
      </c>
      <c r="AK64" s="37">
        <f t="shared" si="32"/>
        <v>24065.439999999828</v>
      </c>
      <c r="AL64" s="37">
        <f>D64-J64</f>
        <v>47347.509999999776</v>
      </c>
      <c r="AM64" s="37">
        <f>F64-K64</f>
        <v>-23282.069999999949</v>
      </c>
      <c r="AN64" s="9">
        <f t="shared" si="33"/>
        <v>0</v>
      </c>
      <c r="AO64" s="9"/>
      <c r="AP64" s="9"/>
      <c r="AQ64" s="9"/>
      <c r="AR64" s="9">
        <f t="shared" si="34"/>
        <v>0</v>
      </c>
      <c r="AS64" s="9"/>
      <c r="AT64" s="9"/>
      <c r="AU64" s="9"/>
      <c r="AV64" s="9">
        <f t="shared" si="35"/>
        <v>0</v>
      </c>
      <c r="AW64" s="9">
        <f t="shared" si="36"/>
        <v>0</v>
      </c>
      <c r="AX64" s="9"/>
      <c r="AY64" s="9"/>
      <c r="AZ64" s="9"/>
      <c r="BA64" s="9"/>
      <c r="BB64" s="9"/>
      <c r="BC64" s="9"/>
      <c r="BD64" s="9"/>
      <c r="BE64" s="9"/>
      <c r="BF64" s="9">
        <f t="shared" si="37"/>
        <v>0</v>
      </c>
      <c r="BG64" s="9">
        <f t="shared" si="38"/>
        <v>0</v>
      </c>
      <c r="BH64" s="9"/>
      <c r="BI64" s="9"/>
      <c r="BJ64" s="9"/>
      <c r="BK64" s="9"/>
      <c r="BL64" s="9"/>
      <c r="BM64" s="9"/>
      <c r="BN64" s="9"/>
      <c r="BO64" s="9"/>
      <c r="BP64" s="9">
        <f t="shared" si="39"/>
        <v>0</v>
      </c>
      <c r="BQ64" s="9">
        <f t="shared" si="40"/>
        <v>0</v>
      </c>
      <c r="BR64" s="9"/>
      <c r="BS64" s="29" t="e">
        <f t="shared" si="41"/>
        <v>#DIV/0!</v>
      </c>
      <c r="BT64" s="9"/>
      <c r="BU64" s="29" t="e">
        <f t="shared" si="42"/>
        <v>#DIV/0!</v>
      </c>
      <c r="BV64" s="9"/>
      <c r="BW64" s="29" t="e">
        <f t="shared" si="43"/>
        <v>#DIV/0!</v>
      </c>
      <c r="BX64" s="9"/>
      <c r="BY64" s="9"/>
      <c r="BZ64" s="9">
        <f t="shared" si="44"/>
        <v>24065.439999999828</v>
      </c>
      <c r="CA64" s="9">
        <f>D64-J64</f>
        <v>47347.509999999776</v>
      </c>
      <c r="CB64" s="9">
        <f>F64-K64</f>
        <v>-23282.069999999949</v>
      </c>
      <c r="CC64" s="9">
        <f t="shared" si="45"/>
        <v>0</v>
      </c>
      <c r="CD64" s="9"/>
      <c r="CE64" s="9"/>
      <c r="CF64" s="9">
        <f t="shared" si="46"/>
        <v>0</v>
      </c>
      <c r="CG64" s="9"/>
      <c r="CH64" s="9"/>
      <c r="CI64" s="9">
        <f t="shared" si="47"/>
        <v>5960711.4399999995</v>
      </c>
      <c r="CJ64" s="9">
        <f t="shared" si="48"/>
        <v>5372080.9799999995</v>
      </c>
      <c r="CK64" s="9">
        <f t="shared" si="49"/>
        <v>4701261.34</v>
      </c>
      <c r="CL64" s="9">
        <f t="shared" si="49"/>
        <v>670819.6399999999</v>
      </c>
      <c r="CM64" s="9">
        <f t="shared" si="49"/>
        <v>530089.71</v>
      </c>
      <c r="CN64" s="9">
        <f t="shared" si="49"/>
        <v>58540.75</v>
      </c>
      <c r="CO64" s="9">
        <f t="shared" si="50"/>
        <v>1170815</v>
      </c>
      <c r="CP64" s="9">
        <f t="shared" si="51"/>
        <v>1078320.6100000001</v>
      </c>
      <c r="CQ64" s="9">
        <f t="shared" si="10"/>
        <v>948922.14</v>
      </c>
      <c r="CR64" s="9">
        <f t="shared" si="11"/>
        <v>129398.47</v>
      </c>
      <c r="CS64" s="9">
        <f t="shared" si="12"/>
        <v>33953.64</v>
      </c>
      <c r="CT64" s="9">
        <f t="shared" si="13"/>
        <v>58540.75</v>
      </c>
      <c r="CU64" s="9">
        <f t="shared" si="52"/>
        <v>4789896.4400000004</v>
      </c>
      <c r="CV64" s="9">
        <f t="shared" si="53"/>
        <v>4293760.37</v>
      </c>
      <c r="CW64" s="9">
        <f t="shared" si="54"/>
        <v>3752339.2</v>
      </c>
      <c r="CX64" s="9">
        <f t="shared" si="55"/>
        <v>541421.16999999993</v>
      </c>
      <c r="CY64" s="9">
        <f t="shared" si="56"/>
        <v>496136.07</v>
      </c>
      <c r="CZ64" s="9">
        <f t="shared" si="57"/>
        <v>0</v>
      </c>
      <c r="DA64" s="9"/>
      <c r="DB64" s="9"/>
      <c r="DC64" s="9"/>
    </row>
    <row r="65" spans="1:107" ht="16.5" x14ac:dyDescent="0.25">
      <c r="A65" s="7" t="s">
        <v>31</v>
      </c>
      <c r="B65" s="11" t="s">
        <v>99</v>
      </c>
      <c r="C65" s="9"/>
      <c r="D65" s="12" t="s">
        <v>31</v>
      </c>
      <c r="E65" s="65"/>
      <c r="F65" s="12"/>
      <c r="G65" s="66"/>
      <c r="H65" s="9">
        <f t="shared" si="17"/>
        <v>0</v>
      </c>
      <c r="I65" s="9">
        <f t="shared" si="18"/>
        <v>0</v>
      </c>
      <c r="J65" s="9">
        <f t="shared" si="2"/>
        <v>0</v>
      </c>
      <c r="K65" s="9">
        <f t="shared" si="3"/>
        <v>0</v>
      </c>
      <c r="L65" s="9">
        <f t="shared" si="4"/>
        <v>0</v>
      </c>
      <c r="M65" s="9">
        <f t="shared" si="5"/>
        <v>0</v>
      </c>
      <c r="N65" s="9">
        <f t="shared" si="19"/>
        <v>0</v>
      </c>
      <c r="O65" s="9">
        <f t="shared" si="20"/>
        <v>0</v>
      </c>
      <c r="P65" s="9"/>
      <c r="Q65" s="29" t="e">
        <f t="shared" si="21"/>
        <v>#DIV/0!</v>
      </c>
      <c r="R65" s="9"/>
      <c r="S65" s="29" t="e">
        <f t="shared" si="22"/>
        <v>#DIV/0!</v>
      </c>
      <c r="T65" s="9"/>
      <c r="U65" s="60" t="e">
        <f t="shared" si="23"/>
        <v>#DIV/0!</v>
      </c>
      <c r="V65" s="60" t="e">
        <f t="shared" si="24"/>
        <v>#DIV/0!</v>
      </c>
      <c r="W65" s="9"/>
      <c r="X65" s="71" t="e">
        <f t="shared" si="25"/>
        <v>#DIV/0!</v>
      </c>
      <c r="Y65" s="38"/>
      <c r="Z65" s="9">
        <f t="shared" si="26"/>
        <v>0</v>
      </c>
      <c r="AA65" s="9">
        <f t="shared" si="27"/>
        <v>0</v>
      </c>
      <c r="AB65" s="9"/>
      <c r="AC65" s="53"/>
      <c r="AD65" s="9"/>
      <c r="AE65" s="53"/>
      <c r="AF65" s="9"/>
      <c r="AG65" s="62"/>
      <c r="AH65" s="9"/>
      <c r="AI65" s="62" t="e">
        <f t="shared" si="31"/>
        <v>#DIV/0!</v>
      </c>
      <c r="AJ65" s="9"/>
      <c r="AK65" s="9"/>
      <c r="AL65" s="9"/>
      <c r="AM65" s="9"/>
      <c r="AN65" s="9">
        <f t="shared" si="33"/>
        <v>0</v>
      </c>
      <c r="AO65" s="9"/>
      <c r="AP65" s="9"/>
      <c r="AQ65" s="9"/>
      <c r="AR65" s="9">
        <f t="shared" si="34"/>
        <v>0</v>
      </c>
      <c r="AS65" s="9"/>
      <c r="AT65" s="9"/>
      <c r="AU65" s="9"/>
      <c r="AV65" s="9">
        <f t="shared" si="35"/>
        <v>0</v>
      </c>
      <c r="AW65" s="9">
        <f t="shared" si="36"/>
        <v>0</v>
      </c>
      <c r="AX65" s="9"/>
      <c r="AY65" s="9"/>
      <c r="AZ65" s="9"/>
      <c r="BA65" s="9"/>
      <c r="BB65" s="9"/>
      <c r="BC65" s="9"/>
      <c r="BD65" s="9"/>
      <c r="BE65" s="9"/>
      <c r="BF65" s="9">
        <f t="shared" si="37"/>
        <v>0</v>
      </c>
      <c r="BG65" s="9">
        <f t="shared" si="38"/>
        <v>0</v>
      </c>
      <c r="BH65" s="9"/>
      <c r="BI65" s="9"/>
      <c r="BJ65" s="9"/>
      <c r="BK65" s="9"/>
      <c r="BL65" s="9"/>
      <c r="BM65" s="9"/>
      <c r="BN65" s="9"/>
      <c r="BO65" s="9"/>
      <c r="BP65" s="9">
        <f t="shared" si="39"/>
        <v>0</v>
      </c>
      <c r="BQ65" s="9">
        <f t="shared" si="40"/>
        <v>0</v>
      </c>
      <c r="BR65" s="9"/>
      <c r="BS65" s="29" t="e">
        <f t="shared" si="41"/>
        <v>#DIV/0!</v>
      </c>
      <c r="BT65" s="9"/>
      <c r="BU65" s="29" t="e">
        <f t="shared" si="42"/>
        <v>#DIV/0!</v>
      </c>
      <c r="BV65" s="9"/>
      <c r="BW65" s="29" t="e">
        <f t="shared" si="43"/>
        <v>#DIV/0!</v>
      </c>
      <c r="BX65" s="9"/>
      <c r="BY65" s="9"/>
      <c r="BZ65" s="9"/>
      <c r="CA65" s="9"/>
      <c r="CB65" s="9"/>
      <c r="CC65" s="9">
        <f t="shared" si="45"/>
        <v>0</v>
      </c>
      <c r="CD65" s="9"/>
      <c r="CE65" s="9"/>
      <c r="CF65" s="9">
        <f t="shared" si="46"/>
        <v>0</v>
      </c>
      <c r="CG65" s="9"/>
      <c r="CH65" s="9"/>
      <c r="CI65" s="9">
        <f t="shared" si="47"/>
        <v>0</v>
      </c>
      <c r="CJ65" s="9">
        <f t="shared" si="48"/>
        <v>0</v>
      </c>
      <c r="CK65" s="9">
        <f t="shared" si="49"/>
        <v>0</v>
      </c>
      <c r="CL65" s="9">
        <f t="shared" si="49"/>
        <v>0</v>
      </c>
      <c r="CM65" s="9">
        <f t="shared" si="49"/>
        <v>0</v>
      </c>
      <c r="CN65" s="9">
        <f t="shared" si="49"/>
        <v>0</v>
      </c>
      <c r="CO65" s="9">
        <f t="shared" si="50"/>
        <v>0</v>
      </c>
      <c r="CP65" s="9">
        <f t="shared" si="51"/>
        <v>0</v>
      </c>
      <c r="CQ65" s="9">
        <f t="shared" si="10"/>
        <v>0</v>
      </c>
      <c r="CR65" s="9">
        <f t="shared" si="11"/>
        <v>0</v>
      </c>
      <c r="CS65" s="9">
        <f t="shared" si="12"/>
        <v>0</v>
      </c>
      <c r="CT65" s="9">
        <f t="shared" si="13"/>
        <v>0</v>
      </c>
      <c r="CU65" s="9">
        <f t="shared" si="52"/>
        <v>0</v>
      </c>
      <c r="CV65" s="9">
        <f t="shared" si="53"/>
        <v>0</v>
      </c>
      <c r="CW65" s="9">
        <f t="shared" si="54"/>
        <v>0</v>
      </c>
      <c r="CX65" s="9">
        <f t="shared" si="55"/>
        <v>0</v>
      </c>
      <c r="CY65" s="9">
        <f t="shared" si="56"/>
        <v>0</v>
      </c>
      <c r="CZ65" s="9">
        <f t="shared" si="57"/>
        <v>0</v>
      </c>
      <c r="DA65" s="9"/>
      <c r="DB65" s="9"/>
      <c r="DC65" s="9"/>
    </row>
    <row r="66" spans="1:107" ht="16.5" x14ac:dyDescent="0.25">
      <c r="A66" s="7" t="s">
        <v>100</v>
      </c>
      <c r="B66" s="8" t="s">
        <v>101</v>
      </c>
      <c r="C66" s="9">
        <f t="shared" si="14"/>
        <v>4068197.26</v>
      </c>
      <c r="D66" s="9">
        <v>3580013.59</v>
      </c>
      <c r="E66" s="65">
        <f t="shared" si="15"/>
        <v>0.88000000029497094</v>
      </c>
      <c r="F66" s="9">
        <v>488183.67</v>
      </c>
      <c r="G66" s="66">
        <f t="shared" si="16"/>
        <v>0.11999999970502906</v>
      </c>
      <c r="H66" s="9">
        <f t="shared" si="17"/>
        <v>4564333.33</v>
      </c>
      <c r="I66" s="9">
        <f t="shared" si="18"/>
        <v>4068197.2600000002</v>
      </c>
      <c r="J66" s="9">
        <f t="shared" si="2"/>
        <v>3580013.5900000003</v>
      </c>
      <c r="K66" s="9">
        <f t="shared" si="3"/>
        <v>488183.67</v>
      </c>
      <c r="L66" s="9">
        <f t="shared" si="4"/>
        <v>496136.07</v>
      </c>
      <c r="M66" s="9">
        <f t="shared" si="5"/>
        <v>0</v>
      </c>
      <c r="N66" s="42">
        <f t="shared" si="19"/>
        <v>0</v>
      </c>
      <c r="O66" s="42">
        <f t="shared" si="20"/>
        <v>0</v>
      </c>
      <c r="P66" s="42"/>
      <c r="Q66" s="43" t="e">
        <f t="shared" si="21"/>
        <v>#DIV/0!</v>
      </c>
      <c r="R66" s="42"/>
      <c r="S66" s="43" t="e">
        <f t="shared" si="22"/>
        <v>#DIV/0!</v>
      </c>
      <c r="T66" s="42"/>
      <c r="U66" s="64" t="e">
        <f t="shared" si="23"/>
        <v>#DIV/0!</v>
      </c>
      <c r="V66" s="64" t="e">
        <f t="shared" si="24"/>
        <v>#DIV/0!</v>
      </c>
      <c r="W66" s="42"/>
      <c r="X66" s="72" t="e">
        <f t="shared" si="25"/>
        <v>#DIV/0!</v>
      </c>
      <c r="Y66" s="44"/>
      <c r="Z66" s="9">
        <f t="shared" si="26"/>
        <v>4564333.33</v>
      </c>
      <c r="AA66" s="9">
        <f t="shared" si="27"/>
        <v>4068197.2600000002</v>
      </c>
      <c r="AB66" s="9">
        <v>3580013.5900000003</v>
      </c>
      <c r="AC66" s="53">
        <f t="shared" si="28"/>
        <v>0.88000000029497094</v>
      </c>
      <c r="AD66" s="9">
        <v>488183.67</v>
      </c>
      <c r="AE66" s="53">
        <f t="shared" si="29"/>
        <v>0.11999999970502905</v>
      </c>
      <c r="AF66" s="9">
        <v>496136.07</v>
      </c>
      <c r="AG66" s="62">
        <f t="shared" si="30"/>
        <v>0.10869847448236214</v>
      </c>
      <c r="AH66" s="9"/>
      <c r="AI66" s="62">
        <f t="shared" si="31"/>
        <v>0.5040395410540075</v>
      </c>
      <c r="AJ66" s="9"/>
      <c r="AK66" s="9">
        <f t="shared" si="32"/>
        <v>0</v>
      </c>
      <c r="AL66" s="9">
        <f>D66-J66</f>
        <v>0</v>
      </c>
      <c r="AM66" s="9">
        <f>F66-K66</f>
        <v>0</v>
      </c>
      <c r="AN66" s="9">
        <f t="shared" si="33"/>
        <v>0</v>
      </c>
      <c r="AO66" s="9"/>
      <c r="AP66" s="9"/>
      <c r="AQ66" s="9"/>
      <c r="AR66" s="9">
        <f t="shared" si="34"/>
        <v>0</v>
      </c>
      <c r="AS66" s="9"/>
      <c r="AT66" s="9"/>
      <c r="AU66" s="9"/>
      <c r="AV66" s="9">
        <f t="shared" si="35"/>
        <v>0</v>
      </c>
      <c r="AW66" s="9">
        <f t="shared" si="36"/>
        <v>0</v>
      </c>
      <c r="AX66" s="9"/>
      <c r="AY66" s="9"/>
      <c r="AZ66" s="9"/>
      <c r="BA66" s="9"/>
      <c r="BB66" s="9"/>
      <c r="BC66" s="9"/>
      <c r="BD66" s="9"/>
      <c r="BE66" s="9"/>
      <c r="BF66" s="9">
        <f t="shared" si="37"/>
        <v>0</v>
      </c>
      <c r="BG66" s="9">
        <f t="shared" si="38"/>
        <v>0</v>
      </c>
      <c r="BH66" s="9"/>
      <c r="BI66" s="9"/>
      <c r="BJ66" s="9"/>
      <c r="BK66" s="9"/>
      <c r="BL66" s="9"/>
      <c r="BM66" s="9"/>
      <c r="BN66" s="9"/>
      <c r="BO66" s="9"/>
      <c r="BP66" s="9">
        <f t="shared" si="39"/>
        <v>0</v>
      </c>
      <c r="BQ66" s="9">
        <f t="shared" si="40"/>
        <v>0</v>
      </c>
      <c r="BR66" s="9"/>
      <c r="BS66" s="29" t="e">
        <f t="shared" si="41"/>
        <v>#DIV/0!</v>
      </c>
      <c r="BT66" s="9"/>
      <c r="BU66" s="29" t="e">
        <f t="shared" si="42"/>
        <v>#DIV/0!</v>
      </c>
      <c r="BV66" s="9"/>
      <c r="BW66" s="29" t="e">
        <f t="shared" si="43"/>
        <v>#DIV/0!</v>
      </c>
      <c r="BX66" s="9"/>
      <c r="BY66" s="9"/>
      <c r="BZ66" s="9">
        <f t="shared" si="44"/>
        <v>0</v>
      </c>
      <c r="CA66" s="9">
        <f>D66-J66</f>
        <v>0</v>
      </c>
      <c r="CB66" s="9">
        <f>F66-K66</f>
        <v>0</v>
      </c>
      <c r="CC66" s="9">
        <f t="shared" si="45"/>
        <v>0</v>
      </c>
      <c r="CD66" s="9"/>
      <c r="CE66" s="9"/>
      <c r="CF66" s="9">
        <f t="shared" si="46"/>
        <v>0</v>
      </c>
      <c r="CG66" s="9"/>
      <c r="CH66" s="9"/>
      <c r="CI66" s="9">
        <f t="shared" si="47"/>
        <v>4564333.33</v>
      </c>
      <c r="CJ66" s="9">
        <f t="shared" si="48"/>
        <v>4068197.2600000002</v>
      </c>
      <c r="CK66" s="9">
        <f t="shared" si="49"/>
        <v>3580013.5900000003</v>
      </c>
      <c r="CL66" s="9">
        <f t="shared" si="49"/>
        <v>488183.67</v>
      </c>
      <c r="CM66" s="9">
        <f t="shared" si="49"/>
        <v>496136.07</v>
      </c>
      <c r="CN66" s="9">
        <f t="shared" si="49"/>
        <v>0</v>
      </c>
      <c r="CO66" s="9">
        <f t="shared" si="50"/>
        <v>0</v>
      </c>
      <c r="CP66" s="9">
        <f t="shared" si="51"/>
        <v>0</v>
      </c>
      <c r="CQ66" s="9">
        <f t="shared" si="10"/>
        <v>0</v>
      </c>
      <c r="CR66" s="9">
        <f t="shared" si="11"/>
        <v>0</v>
      </c>
      <c r="CS66" s="9">
        <f t="shared" si="12"/>
        <v>0</v>
      </c>
      <c r="CT66" s="9">
        <f t="shared" si="13"/>
        <v>0</v>
      </c>
      <c r="CU66" s="9">
        <f t="shared" si="52"/>
        <v>4564333.33</v>
      </c>
      <c r="CV66" s="9">
        <f t="shared" si="53"/>
        <v>4068197.2600000002</v>
      </c>
      <c r="CW66" s="9">
        <f t="shared" si="54"/>
        <v>3580013.5900000003</v>
      </c>
      <c r="CX66" s="9">
        <f t="shared" si="55"/>
        <v>488183.67</v>
      </c>
      <c r="CY66" s="9">
        <f t="shared" si="56"/>
        <v>496136.07</v>
      </c>
      <c r="CZ66" s="9">
        <f t="shared" si="57"/>
        <v>0</v>
      </c>
      <c r="DA66" s="9"/>
      <c r="DB66" s="9"/>
      <c r="DC66" s="9"/>
    </row>
    <row r="67" spans="1:107" ht="16.5" x14ac:dyDescent="0.25">
      <c r="A67" s="7" t="s">
        <v>31</v>
      </c>
      <c r="B67" s="11" t="s">
        <v>102</v>
      </c>
      <c r="C67" s="9"/>
      <c r="D67" s="12" t="s">
        <v>31</v>
      </c>
      <c r="E67" s="65"/>
      <c r="F67" s="12"/>
      <c r="G67" s="66"/>
      <c r="H67" s="9">
        <f t="shared" si="17"/>
        <v>0</v>
      </c>
      <c r="I67" s="9">
        <f t="shared" si="18"/>
        <v>0</v>
      </c>
      <c r="J67" s="9">
        <f t="shared" si="2"/>
        <v>0</v>
      </c>
      <c r="K67" s="9">
        <f t="shared" si="3"/>
        <v>0</v>
      </c>
      <c r="L67" s="9">
        <f t="shared" si="4"/>
        <v>0</v>
      </c>
      <c r="M67" s="9">
        <f t="shared" si="5"/>
        <v>0</v>
      </c>
      <c r="N67" s="9">
        <f t="shared" si="19"/>
        <v>0</v>
      </c>
      <c r="O67" s="9">
        <f t="shared" si="20"/>
        <v>0</v>
      </c>
      <c r="P67" s="9"/>
      <c r="Q67" s="29" t="e">
        <f t="shared" si="21"/>
        <v>#DIV/0!</v>
      </c>
      <c r="R67" s="9"/>
      <c r="S67" s="29" t="e">
        <f t="shared" si="22"/>
        <v>#DIV/0!</v>
      </c>
      <c r="T67" s="9"/>
      <c r="U67" s="60" t="e">
        <f t="shared" si="23"/>
        <v>#DIV/0!</v>
      </c>
      <c r="V67" s="60" t="e">
        <f t="shared" si="24"/>
        <v>#DIV/0!</v>
      </c>
      <c r="W67" s="9"/>
      <c r="X67" s="71" t="e">
        <f t="shared" si="25"/>
        <v>#DIV/0!</v>
      </c>
      <c r="Y67" s="38"/>
      <c r="Z67" s="9">
        <f t="shared" si="26"/>
        <v>0</v>
      </c>
      <c r="AA67" s="9">
        <f t="shared" si="27"/>
        <v>0</v>
      </c>
      <c r="AB67" s="9"/>
      <c r="AC67" s="53"/>
      <c r="AD67" s="9"/>
      <c r="AE67" s="53"/>
      <c r="AF67" s="9"/>
      <c r="AG67" s="62"/>
      <c r="AH67" s="9"/>
      <c r="AI67" s="62" t="e">
        <f t="shared" si="31"/>
        <v>#DIV/0!</v>
      </c>
      <c r="AJ67" s="9"/>
      <c r="AK67" s="47"/>
      <c r="AL67" s="47"/>
      <c r="AM67" s="47"/>
      <c r="AN67" s="9">
        <f t="shared" si="33"/>
        <v>0</v>
      </c>
      <c r="AO67" s="9"/>
      <c r="AP67" s="9"/>
      <c r="AQ67" s="9"/>
      <c r="AR67" s="9">
        <f t="shared" si="34"/>
        <v>0</v>
      </c>
      <c r="AS67" s="9"/>
      <c r="AT67" s="9"/>
      <c r="AU67" s="9"/>
      <c r="AV67" s="9">
        <f t="shared" si="35"/>
        <v>0</v>
      </c>
      <c r="AW67" s="9">
        <f t="shared" si="36"/>
        <v>0</v>
      </c>
      <c r="AX67" s="9"/>
      <c r="AY67" s="9"/>
      <c r="AZ67" s="9"/>
      <c r="BA67" s="9"/>
      <c r="BB67" s="9"/>
      <c r="BC67" s="9"/>
      <c r="BD67" s="9"/>
      <c r="BE67" s="9"/>
      <c r="BF67" s="9">
        <f t="shared" si="37"/>
        <v>0</v>
      </c>
      <c r="BG67" s="9">
        <f t="shared" si="38"/>
        <v>0</v>
      </c>
      <c r="BH67" s="9"/>
      <c r="BI67" s="9"/>
      <c r="BJ67" s="9"/>
      <c r="BK67" s="9"/>
      <c r="BL67" s="9"/>
      <c r="BM67" s="9"/>
      <c r="BN67" s="9"/>
      <c r="BO67" s="9"/>
      <c r="BP67" s="9">
        <f t="shared" si="39"/>
        <v>0</v>
      </c>
      <c r="BQ67" s="9">
        <f t="shared" si="40"/>
        <v>0</v>
      </c>
      <c r="BR67" s="9"/>
      <c r="BS67" s="29" t="e">
        <f t="shared" si="41"/>
        <v>#DIV/0!</v>
      </c>
      <c r="BT67" s="9"/>
      <c r="BU67" s="29" t="e">
        <f t="shared" si="42"/>
        <v>#DIV/0!</v>
      </c>
      <c r="BV67" s="9"/>
      <c r="BW67" s="29" t="e">
        <f t="shared" si="43"/>
        <v>#DIV/0!</v>
      </c>
      <c r="BX67" s="9"/>
      <c r="BY67" s="9"/>
      <c r="BZ67" s="9"/>
      <c r="CA67" s="9"/>
      <c r="CB67" s="9"/>
      <c r="CC67" s="9">
        <f t="shared" si="45"/>
        <v>0</v>
      </c>
      <c r="CD67" s="9"/>
      <c r="CE67" s="9"/>
      <c r="CF67" s="9">
        <f t="shared" si="46"/>
        <v>0</v>
      </c>
      <c r="CG67" s="9"/>
      <c r="CH67" s="9"/>
      <c r="CI67" s="9">
        <f t="shared" si="47"/>
        <v>0</v>
      </c>
      <c r="CJ67" s="9">
        <f t="shared" si="48"/>
        <v>0</v>
      </c>
      <c r="CK67" s="9">
        <f t="shared" si="49"/>
        <v>0</v>
      </c>
      <c r="CL67" s="9">
        <f t="shared" si="49"/>
        <v>0</v>
      </c>
      <c r="CM67" s="9">
        <f t="shared" si="49"/>
        <v>0</v>
      </c>
      <c r="CN67" s="9">
        <f t="shared" si="49"/>
        <v>0</v>
      </c>
      <c r="CO67" s="9">
        <f t="shared" si="50"/>
        <v>0</v>
      </c>
      <c r="CP67" s="9">
        <f t="shared" si="51"/>
        <v>0</v>
      </c>
      <c r="CQ67" s="9">
        <f t="shared" si="10"/>
        <v>0</v>
      </c>
      <c r="CR67" s="9">
        <f t="shared" si="11"/>
        <v>0</v>
      </c>
      <c r="CS67" s="9">
        <f t="shared" si="12"/>
        <v>0</v>
      </c>
      <c r="CT67" s="9">
        <f t="shared" si="13"/>
        <v>0</v>
      </c>
      <c r="CU67" s="9">
        <f t="shared" si="52"/>
        <v>0</v>
      </c>
      <c r="CV67" s="9">
        <f t="shared" si="53"/>
        <v>0</v>
      </c>
      <c r="CW67" s="9">
        <f t="shared" si="54"/>
        <v>0</v>
      </c>
      <c r="CX67" s="9">
        <f t="shared" si="55"/>
        <v>0</v>
      </c>
      <c r="CY67" s="9">
        <f t="shared" si="56"/>
        <v>0</v>
      </c>
      <c r="CZ67" s="9">
        <f t="shared" si="57"/>
        <v>0</v>
      </c>
      <c r="DA67" s="9"/>
      <c r="DB67" s="9"/>
      <c r="DC67" s="9"/>
    </row>
    <row r="68" spans="1:107" ht="16.5" x14ac:dyDescent="0.25">
      <c r="A68" s="7" t="s">
        <v>103</v>
      </c>
      <c r="B68" s="8" t="s">
        <v>104</v>
      </c>
      <c r="C68" s="9">
        <f t="shared" si="14"/>
        <v>5216307.4099999992</v>
      </c>
      <c r="D68" s="9">
        <v>4590350.5199999996</v>
      </c>
      <c r="E68" s="65">
        <f t="shared" si="15"/>
        <v>0.87999999984663491</v>
      </c>
      <c r="F68" s="9">
        <v>625956.89</v>
      </c>
      <c r="G68" s="66">
        <f t="shared" si="16"/>
        <v>0.12000000015336522</v>
      </c>
      <c r="H68" s="9">
        <f t="shared" si="17"/>
        <v>5426407.5900000008</v>
      </c>
      <c r="I68" s="9">
        <f t="shared" si="18"/>
        <v>5082049.91</v>
      </c>
      <c r="J68" s="9">
        <f t="shared" si="2"/>
        <v>4472203.92</v>
      </c>
      <c r="K68" s="9">
        <f t="shared" si="3"/>
        <v>609845.99</v>
      </c>
      <c r="L68" s="9">
        <f t="shared" si="4"/>
        <v>236181.69999999998</v>
      </c>
      <c r="M68" s="9">
        <f t="shared" si="5"/>
        <v>108175.98000000001</v>
      </c>
      <c r="N68" s="9">
        <f t="shared" si="19"/>
        <v>2163519.29</v>
      </c>
      <c r="O68" s="9">
        <f t="shared" si="20"/>
        <v>1961167.09</v>
      </c>
      <c r="P68" s="9">
        <v>1725827.04</v>
      </c>
      <c r="Q68" s="29">
        <f t="shared" si="21"/>
        <v>0.88000000040792037</v>
      </c>
      <c r="R68" s="9">
        <v>235340.05</v>
      </c>
      <c r="S68" s="29">
        <f t="shared" si="22"/>
        <v>0.11999999959207962</v>
      </c>
      <c r="T68" s="9">
        <v>94176.22</v>
      </c>
      <c r="U68" s="60">
        <f t="shared" si="23"/>
        <v>4.3529179719030836E-2</v>
      </c>
      <c r="V68" s="60">
        <f t="shared" si="24"/>
        <v>0.28580142643639417</v>
      </c>
      <c r="W68" s="9">
        <v>108175.98000000001</v>
      </c>
      <c r="X68" s="71">
        <f t="shared" si="25"/>
        <v>5.0000007164253207E-2</v>
      </c>
      <c r="Y68" s="38"/>
      <c r="Z68" s="9">
        <f t="shared" si="26"/>
        <v>3262888.3</v>
      </c>
      <c r="AA68" s="9">
        <f t="shared" si="27"/>
        <v>3120882.82</v>
      </c>
      <c r="AB68" s="9">
        <v>2746376.88</v>
      </c>
      <c r="AC68" s="53">
        <v>0.87999999948732455</v>
      </c>
      <c r="AD68" s="9">
        <v>374505.94</v>
      </c>
      <c r="AE68" s="53">
        <v>0.12000000051267545</v>
      </c>
      <c r="AF68" s="9">
        <v>142005.47999999998</v>
      </c>
      <c r="AG68" s="62">
        <v>4.3521404027223369E-2</v>
      </c>
      <c r="AH68" s="9"/>
      <c r="AI68" s="62">
        <f t="shared" si="31"/>
        <v>0.27493192696494489</v>
      </c>
      <c r="AJ68" s="9"/>
      <c r="AK68" s="37">
        <f t="shared" si="32"/>
        <v>134257.49999999965</v>
      </c>
      <c r="AL68" s="37">
        <f>D68-J68</f>
        <v>118146.59999999963</v>
      </c>
      <c r="AM68" s="37">
        <f>F68-K68</f>
        <v>16110.900000000023</v>
      </c>
      <c r="AN68" s="9">
        <f t="shared" si="33"/>
        <v>0</v>
      </c>
      <c r="AO68" s="9"/>
      <c r="AP68" s="9"/>
      <c r="AQ68" s="9"/>
      <c r="AR68" s="9">
        <f t="shared" si="34"/>
        <v>0</v>
      </c>
      <c r="AS68" s="9"/>
      <c r="AT68" s="9"/>
      <c r="AU68" s="9"/>
      <c r="AV68" s="9">
        <f t="shared" si="35"/>
        <v>0</v>
      </c>
      <c r="AW68" s="9">
        <f t="shared" si="36"/>
        <v>0</v>
      </c>
      <c r="AX68" s="9"/>
      <c r="AY68" s="9"/>
      <c r="AZ68" s="9"/>
      <c r="BA68" s="9"/>
      <c r="BB68" s="9"/>
      <c r="BC68" s="9"/>
      <c r="BD68" s="9"/>
      <c r="BE68" s="9"/>
      <c r="BF68" s="9">
        <f t="shared" si="37"/>
        <v>0</v>
      </c>
      <c r="BG68" s="9">
        <f t="shared" si="38"/>
        <v>0</v>
      </c>
      <c r="BH68" s="9"/>
      <c r="BI68" s="9"/>
      <c r="BJ68" s="9"/>
      <c r="BK68" s="9"/>
      <c r="BL68" s="9"/>
      <c r="BM68" s="9"/>
      <c r="BN68" s="9"/>
      <c r="BO68" s="9"/>
      <c r="BP68" s="9">
        <f t="shared" si="39"/>
        <v>0</v>
      </c>
      <c r="BQ68" s="9">
        <f t="shared" si="40"/>
        <v>0</v>
      </c>
      <c r="BR68" s="9"/>
      <c r="BS68" s="29" t="e">
        <f t="shared" si="41"/>
        <v>#DIV/0!</v>
      </c>
      <c r="BT68" s="9"/>
      <c r="BU68" s="29" t="e">
        <f t="shared" si="42"/>
        <v>#DIV/0!</v>
      </c>
      <c r="BV68" s="9"/>
      <c r="BW68" s="29" t="e">
        <f t="shared" si="43"/>
        <v>#DIV/0!</v>
      </c>
      <c r="BX68" s="9"/>
      <c r="BY68" s="9"/>
      <c r="BZ68" s="9">
        <f t="shared" si="44"/>
        <v>134257.49999999965</v>
      </c>
      <c r="CA68" s="9">
        <f>D68-J68</f>
        <v>118146.59999999963</v>
      </c>
      <c r="CB68" s="9">
        <f>F68-K68</f>
        <v>16110.900000000023</v>
      </c>
      <c r="CC68" s="9">
        <f t="shared" si="45"/>
        <v>0</v>
      </c>
      <c r="CD68" s="9"/>
      <c r="CE68" s="9"/>
      <c r="CF68" s="9">
        <f t="shared" si="46"/>
        <v>0</v>
      </c>
      <c r="CG68" s="9"/>
      <c r="CH68" s="9"/>
      <c r="CI68" s="9">
        <f t="shared" si="47"/>
        <v>5426407.5900000008</v>
      </c>
      <c r="CJ68" s="9">
        <f t="shared" si="48"/>
        <v>5082049.91</v>
      </c>
      <c r="CK68" s="9">
        <f t="shared" si="49"/>
        <v>4472203.92</v>
      </c>
      <c r="CL68" s="9">
        <f t="shared" si="49"/>
        <v>609845.99</v>
      </c>
      <c r="CM68" s="9">
        <f t="shared" si="49"/>
        <v>236181.69999999998</v>
      </c>
      <c r="CN68" s="9">
        <f t="shared" si="49"/>
        <v>108175.98000000001</v>
      </c>
      <c r="CO68" s="9">
        <f t="shared" si="50"/>
        <v>2163519.29</v>
      </c>
      <c r="CP68" s="9">
        <f t="shared" si="51"/>
        <v>1961167.09</v>
      </c>
      <c r="CQ68" s="9">
        <f t="shared" si="10"/>
        <v>1725827.04</v>
      </c>
      <c r="CR68" s="9">
        <f t="shared" si="11"/>
        <v>235340.05</v>
      </c>
      <c r="CS68" s="9">
        <f t="shared" si="12"/>
        <v>94176.22</v>
      </c>
      <c r="CT68" s="9">
        <f t="shared" si="13"/>
        <v>108175.98000000001</v>
      </c>
      <c r="CU68" s="9">
        <f t="shared" si="52"/>
        <v>3262888.3</v>
      </c>
      <c r="CV68" s="9">
        <f t="shared" si="53"/>
        <v>3120882.82</v>
      </c>
      <c r="CW68" s="9">
        <f t="shared" si="54"/>
        <v>2746376.88</v>
      </c>
      <c r="CX68" s="9">
        <f t="shared" si="55"/>
        <v>374505.94</v>
      </c>
      <c r="CY68" s="9">
        <f t="shared" si="56"/>
        <v>142005.47999999998</v>
      </c>
      <c r="CZ68" s="9">
        <f t="shared" si="57"/>
        <v>0</v>
      </c>
      <c r="DA68" s="9"/>
      <c r="DB68" s="9"/>
      <c r="DC68" s="9"/>
    </row>
    <row r="69" spans="1:107" ht="16.5" x14ac:dyDescent="0.25">
      <c r="A69" s="7" t="s">
        <v>31</v>
      </c>
      <c r="B69" s="11" t="s">
        <v>105</v>
      </c>
      <c r="C69" s="9"/>
      <c r="D69" s="12" t="s">
        <v>31</v>
      </c>
      <c r="E69" s="65"/>
      <c r="F69" s="12"/>
      <c r="G69" s="66"/>
      <c r="H69" s="9">
        <f t="shared" si="17"/>
        <v>0</v>
      </c>
      <c r="I69" s="9">
        <f t="shared" si="18"/>
        <v>0</v>
      </c>
      <c r="J69" s="9">
        <f t="shared" si="2"/>
        <v>0</v>
      </c>
      <c r="K69" s="9">
        <f t="shared" si="3"/>
        <v>0</v>
      </c>
      <c r="L69" s="9">
        <f t="shared" si="4"/>
        <v>0</v>
      </c>
      <c r="M69" s="9">
        <f t="shared" si="5"/>
        <v>0</v>
      </c>
      <c r="N69" s="9">
        <f t="shared" si="19"/>
        <v>0</v>
      </c>
      <c r="O69" s="9">
        <f t="shared" si="20"/>
        <v>0</v>
      </c>
      <c r="P69" s="9"/>
      <c r="Q69" s="29" t="e">
        <f t="shared" si="21"/>
        <v>#DIV/0!</v>
      </c>
      <c r="R69" s="9"/>
      <c r="S69" s="29" t="e">
        <f t="shared" si="22"/>
        <v>#DIV/0!</v>
      </c>
      <c r="T69" s="9"/>
      <c r="U69" s="60" t="e">
        <f t="shared" si="23"/>
        <v>#DIV/0!</v>
      </c>
      <c r="V69" s="60" t="e">
        <f t="shared" si="24"/>
        <v>#DIV/0!</v>
      </c>
      <c r="W69" s="9"/>
      <c r="X69" s="71" t="e">
        <f t="shared" si="25"/>
        <v>#DIV/0!</v>
      </c>
      <c r="Y69" s="38"/>
      <c r="Z69" s="9">
        <f t="shared" si="26"/>
        <v>0</v>
      </c>
      <c r="AA69" s="9">
        <f t="shared" si="27"/>
        <v>0</v>
      </c>
      <c r="AB69" s="9"/>
      <c r="AC69" s="53" t="e">
        <f t="shared" si="28"/>
        <v>#DIV/0!</v>
      </c>
      <c r="AD69" s="9"/>
      <c r="AE69" s="53" t="e">
        <f t="shared" si="29"/>
        <v>#DIV/0!</v>
      </c>
      <c r="AF69" s="9"/>
      <c r="AG69" s="62" t="e">
        <f t="shared" si="30"/>
        <v>#DIV/0!</v>
      </c>
      <c r="AH69" s="9"/>
      <c r="AI69" s="62" t="e">
        <f t="shared" si="31"/>
        <v>#DIV/0!</v>
      </c>
      <c r="AJ69" s="9"/>
      <c r="AK69" s="9"/>
      <c r="AL69" s="9"/>
      <c r="AM69" s="9"/>
      <c r="AN69" s="9">
        <f t="shared" si="33"/>
        <v>0</v>
      </c>
      <c r="AO69" s="9"/>
      <c r="AP69" s="9"/>
      <c r="AQ69" s="9"/>
      <c r="AR69" s="9">
        <f t="shared" si="34"/>
        <v>0</v>
      </c>
      <c r="AS69" s="9"/>
      <c r="AT69" s="9"/>
      <c r="AU69" s="9"/>
      <c r="AV69" s="9">
        <f t="shared" si="35"/>
        <v>0</v>
      </c>
      <c r="AW69" s="9">
        <f t="shared" si="36"/>
        <v>0</v>
      </c>
      <c r="AX69" s="9"/>
      <c r="AY69" s="9"/>
      <c r="AZ69" s="9"/>
      <c r="BA69" s="9"/>
      <c r="BB69" s="9"/>
      <c r="BC69" s="9"/>
      <c r="BD69" s="9"/>
      <c r="BE69" s="9"/>
      <c r="BF69" s="9">
        <f t="shared" si="37"/>
        <v>0</v>
      </c>
      <c r="BG69" s="9">
        <f t="shared" si="38"/>
        <v>0</v>
      </c>
      <c r="BH69" s="9"/>
      <c r="BI69" s="9"/>
      <c r="BJ69" s="9"/>
      <c r="BK69" s="9"/>
      <c r="BL69" s="9"/>
      <c r="BM69" s="9"/>
      <c r="BN69" s="9"/>
      <c r="BO69" s="9"/>
      <c r="BP69" s="9">
        <f t="shared" si="39"/>
        <v>0</v>
      </c>
      <c r="BQ69" s="9">
        <f t="shared" si="40"/>
        <v>0</v>
      </c>
      <c r="BR69" s="9"/>
      <c r="BS69" s="29" t="e">
        <f t="shared" si="41"/>
        <v>#DIV/0!</v>
      </c>
      <c r="BT69" s="9"/>
      <c r="BU69" s="29" t="e">
        <f t="shared" si="42"/>
        <v>#DIV/0!</v>
      </c>
      <c r="BV69" s="9"/>
      <c r="BW69" s="29" t="e">
        <f t="shared" si="43"/>
        <v>#DIV/0!</v>
      </c>
      <c r="BX69" s="9"/>
      <c r="BY69" s="9"/>
      <c r="BZ69" s="9"/>
      <c r="CA69" s="9"/>
      <c r="CB69" s="9"/>
      <c r="CC69" s="9">
        <f t="shared" si="45"/>
        <v>0</v>
      </c>
      <c r="CD69" s="9"/>
      <c r="CE69" s="9"/>
      <c r="CF69" s="9">
        <f t="shared" si="46"/>
        <v>0</v>
      </c>
      <c r="CG69" s="9"/>
      <c r="CH69" s="9"/>
      <c r="CI69" s="9">
        <f t="shared" si="47"/>
        <v>0</v>
      </c>
      <c r="CJ69" s="9">
        <f t="shared" si="48"/>
        <v>0</v>
      </c>
      <c r="CK69" s="9">
        <f t="shared" si="49"/>
        <v>0</v>
      </c>
      <c r="CL69" s="9">
        <f t="shared" si="49"/>
        <v>0</v>
      </c>
      <c r="CM69" s="9">
        <f t="shared" si="49"/>
        <v>0</v>
      </c>
      <c r="CN69" s="9">
        <f t="shared" si="49"/>
        <v>0</v>
      </c>
      <c r="CO69" s="9">
        <f t="shared" si="50"/>
        <v>0</v>
      </c>
      <c r="CP69" s="9">
        <f t="shared" si="51"/>
        <v>0</v>
      </c>
      <c r="CQ69" s="9">
        <f t="shared" si="10"/>
        <v>0</v>
      </c>
      <c r="CR69" s="9">
        <f t="shared" si="11"/>
        <v>0</v>
      </c>
      <c r="CS69" s="9">
        <f t="shared" si="12"/>
        <v>0</v>
      </c>
      <c r="CT69" s="9">
        <f t="shared" si="13"/>
        <v>0</v>
      </c>
      <c r="CU69" s="9">
        <f t="shared" si="52"/>
        <v>0</v>
      </c>
      <c r="CV69" s="9">
        <f t="shared" si="53"/>
        <v>0</v>
      </c>
      <c r="CW69" s="9">
        <f t="shared" si="54"/>
        <v>0</v>
      </c>
      <c r="CX69" s="9">
        <f t="shared" si="55"/>
        <v>0</v>
      </c>
      <c r="CY69" s="9">
        <f t="shared" si="56"/>
        <v>0</v>
      </c>
      <c r="CZ69" s="9">
        <f t="shared" si="57"/>
        <v>0</v>
      </c>
      <c r="DA69" s="9"/>
      <c r="DB69" s="9"/>
      <c r="DC69" s="9"/>
    </row>
    <row r="70" spans="1:107" ht="16.5" x14ac:dyDescent="0.25">
      <c r="A70" s="7" t="s">
        <v>106</v>
      </c>
      <c r="B70" s="8" t="s">
        <v>107</v>
      </c>
      <c r="C70" s="9">
        <f t="shared" si="14"/>
        <v>2522282.31</v>
      </c>
      <c r="D70" s="9">
        <v>2219608.4300000002</v>
      </c>
      <c r="E70" s="65">
        <f t="shared" si="15"/>
        <v>0.87999999888989433</v>
      </c>
      <c r="F70" s="9">
        <v>302673.88</v>
      </c>
      <c r="G70" s="66">
        <f t="shared" si="16"/>
        <v>0.12000000111010571</v>
      </c>
      <c r="H70" s="9">
        <f t="shared" si="17"/>
        <v>0</v>
      </c>
      <c r="I70" s="9">
        <f t="shared" si="18"/>
        <v>0</v>
      </c>
      <c r="J70" s="9">
        <f t="shared" si="2"/>
        <v>0</v>
      </c>
      <c r="K70" s="9">
        <f t="shared" si="3"/>
        <v>0</v>
      </c>
      <c r="L70" s="9">
        <f t="shared" si="4"/>
        <v>0</v>
      </c>
      <c r="M70" s="9">
        <f t="shared" si="5"/>
        <v>0</v>
      </c>
      <c r="N70" s="42">
        <f t="shared" si="19"/>
        <v>0</v>
      </c>
      <c r="O70" s="42">
        <f t="shared" si="20"/>
        <v>0</v>
      </c>
      <c r="P70" s="42"/>
      <c r="Q70" s="43" t="e">
        <f t="shared" si="21"/>
        <v>#DIV/0!</v>
      </c>
      <c r="R70" s="42"/>
      <c r="S70" s="43" t="e">
        <f t="shared" si="22"/>
        <v>#DIV/0!</v>
      </c>
      <c r="T70" s="42"/>
      <c r="U70" s="64" t="e">
        <f t="shared" si="23"/>
        <v>#DIV/0!</v>
      </c>
      <c r="V70" s="64" t="e">
        <f t="shared" si="24"/>
        <v>#DIV/0!</v>
      </c>
      <c r="W70" s="42"/>
      <c r="X70" s="72" t="e">
        <f t="shared" si="25"/>
        <v>#DIV/0!</v>
      </c>
      <c r="Y70" s="44"/>
      <c r="Z70" s="9">
        <f t="shared" si="26"/>
        <v>0</v>
      </c>
      <c r="AA70" s="9">
        <f t="shared" si="27"/>
        <v>0</v>
      </c>
      <c r="AB70" s="9"/>
      <c r="AC70" s="53" t="e">
        <f t="shared" si="28"/>
        <v>#DIV/0!</v>
      </c>
      <c r="AD70" s="9"/>
      <c r="AE70" s="53" t="e">
        <f t="shared" si="29"/>
        <v>#DIV/0!</v>
      </c>
      <c r="AF70" s="9"/>
      <c r="AG70" s="62" t="e">
        <f t="shared" si="30"/>
        <v>#DIV/0!</v>
      </c>
      <c r="AH70" s="9"/>
      <c r="AI70" s="62" t="e">
        <f t="shared" si="31"/>
        <v>#DIV/0!</v>
      </c>
      <c r="AJ70" s="9"/>
      <c r="AK70" s="9">
        <f t="shared" si="32"/>
        <v>2522282.31</v>
      </c>
      <c r="AL70" s="9">
        <f>D70-J70</f>
        <v>2219608.4300000002</v>
      </c>
      <c r="AM70" s="9">
        <f>F70-K70</f>
        <v>302673.88</v>
      </c>
      <c r="AN70" s="9">
        <f t="shared" si="33"/>
        <v>0</v>
      </c>
      <c r="AO70" s="9"/>
      <c r="AP70" s="9"/>
      <c r="AQ70" s="9"/>
      <c r="AR70" s="9">
        <f t="shared" si="34"/>
        <v>0</v>
      </c>
      <c r="AS70" s="9"/>
      <c r="AT70" s="9"/>
      <c r="AU70" s="9"/>
      <c r="AV70" s="9">
        <f t="shared" si="35"/>
        <v>0</v>
      </c>
      <c r="AW70" s="9">
        <f t="shared" si="36"/>
        <v>0</v>
      </c>
      <c r="AX70" s="9"/>
      <c r="AY70" s="9"/>
      <c r="AZ70" s="9"/>
      <c r="BA70" s="9"/>
      <c r="BB70" s="9"/>
      <c r="BC70" s="9"/>
      <c r="BD70" s="9"/>
      <c r="BE70" s="9"/>
      <c r="BF70" s="9">
        <f t="shared" si="37"/>
        <v>0</v>
      </c>
      <c r="BG70" s="9">
        <f t="shared" si="38"/>
        <v>0</v>
      </c>
      <c r="BH70" s="9"/>
      <c r="BI70" s="9"/>
      <c r="BJ70" s="9"/>
      <c r="BK70" s="9"/>
      <c r="BL70" s="9"/>
      <c r="BM70" s="9"/>
      <c r="BN70" s="9"/>
      <c r="BO70" s="9"/>
      <c r="BP70" s="9">
        <f t="shared" si="39"/>
        <v>0</v>
      </c>
      <c r="BQ70" s="9">
        <f t="shared" si="40"/>
        <v>0</v>
      </c>
      <c r="BR70" s="9"/>
      <c r="BS70" s="29" t="e">
        <f t="shared" si="41"/>
        <v>#DIV/0!</v>
      </c>
      <c r="BT70" s="9"/>
      <c r="BU70" s="29" t="e">
        <f t="shared" si="42"/>
        <v>#DIV/0!</v>
      </c>
      <c r="BV70" s="9"/>
      <c r="BW70" s="29" t="e">
        <f t="shared" si="43"/>
        <v>#DIV/0!</v>
      </c>
      <c r="BX70" s="9"/>
      <c r="BY70" s="9"/>
      <c r="BZ70" s="9">
        <f t="shared" si="44"/>
        <v>2522282.31</v>
      </c>
      <c r="CA70" s="9">
        <f>D70-J70</f>
        <v>2219608.4300000002</v>
      </c>
      <c r="CB70" s="9">
        <f>F70-K70</f>
        <v>302673.88</v>
      </c>
      <c r="CC70" s="9">
        <f t="shared" si="45"/>
        <v>0</v>
      </c>
      <c r="CD70" s="9"/>
      <c r="CE70" s="9"/>
      <c r="CF70" s="9">
        <f t="shared" si="46"/>
        <v>0</v>
      </c>
      <c r="CG70" s="9"/>
      <c r="CH70" s="9"/>
      <c r="CI70" s="9">
        <f t="shared" si="47"/>
        <v>0</v>
      </c>
      <c r="CJ70" s="9">
        <f t="shared" si="48"/>
        <v>0</v>
      </c>
      <c r="CK70" s="9">
        <f t="shared" si="49"/>
        <v>0</v>
      </c>
      <c r="CL70" s="9">
        <f t="shared" si="49"/>
        <v>0</v>
      </c>
      <c r="CM70" s="9">
        <f t="shared" si="49"/>
        <v>0</v>
      </c>
      <c r="CN70" s="9">
        <f t="shared" si="49"/>
        <v>0</v>
      </c>
      <c r="CO70" s="9">
        <f t="shared" si="50"/>
        <v>0</v>
      </c>
      <c r="CP70" s="9">
        <f t="shared" si="51"/>
        <v>0</v>
      </c>
      <c r="CQ70" s="9">
        <f t="shared" si="10"/>
        <v>0</v>
      </c>
      <c r="CR70" s="9">
        <f t="shared" si="11"/>
        <v>0</v>
      </c>
      <c r="CS70" s="9">
        <f t="shared" si="12"/>
        <v>0</v>
      </c>
      <c r="CT70" s="9">
        <f t="shared" si="13"/>
        <v>0</v>
      </c>
      <c r="CU70" s="9">
        <f t="shared" si="52"/>
        <v>0</v>
      </c>
      <c r="CV70" s="9">
        <f t="shared" si="53"/>
        <v>0</v>
      </c>
      <c r="CW70" s="9">
        <f t="shared" si="54"/>
        <v>0</v>
      </c>
      <c r="CX70" s="9">
        <f t="shared" si="55"/>
        <v>0</v>
      </c>
      <c r="CY70" s="9">
        <f t="shared" si="56"/>
        <v>0</v>
      </c>
      <c r="CZ70" s="9">
        <f t="shared" si="57"/>
        <v>0</v>
      </c>
      <c r="DA70" s="9"/>
      <c r="DB70" s="9"/>
      <c r="DC70" s="9"/>
    </row>
    <row r="71" spans="1:107" ht="16.5" x14ac:dyDescent="0.25">
      <c r="A71" s="7" t="s">
        <v>108</v>
      </c>
      <c r="B71" s="8" t="s">
        <v>109</v>
      </c>
      <c r="C71" s="9">
        <f t="shared" si="14"/>
        <v>1867638.4500000002</v>
      </c>
      <c r="D71" s="9">
        <v>1643521.83</v>
      </c>
      <c r="E71" s="65">
        <f t="shared" si="15"/>
        <v>0.87999999678738672</v>
      </c>
      <c r="F71" s="9">
        <v>224116.62</v>
      </c>
      <c r="G71" s="66">
        <f t="shared" si="16"/>
        <v>0.12000000321261321</v>
      </c>
      <c r="H71" s="9">
        <f t="shared" si="17"/>
        <v>1721391.8800000001</v>
      </c>
      <c r="I71" s="9">
        <f t="shared" si="18"/>
        <v>1671471.52</v>
      </c>
      <c r="J71" s="9">
        <f t="shared" si="2"/>
        <v>1470894.94</v>
      </c>
      <c r="K71" s="9">
        <f t="shared" si="3"/>
        <v>200576.58</v>
      </c>
      <c r="L71" s="9">
        <f t="shared" si="4"/>
        <v>49920.36</v>
      </c>
      <c r="M71" s="9">
        <f t="shared" si="5"/>
        <v>0</v>
      </c>
      <c r="N71" s="42">
        <f t="shared" si="19"/>
        <v>0</v>
      </c>
      <c r="O71" s="42">
        <f t="shared" si="20"/>
        <v>0</v>
      </c>
      <c r="P71" s="42"/>
      <c r="Q71" s="43" t="e">
        <f t="shared" si="21"/>
        <v>#DIV/0!</v>
      </c>
      <c r="R71" s="42"/>
      <c r="S71" s="43" t="e">
        <f t="shared" si="22"/>
        <v>#DIV/0!</v>
      </c>
      <c r="T71" s="42"/>
      <c r="U71" s="64" t="e">
        <f t="shared" si="23"/>
        <v>#DIV/0!</v>
      </c>
      <c r="V71" s="64" t="e">
        <f t="shared" si="24"/>
        <v>#DIV/0!</v>
      </c>
      <c r="W71" s="42"/>
      <c r="X71" s="72" t="e">
        <f t="shared" si="25"/>
        <v>#DIV/0!</v>
      </c>
      <c r="Y71" s="44"/>
      <c r="Z71" s="9">
        <f t="shared" si="26"/>
        <v>1721391.8800000001</v>
      </c>
      <c r="AA71" s="9">
        <f t="shared" si="27"/>
        <v>1671471.52</v>
      </c>
      <c r="AB71" s="9">
        <v>1470894.94</v>
      </c>
      <c r="AC71" s="53">
        <f t="shared" si="28"/>
        <v>0.88000000143586055</v>
      </c>
      <c r="AD71" s="9">
        <v>200576.58</v>
      </c>
      <c r="AE71" s="53">
        <f t="shared" si="29"/>
        <v>0.11999999856413945</v>
      </c>
      <c r="AF71" s="9">
        <v>49920.36</v>
      </c>
      <c r="AG71" s="63">
        <f t="shared" si="30"/>
        <v>2.8999997374217889E-2</v>
      </c>
      <c r="AH71" s="9"/>
      <c r="AI71" s="63">
        <f t="shared" si="31"/>
        <v>0.19928530863490787</v>
      </c>
      <c r="AJ71" s="9"/>
      <c r="AK71" s="37">
        <f t="shared" si="32"/>
        <v>196166.93000000014</v>
      </c>
      <c r="AL71" s="37">
        <f>D71-J71</f>
        <v>172626.89000000013</v>
      </c>
      <c r="AM71" s="37">
        <f>F71-K71</f>
        <v>23540.040000000008</v>
      </c>
      <c r="AN71" s="9">
        <f t="shared" si="33"/>
        <v>0</v>
      </c>
      <c r="AO71" s="9"/>
      <c r="AP71" s="9"/>
      <c r="AQ71" s="9"/>
      <c r="AR71" s="9">
        <f t="shared" si="34"/>
        <v>0</v>
      </c>
      <c r="AS71" s="9"/>
      <c r="AT71" s="9"/>
      <c r="AU71" s="9"/>
      <c r="AV71" s="9">
        <f t="shared" si="35"/>
        <v>0</v>
      </c>
      <c r="AW71" s="9">
        <f t="shared" si="36"/>
        <v>0</v>
      </c>
      <c r="AX71" s="9"/>
      <c r="AY71" s="9"/>
      <c r="AZ71" s="9"/>
      <c r="BA71" s="9"/>
      <c r="BB71" s="9"/>
      <c r="BC71" s="9"/>
      <c r="BD71" s="9"/>
      <c r="BE71" s="9"/>
      <c r="BF71" s="9">
        <f t="shared" si="37"/>
        <v>0</v>
      </c>
      <c r="BG71" s="9">
        <f t="shared" si="38"/>
        <v>0</v>
      </c>
      <c r="BH71" s="9"/>
      <c r="BI71" s="9"/>
      <c r="BJ71" s="9"/>
      <c r="BK71" s="9"/>
      <c r="BL71" s="9"/>
      <c r="BM71" s="9"/>
      <c r="BN71" s="9"/>
      <c r="BO71" s="9"/>
      <c r="BP71" s="9">
        <f t="shared" si="39"/>
        <v>0</v>
      </c>
      <c r="BQ71" s="9">
        <f t="shared" si="40"/>
        <v>0</v>
      </c>
      <c r="BR71" s="9"/>
      <c r="BS71" s="29" t="e">
        <f t="shared" si="41"/>
        <v>#DIV/0!</v>
      </c>
      <c r="BT71" s="9"/>
      <c r="BU71" s="29" t="e">
        <f t="shared" si="42"/>
        <v>#DIV/0!</v>
      </c>
      <c r="BV71" s="9"/>
      <c r="BW71" s="29" t="e">
        <f t="shared" si="43"/>
        <v>#DIV/0!</v>
      </c>
      <c r="BX71" s="9"/>
      <c r="BY71" s="9"/>
      <c r="BZ71" s="9">
        <f t="shared" si="44"/>
        <v>196166.93000000014</v>
      </c>
      <c r="CA71" s="9">
        <f>D71-J71</f>
        <v>172626.89000000013</v>
      </c>
      <c r="CB71" s="9">
        <f>F71-K71</f>
        <v>23540.040000000008</v>
      </c>
      <c r="CC71" s="9">
        <f t="shared" si="45"/>
        <v>0</v>
      </c>
      <c r="CD71" s="9"/>
      <c r="CE71" s="9"/>
      <c r="CF71" s="9">
        <f t="shared" si="46"/>
        <v>0</v>
      </c>
      <c r="CG71" s="9"/>
      <c r="CH71" s="9"/>
      <c r="CI71" s="9">
        <f t="shared" si="47"/>
        <v>1721391.8800000001</v>
      </c>
      <c r="CJ71" s="9">
        <f t="shared" si="48"/>
        <v>1671471.52</v>
      </c>
      <c r="CK71" s="9">
        <f t="shared" si="49"/>
        <v>1470894.94</v>
      </c>
      <c r="CL71" s="9">
        <f t="shared" si="49"/>
        <v>200576.58</v>
      </c>
      <c r="CM71" s="9">
        <f t="shared" si="49"/>
        <v>49920.36</v>
      </c>
      <c r="CN71" s="9">
        <f t="shared" si="49"/>
        <v>0</v>
      </c>
      <c r="CO71" s="9">
        <f t="shared" si="50"/>
        <v>0</v>
      </c>
      <c r="CP71" s="9">
        <f t="shared" si="51"/>
        <v>0</v>
      </c>
      <c r="CQ71" s="9">
        <f t="shared" si="10"/>
        <v>0</v>
      </c>
      <c r="CR71" s="9">
        <f t="shared" si="11"/>
        <v>0</v>
      </c>
      <c r="CS71" s="9">
        <f t="shared" si="12"/>
        <v>0</v>
      </c>
      <c r="CT71" s="9">
        <f t="shared" si="13"/>
        <v>0</v>
      </c>
      <c r="CU71" s="9">
        <f t="shared" si="52"/>
        <v>1721391.8800000001</v>
      </c>
      <c r="CV71" s="9">
        <f t="shared" si="53"/>
        <v>1671471.52</v>
      </c>
      <c r="CW71" s="9">
        <f t="shared" si="54"/>
        <v>1470894.94</v>
      </c>
      <c r="CX71" s="9">
        <f t="shared" si="55"/>
        <v>200576.58</v>
      </c>
      <c r="CY71" s="9">
        <f t="shared" si="56"/>
        <v>49920.36</v>
      </c>
      <c r="CZ71" s="9">
        <f t="shared" si="57"/>
        <v>0</v>
      </c>
      <c r="DA71" s="9"/>
      <c r="DB71" s="9"/>
      <c r="DC71" s="9"/>
    </row>
    <row r="72" spans="1:107" ht="16.5" x14ac:dyDescent="0.25">
      <c r="A72" s="7" t="s">
        <v>31</v>
      </c>
      <c r="B72" s="11" t="s">
        <v>110</v>
      </c>
      <c r="C72" s="9"/>
      <c r="D72" s="12" t="s">
        <v>31</v>
      </c>
      <c r="E72" s="65"/>
      <c r="F72" s="12"/>
      <c r="G72" s="66"/>
      <c r="H72" s="9">
        <f t="shared" si="17"/>
        <v>0</v>
      </c>
      <c r="I72" s="9">
        <f t="shared" si="18"/>
        <v>0</v>
      </c>
      <c r="J72" s="9">
        <f t="shared" si="2"/>
        <v>0</v>
      </c>
      <c r="K72" s="9">
        <f t="shared" si="3"/>
        <v>0</v>
      </c>
      <c r="L72" s="9">
        <f t="shared" si="4"/>
        <v>0</v>
      </c>
      <c r="M72" s="9">
        <f t="shared" si="5"/>
        <v>0</v>
      </c>
      <c r="N72" s="9">
        <f t="shared" si="19"/>
        <v>0</v>
      </c>
      <c r="O72" s="9">
        <f t="shared" si="20"/>
        <v>0</v>
      </c>
      <c r="P72" s="9"/>
      <c r="Q72" s="29" t="e">
        <f t="shared" si="21"/>
        <v>#DIV/0!</v>
      </c>
      <c r="R72" s="9"/>
      <c r="S72" s="29" t="e">
        <f t="shared" si="22"/>
        <v>#DIV/0!</v>
      </c>
      <c r="T72" s="9"/>
      <c r="U72" s="60" t="e">
        <f t="shared" si="23"/>
        <v>#DIV/0!</v>
      </c>
      <c r="V72" s="60" t="e">
        <f t="shared" si="24"/>
        <v>#DIV/0!</v>
      </c>
      <c r="W72" s="9"/>
      <c r="X72" s="71" t="e">
        <f t="shared" si="25"/>
        <v>#DIV/0!</v>
      </c>
      <c r="Y72" s="38"/>
      <c r="Z72" s="9">
        <f t="shared" si="26"/>
        <v>0</v>
      </c>
      <c r="AA72" s="9">
        <f t="shared" si="27"/>
        <v>0</v>
      </c>
      <c r="AB72" s="9"/>
      <c r="AC72" s="53" t="e">
        <f t="shared" si="28"/>
        <v>#DIV/0!</v>
      </c>
      <c r="AD72" s="9"/>
      <c r="AE72" s="53" t="e">
        <f t="shared" si="29"/>
        <v>#DIV/0!</v>
      </c>
      <c r="AF72" s="9"/>
      <c r="AG72" s="62" t="e">
        <f t="shared" si="30"/>
        <v>#DIV/0!</v>
      </c>
      <c r="AH72" s="9"/>
      <c r="AI72" s="62" t="e">
        <f t="shared" si="31"/>
        <v>#DIV/0!</v>
      </c>
      <c r="AJ72" s="9"/>
      <c r="AK72" s="9"/>
      <c r="AL72" s="9"/>
      <c r="AM72" s="9"/>
      <c r="AN72" s="9">
        <f t="shared" si="33"/>
        <v>0</v>
      </c>
      <c r="AO72" s="9"/>
      <c r="AP72" s="9"/>
      <c r="AQ72" s="9"/>
      <c r="AR72" s="9">
        <f t="shared" si="34"/>
        <v>0</v>
      </c>
      <c r="AS72" s="9"/>
      <c r="AT72" s="9"/>
      <c r="AU72" s="9"/>
      <c r="AV72" s="9">
        <f t="shared" si="35"/>
        <v>0</v>
      </c>
      <c r="AW72" s="9">
        <f t="shared" si="36"/>
        <v>0</v>
      </c>
      <c r="AX72" s="9"/>
      <c r="AY72" s="9"/>
      <c r="AZ72" s="9"/>
      <c r="BA72" s="9"/>
      <c r="BB72" s="9"/>
      <c r="BC72" s="9"/>
      <c r="BD72" s="9"/>
      <c r="BE72" s="9"/>
      <c r="BF72" s="9">
        <f t="shared" si="37"/>
        <v>0</v>
      </c>
      <c r="BG72" s="9">
        <f t="shared" si="38"/>
        <v>0</v>
      </c>
      <c r="BH72" s="9"/>
      <c r="BI72" s="9"/>
      <c r="BJ72" s="9"/>
      <c r="BK72" s="9"/>
      <c r="BL72" s="9"/>
      <c r="BM72" s="9"/>
      <c r="BN72" s="9"/>
      <c r="BO72" s="9"/>
      <c r="BP72" s="9">
        <f t="shared" si="39"/>
        <v>0</v>
      </c>
      <c r="BQ72" s="9">
        <f t="shared" si="40"/>
        <v>0</v>
      </c>
      <c r="BR72" s="9"/>
      <c r="BS72" s="29" t="e">
        <f t="shared" si="41"/>
        <v>#DIV/0!</v>
      </c>
      <c r="BT72" s="9"/>
      <c r="BU72" s="29" t="e">
        <f t="shared" si="42"/>
        <v>#DIV/0!</v>
      </c>
      <c r="BV72" s="9"/>
      <c r="BW72" s="29" t="e">
        <f t="shared" si="43"/>
        <v>#DIV/0!</v>
      </c>
      <c r="BX72" s="9"/>
      <c r="BY72" s="9"/>
      <c r="BZ72" s="9"/>
      <c r="CA72" s="9"/>
      <c r="CB72" s="9"/>
      <c r="CC72" s="9">
        <f t="shared" si="45"/>
        <v>0</v>
      </c>
      <c r="CD72" s="9"/>
      <c r="CE72" s="9"/>
      <c r="CF72" s="9">
        <f t="shared" si="46"/>
        <v>0</v>
      </c>
      <c r="CG72" s="9"/>
      <c r="CH72" s="9"/>
      <c r="CI72" s="9">
        <f t="shared" si="47"/>
        <v>0</v>
      </c>
      <c r="CJ72" s="9">
        <f t="shared" si="48"/>
        <v>0</v>
      </c>
      <c r="CK72" s="9">
        <f t="shared" si="49"/>
        <v>0</v>
      </c>
      <c r="CL72" s="9">
        <f t="shared" si="49"/>
        <v>0</v>
      </c>
      <c r="CM72" s="9">
        <f t="shared" si="49"/>
        <v>0</v>
      </c>
      <c r="CN72" s="9">
        <f t="shared" si="49"/>
        <v>0</v>
      </c>
      <c r="CO72" s="9">
        <f t="shared" si="50"/>
        <v>0</v>
      </c>
      <c r="CP72" s="9">
        <f t="shared" si="51"/>
        <v>0</v>
      </c>
      <c r="CQ72" s="9">
        <f t="shared" si="10"/>
        <v>0</v>
      </c>
      <c r="CR72" s="9">
        <f t="shared" si="11"/>
        <v>0</v>
      </c>
      <c r="CS72" s="9">
        <f t="shared" si="12"/>
        <v>0</v>
      </c>
      <c r="CT72" s="9">
        <f t="shared" si="13"/>
        <v>0</v>
      </c>
      <c r="CU72" s="9">
        <f t="shared" si="52"/>
        <v>0</v>
      </c>
      <c r="CV72" s="9">
        <f t="shared" si="53"/>
        <v>0</v>
      </c>
      <c r="CW72" s="9">
        <f t="shared" si="54"/>
        <v>0</v>
      </c>
      <c r="CX72" s="9">
        <f t="shared" si="55"/>
        <v>0</v>
      </c>
      <c r="CY72" s="9">
        <f t="shared" si="56"/>
        <v>0</v>
      </c>
      <c r="CZ72" s="9">
        <f t="shared" si="57"/>
        <v>0</v>
      </c>
      <c r="DA72" s="9"/>
      <c r="DB72" s="9"/>
      <c r="DC72" s="9"/>
    </row>
    <row r="73" spans="1:107" ht="16.5" x14ac:dyDescent="0.25">
      <c r="A73" s="7" t="s">
        <v>111</v>
      </c>
      <c r="B73" s="8" t="s">
        <v>112</v>
      </c>
      <c r="C73" s="9">
        <f t="shared" si="14"/>
        <v>1535837.77</v>
      </c>
      <c r="D73" s="9">
        <v>1351537.23</v>
      </c>
      <c r="E73" s="65">
        <f t="shared" si="15"/>
        <v>0.87999999505156068</v>
      </c>
      <c r="F73" s="9">
        <v>184300.54</v>
      </c>
      <c r="G73" s="66">
        <f t="shared" si="16"/>
        <v>0.12000000494843932</v>
      </c>
      <c r="H73" s="9">
        <f t="shared" si="17"/>
        <v>0</v>
      </c>
      <c r="I73" s="9">
        <f t="shared" si="18"/>
        <v>0</v>
      </c>
      <c r="J73" s="9">
        <f t="shared" si="2"/>
        <v>0</v>
      </c>
      <c r="K73" s="9">
        <f t="shared" si="3"/>
        <v>0</v>
      </c>
      <c r="L73" s="9">
        <f t="shared" si="4"/>
        <v>0</v>
      </c>
      <c r="M73" s="9">
        <f t="shared" si="5"/>
        <v>0</v>
      </c>
      <c r="N73" s="42">
        <f t="shared" si="19"/>
        <v>0</v>
      </c>
      <c r="O73" s="42">
        <f t="shared" si="20"/>
        <v>0</v>
      </c>
      <c r="P73" s="42"/>
      <c r="Q73" s="43" t="e">
        <f t="shared" si="21"/>
        <v>#DIV/0!</v>
      </c>
      <c r="R73" s="42"/>
      <c r="S73" s="43" t="e">
        <f t="shared" si="22"/>
        <v>#DIV/0!</v>
      </c>
      <c r="T73" s="42"/>
      <c r="U73" s="43" t="e">
        <f t="shared" si="23"/>
        <v>#DIV/0!</v>
      </c>
      <c r="V73" s="64" t="e">
        <f t="shared" si="24"/>
        <v>#DIV/0!</v>
      </c>
      <c r="W73" s="42"/>
      <c r="X73" s="72" t="e">
        <f t="shared" si="25"/>
        <v>#DIV/0!</v>
      </c>
      <c r="Y73" s="44"/>
      <c r="Z73" s="9">
        <f t="shared" si="26"/>
        <v>0</v>
      </c>
      <c r="AA73" s="9">
        <f t="shared" si="27"/>
        <v>0</v>
      </c>
      <c r="AB73" s="9"/>
      <c r="AC73" s="53" t="e">
        <f t="shared" si="28"/>
        <v>#DIV/0!</v>
      </c>
      <c r="AD73" s="9"/>
      <c r="AE73" s="53" t="e">
        <f t="shared" si="29"/>
        <v>#DIV/0!</v>
      </c>
      <c r="AF73" s="9"/>
      <c r="AG73" s="62" t="e">
        <f t="shared" si="30"/>
        <v>#DIV/0!</v>
      </c>
      <c r="AH73" s="9"/>
      <c r="AI73" s="62" t="e">
        <f t="shared" si="31"/>
        <v>#DIV/0!</v>
      </c>
      <c r="AJ73" s="9"/>
      <c r="AK73" s="35">
        <f t="shared" si="32"/>
        <v>1535837.77</v>
      </c>
      <c r="AL73" s="35">
        <f>D73-J73</f>
        <v>1351537.23</v>
      </c>
      <c r="AM73" s="35">
        <f>F73-K73</f>
        <v>184300.54</v>
      </c>
      <c r="AN73" s="35">
        <f t="shared" si="33"/>
        <v>0</v>
      </c>
      <c r="AO73" s="35"/>
      <c r="AP73" s="35"/>
      <c r="AQ73" s="35"/>
      <c r="AR73" s="35">
        <f t="shared" si="34"/>
        <v>0</v>
      </c>
      <c r="AS73" s="35"/>
      <c r="AT73" s="35"/>
      <c r="AU73" s="35"/>
      <c r="AV73" s="35">
        <f t="shared" si="35"/>
        <v>0</v>
      </c>
      <c r="AW73" s="35">
        <f t="shared" si="36"/>
        <v>0</v>
      </c>
      <c r="AX73" s="35"/>
      <c r="AY73" s="35"/>
      <c r="AZ73" s="35"/>
      <c r="BA73" s="35"/>
      <c r="BB73" s="35"/>
      <c r="BC73" s="35"/>
      <c r="BD73" s="35"/>
      <c r="BE73" s="35"/>
      <c r="BF73" s="35">
        <f t="shared" si="37"/>
        <v>0</v>
      </c>
      <c r="BG73" s="35">
        <f t="shared" si="38"/>
        <v>0</v>
      </c>
      <c r="BH73" s="35"/>
      <c r="BI73" s="35"/>
      <c r="BJ73" s="35"/>
      <c r="BK73" s="35"/>
      <c r="BL73" s="35"/>
      <c r="BM73" s="35"/>
      <c r="BN73" s="35"/>
      <c r="BO73" s="35"/>
      <c r="BP73" s="35">
        <f t="shared" si="39"/>
        <v>0</v>
      </c>
      <c r="BQ73" s="35">
        <f t="shared" si="40"/>
        <v>0</v>
      </c>
      <c r="BR73" s="35"/>
      <c r="BS73" s="39" t="e">
        <f t="shared" si="41"/>
        <v>#DIV/0!</v>
      </c>
      <c r="BT73" s="35"/>
      <c r="BU73" s="39" t="e">
        <f t="shared" si="42"/>
        <v>#DIV/0!</v>
      </c>
      <c r="BV73" s="35"/>
      <c r="BW73" s="39" t="e">
        <f t="shared" si="43"/>
        <v>#DIV/0!</v>
      </c>
      <c r="BX73" s="35"/>
      <c r="BY73" s="35"/>
      <c r="BZ73" s="35">
        <f t="shared" si="44"/>
        <v>1535837.77</v>
      </c>
      <c r="CA73" s="35">
        <f>D73-J73</f>
        <v>1351537.23</v>
      </c>
      <c r="CB73" s="35">
        <f>F73-K73</f>
        <v>184300.54</v>
      </c>
      <c r="CC73" s="35">
        <f t="shared" si="45"/>
        <v>0</v>
      </c>
      <c r="CD73" s="35"/>
      <c r="CE73" s="35"/>
      <c r="CF73" s="35">
        <f t="shared" si="46"/>
        <v>0</v>
      </c>
      <c r="CG73" s="35"/>
      <c r="CH73" s="35"/>
      <c r="CI73" s="35">
        <f t="shared" si="47"/>
        <v>0</v>
      </c>
      <c r="CJ73" s="35">
        <f t="shared" si="48"/>
        <v>0</v>
      </c>
      <c r="CK73" s="35">
        <f t="shared" si="49"/>
        <v>0</v>
      </c>
      <c r="CL73" s="35">
        <f t="shared" si="49"/>
        <v>0</v>
      </c>
      <c r="CM73" s="35">
        <f t="shared" si="49"/>
        <v>0</v>
      </c>
      <c r="CN73" s="35">
        <f t="shared" si="49"/>
        <v>0</v>
      </c>
      <c r="CO73" s="35">
        <f t="shared" si="50"/>
        <v>0</v>
      </c>
      <c r="CP73" s="35">
        <f t="shared" si="51"/>
        <v>0</v>
      </c>
      <c r="CQ73" s="35">
        <f t="shared" si="10"/>
        <v>0</v>
      </c>
      <c r="CR73" s="35">
        <f t="shared" si="11"/>
        <v>0</v>
      </c>
      <c r="CS73" s="35">
        <f t="shared" si="12"/>
        <v>0</v>
      </c>
      <c r="CT73" s="35">
        <f t="shared" si="13"/>
        <v>0</v>
      </c>
      <c r="CU73" s="35">
        <f t="shared" si="52"/>
        <v>0</v>
      </c>
      <c r="CV73" s="35">
        <f t="shared" si="53"/>
        <v>0</v>
      </c>
      <c r="CW73" s="35">
        <f t="shared" si="54"/>
        <v>0</v>
      </c>
      <c r="CX73" s="35">
        <f t="shared" si="55"/>
        <v>0</v>
      </c>
      <c r="CY73" s="35">
        <f t="shared" si="56"/>
        <v>0</v>
      </c>
      <c r="CZ73" s="35">
        <f t="shared" si="57"/>
        <v>0</v>
      </c>
      <c r="DA73" s="35"/>
      <c r="DB73" s="35"/>
      <c r="DC73" s="35"/>
    </row>
    <row r="74" spans="1:107" ht="16.899999999999999" customHeight="1" x14ac:dyDescent="0.3">
      <c r="A74" s="15"/>
      <c r="B74" s="16"/>
      <c r="C74" s="16"/>
      <c r="D74" s="16"/>
      <c r="E74" s="16"/>
      <c r="F74" s="16"/>
      <c r="G74" s="16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>
        <v>41396.17</v>
      </c>
      <c r="U74" s="23"/>
      <c r="V74" s="23"/>
      <c r="W74" s="23"/>
      <c r="X74" s="23"/>
      <c r="Y74" s="23"/>
      <c r="Z74" s="41"/>
      <c r="AA74" s="41"/>
      <c r="AB74" s="41"/>
      <c r="AC74" s="55"/>
      <c r="AD74" s="41"/>
      <c r="AE74" s="53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</row>
    <row r="75" spans="1:107" ht="16.899999999999999" customHeight="1" x14ac:dyDescent="0.3">
      <c r="A75" s="15"/>
      <c r="B75" s="16"/>
      <c r="C75" s="17"/>
      <c r="D75" s="17"/>
      <c r="E75" s="17"/>
      <c r="F75" s="17"/>
      <c r="G75" s="17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40"/>
      <c r="AA75" s="40"/>
      <c r="AB75" s="40"/>
      <c r="AC75" s="56"/>
      <c r="AD75" s="40"/>
      <c r="AE75" s="53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  <c r="CJ75" s="40"/>
      <c r="CK75" s="40"/>
      <c r="CL75" s="40"/>
      <c r="CM75" s="40"/>
      <c r="CN75" s="40"/>
      <c r="CO75" s="40"/>
      <c r="CP75" s="40"/>
      <c r="CQ75" s="40"/>
      <c r="CR75" s="40"/>
      <c r="CS75" s="40"/>
      <c r="CT75" s="40"/>
      <c r="CU75" s="40"/>
      <c r="CV75" s="40"/>
      <c r="CW75" s="40"/>
      <c r="CX75" s="40"/>
      <c r="CY75" s="40"/>
      <c r="CZ75" s="40"/>
      <c r="DA75" s="40"/>
      <c r="DB75" s="40"/>
      <c r="DC75" s="40"/>
    </row>
    <row r="76" spans="1:107" ht="19.899999999999999" customHeight="1" x14ac:dyDescent="0.25">
      <c r="A76" s="13"/>
      <c r="B76" s="25" t="s">
        <v>114</v>
      </c>
      <c r="C76" s="26">
        <f>D76+F76</f>
        <v>71353554.650000006</v>
      </c>
      <c r="D76" s="26">
        <f>SUM(D77:D85)</f>
        <v>62791128.020000003</v>
      </c>
      <c r="E76" s="26"/>
      <c r="F76" s="26">
        <f>SUM(F77:F85)</f>
        <v>8562426.629999999</v>
      </c>
      <c r="G76" s="26"/>
      <c r="H76" s="26">
        <f t="shared" ref="H76:BV76" si="59">SUM(H77:H85)</f>
        <v>46935710.490000002</v>
      </c>
      <c r="I76" s="26">
        <f t="shared" si="59"/>
        <v>44699045.777999997</v>
      </c>
      <c r="J76" s="26">
        <f t="shared" si="59"/>
        <v>39335160.23584</v>
      </c>
      <c r="K76" s="26">
        <f t="shared" si="59"/>
        <v>5363885.5421600007</v>
      </c>
      <c r="L76" s="26">
        <f t="shared" si="59"/>
        <v>1926694.112</v>
      </c>
      <c r="M76" s="26">
        <f t="shared" si="59"/>
        <v>309970.59999999998</v>
      </c>
      <c r="N76" s="26">
        <f t="shared" si="59"/>
        <v>12308621.75</v>
      </c>
      <c r="O76" s="26">
        <f t="shared" si="59"/>
        <v>11643034.978</v>
      </c>
      <c r="P76" s="26">
        <f t="shared" si="59"/>
        <v>10245870.775839999</v>
      </c>
      <c r="Q76" s="26" t="e">
        <f t="shared" si="59"/>
        <v>#DIV/0!</v>
      </c>
      <c r="R76" s="26">
        <f t="shared" si="59"/>
        <v>1397164.2021599999</v>
      </c>
      <c r="S76" s="26" t="e">
        <f t="shared" si="59"/>
        <v>#DIV/0!</v>
      </c>
      <c r="T76" s="26">
        <f t="shared" si="59"/>
        <v>355616.17200000002</v>
      </c>
      <c r="U76" s="26" t="e">
        <f t="shared" si="59"/>
        <v>#DIV/0!</v>
      </c>
      <c r="V76" s="26"/>
      <c r="W76" s="26">
        <f t="shared" si="59"/>
        <v>309970.59999999998</v>
      </c>
      <c r="X76" s="26"/>
      <c r="Y76" s="26">
        <f t="shared" si="59"/>
        <v>0</v>
      </c>
      <c r="Z76" s="36">
        <f t="shared" si="59"/>
        <v>34627088.739999995</v>
      </c>
      <c r="AA76" s="36">
        <f t="shared" si="59"/>
        <v>33056010.799999997</v>
      </c>
      <c r="AB76" s="36">
        <f t="shared" si="59"/>
        <v>29089289.460000001</v>
      </c>
      <c r="AC76" s="57" t="e">
        <f t="shared" si="59"/>
        <v>#DIV/0!</v>
      </c>
      <c r="AD76" s="36">
        <f t="shared" si="59"/>
        <v>3966721.34</v>
      </c>
      <c r="AE76" s="53" t="e">
        <f t="shared" si="59"/>
        <v>#DIV/0!</v>
      </c>
      <c r="AF76" s="36">
        <f t="shared" si="59"/>
        <v>1571077.94</v>
      </c>
      <c r="AG76" s="36" t="e">
        <f t="shared" si="59"/>
        <v>#DIV/0!</v>
      </c>
      <c r="AH76" s="36">
        <f t="shared" si="59"/>
        <v>0</v>
      </c>
      <c r="AI76" s="36"/>
      <c r="AJ76" s="36">
        <f t="shared" si="59"/>
        <v>0</v>
      </c>
      <c r="AK76" s="36">
        <f t="shared" si="59"/>
        <v>26654508.872000001</v>
      </c>
      <c r="AL76" s="36">
        <f t="shared" si="59"/>
        <v>23455967.784159996</v>
      </c>
      <c r="AM76" s="36">
        <f t="shared" si="59"/>
        <v>3198541.0878399997</v>
      </c>
      <c r="AN76" s="36">
        <f t="shared" si="59"/>
        <v>0</v>
      </c>
      <c r="AO76" s="36">
        <f t="shared" si="59"/>
        <v>0</v>
      </c>
      <c r="AP76" s="36">
        <f t="shared" si="59"/>
        <v>0</v>
      </c>
      <c r="AQ76" s="36">
        <f t="shared" si="59"/>
        <v>0</v>
      </c>
      <c r="AR76" s="36">
        <f t="shared" si="59"/>
        <v>0</v>
      </c>
      <c r="AS76" s="36">
        <f t="shared" si="59"/>
        <v>0</v>
      </c>
      <c r="AT76" s="36">
        <f t="shared" si="59"/>
        <v>0</v>
      </c>
      <c r="AU76" s="36">
        <f t="shared" si="59"/>
        <v>0</v>
      </c>
      <c r="AV76" s="36">
        <f t="shared" si="59"/>
        <v>0</v>
      </c>
      <c r="AW76" s="36">
        <f t="shared" si="59"/>
        <v>0</v>
      </c>
      <c r="AX76" s="36">
        <f t="shared" si="59"/>
        <v>0</v>
      </c>
      <c r="AY76" s="36">
        <f t="shared" si="59"/>
        <v>0</v>
      </c>
      <c r="AZ76" s="36">
        <f t="shared" si="59"/>
        <v>0</v>
      </c>
      <c r="BA76" s="36">
        <f t="shared" si="59"/>
        <v>0</v>
      </c>
      <c r="BB76" s="36">
        <f t="shared" si="59"/>
        <v>0</v>
      </c>
      <c r="BC76" s="36">
        <f t="shared" si="59"/>
        <v>0</v>
      </c>
      <c r="BD76" s="36">
        <f t="shared" si="59"/>
        <v>0</v>
      </c>
      <c r="BE76" s="36">
        <f t="shared" si="59"/>
        <v>0</v>
      </c>
      <c r="BF76" s="36">
        <f t="shared" si="59"/>
        <v>0</v>
      </c>
      <c r="BG76" s="36">
        <f t="shared" si="59"/>
        <v>0</v>
      </c>
      <c r="BH76" s="36">
        <f t="shared" si="59"/>
        <v>0</v>
      </c>
      <c r="BI76" s="36">
        <f t="shared" si="59"/>
        <v>0</v>
      </c>
      <c r="BJ76" s="36">
        <f t="shared" si="59"/>
        <v>0</v>
      </c>
      <c r="BK76" s="36">
        <f t="shared" si="59"/>
        <v>0</v>
      </c>
      <c r="BL76" s="36">
        <f t="shared" si="59"/>
        <v>0</v>
      </c>
      <c r="BM76" s="36">
        <f t="shared" si="59"/>
        <v>0</v>
      </c>
      <c r="BN76" s="36">
        <f t="shared" si="59"/>
        <v>0</v>
      </c>
      <c r="BO76" s="36">
        <f t="shared" si="59"/>
        <v>0</v>
      </c>
      <c r="BP76" s="36">
        <f t="shared" si="59"/>
        <v>0</v>
      </c>
      <c r="BQ76" s="36">
        <f t="shared" si="59"/>
        <v>0</v>
      </c>
      <c r="BR76" s="36">
        <f t="shared" si="59"/>
        <v>0</v>
      </c>
      <c r="BS76" s="36" t="e">
        <f t="shared" si="59"/>
        <v>#DIV/0!</v>
      </c>
      <c r="BT76" s="36">
        <f t="shared" si="59"/>
        <v>0</v>
      </c>
      <c r="BU76" s="36" t="e">
        <f t="shared" si="59"/>
        <v>#DIV/0!</v>
      </c>
      <c r="BV76" s="36">
        <f t="shared" si="59"/>
        <v>0</v>
      </c>
      <c r="BW76" s="36" t="e">
        <f t="shared" ref="BW76:DC76" si="60">SUM(BW77:BW85)</f>
        <v>#DIV/0!</v>
      </c>
      <c r="BX76" s="36">
        <f t="shared" si="60"/>
        <v>0</v>
      </c>
      <c r="BY76" s="36">
        <f t="shared" si="60"/>
        <v>0</v>
      </c>
      <c r="BZ76" s="36">
        <f t="shared" si="60"/>
        <v>26654508.872000001</v>
      </c>
      <c r="CA76" s="36">
        <f t="shared" si="60"/>
        <v>23455967.784159996</v>
      </c>
      <c r="CB76" s="36">
        <f t="shared" si="60"/>
        <v>3198541.0878399997</v>
      </c>
      <c r="CC76" s="36">
        <f t="shared" si="60"/>
        <v>0</v>
      </c>
      <c r="CD76" s="36">
        <f t="shared" si="60"/>
        <v>0</v>
      </c>
      <c r="CE76" s="36">
        <f t="shared" si="60"/>
        <v>0</v>
      </c>
      <c r="CF76" s="36">
        <f t="shared" si="60"/>
        <v>0</v>
      </c>
      <c r="CG76" s="36">
        <f t="shared" si="60"/>
        <v>0</v>
      </c>
      <c r="CH76" s="36">
        <f t="shared" si="60"/>
        <v>0</v>
      </c>
      <c r="CI76" s="36">
        <f t="shared" si="60"/>
        <v>46935710.490000002</v>
      </c>
      <c r="CJ76" s="36">
        <f t="shared" si="60"/>
        <v>44699045.777999997</v>
      </c>
      <c r="CK76" s="36">
        <f t="shared" si="60"/>
        <v>39335160.23584</v>
      </c>
      <c r="CL76" s="36">
        <f t="shared" si="60"/>
        <v>5363885.5421600007</v>
      </c>
      <c r="CM76" s="36">
        <f t="shared" si="60"/>
        <v>1926694.112</v>
      </c>
      <c r="CN76" s="36">
        <f t="shared" si="60"/>
        <v>309970.59999999998</v>
      </c>
      <c r="CO76" s="36">
        <f t="shared" si="60"/>
        <v>12308621.75</v>
      </c>
      <c r="CP76" s="36">
        <f t="shared" si="60"/>
        <v>11643034.978</v>
      </c>
      <c r="CQ76" s="36">
        <f t="shared" si="60"/>
        <v>10245870.775839999</v>
      </c>
      <c r="CR76" s="36">
        <f t="shared" si="60"/>
        <v>1397164.2021599999</v>
      </c>
      <c r="CS76" s="36">
        <f t="shared" si="60"/>
        <v>355616.17200000002</v>
      </c>
      <c r="CT76" s="36">
        <f t="shared" si="60"/>
        <v>309970.59999999998</v>
      </c>
      <c r="CU76" s="36">
        <f t="shared" si="60"/>
        <v>34627088.739999995</v>
      </c>
      <c r="CV76" s="36">
        <f t="shared" si="60"/>
        <v>33056010.799999997</v>
      </c>
      <c r="CW76" s="36">
        <f t="shared" si="60"/>
        <v>29089289.460000001</v>
      </c>
      <c r="CX76" s="36">
        <f t="shared" si="60"/>
        <v>3966721.34</v>
      </c>
      <c r="CY76" s="36">
        <f t="shared" si="60"/>
        <v>1571077.94</v>
      </c>
      <c r="CZ76" s="36">
        <f t="shared" si="60"/>
        <v>0</v>
      </c>
      <c r="DA76" s="36">
        <f t="shared" si="60"/>
        <v>0</v>
      </c>
      <c r="DB76" s="36">
        <f t="shared" si="60"/>
        <v>0</v>
      </c>
      <c r="DC76" s="36">
        <f t="shared" si="60"/>
        <v>0</v>
      </c>
    </row>
    <row r="77" spans="1:107" ht="16.5" x14ac:dyDescent="0.25">
      <c r="A77" s="7" t="s">
        <v>7</v>
      </c>
      <c r="B77" s="8" t="s">
        <v>8</v>
      </c>
      <c r="C77" s="9">
        <f>D77+F77</f>
        <v>21663598.300000001</v>
      </c>
      <c r="D77" s="9">
        <f>D12</f>
        <v>19063966.48</v>
      </c>
      <c r="E77" s="9"/>
      <c r="F77" s="9">
        <f t="shared" ref="F77:BU77" si="61">F12</f>
        <v>2599631.8199999998</v>
      </c>
      <c r="G77" s="9"/>
      <c r="H77" s="9">
        <f t="shared" si="61"/>
        <v>0</v>
      </c>
      <c r="I77" s="9">
        <f t="shared" si="61"/>
        <v>0</v>
      </c>
      <c r="J77" s="9">
        <f t="shared" si="61"/>
        <v>0</v>
      </c>
      <c r="K77" s="9">
        <f t="shared" si="61"/>
        <v>0</v>
      </c>
      <c r="L77" s="9">
        <f t="shared" si="61"/>
        <v>0</v>
      </c>
      <c r="M77" s="9">
        <f t="shared" si="61"/>
        <v>0</v>
      </c>
      <c r="N77" s="9">
        <f t="shared" si="61"/>
        <v>0</v>
      </c>
      <c r="O77" s="9">
        <f t="shared" si="61"/>
        <v>0</v>
      </c>
      <c r="P77" s="9">
        <f t="shared" si="61"/>
        <v>0</v>
      </c>
      <c r="Q77" s="9" t="e">
        <f t="shared" si="61"/>
        <v>#DIV/0!</v>
      </c>
      <c r="R77" s="9">
        <f t="shared" si="61"/>
        <v>0</v>
      </c>
      <c r="S77" s="9" t="e">
        <f t="shared" si="61"/>
        <v>#DIV/0!</v>
      </c>
      <c r="T77" s="9">
        <f t="shared" si="61"/>
        <v>0</v>
      </c>
      <c r="U77" s="9" t="e">
        <f t="shared" si="61"/>
        <v>#DIV/0!</v>
      </c>
      <c r="V77" s="9" t="e">
        <f t="shared" si="61"/>
        <v>#DIV/0!</v>
      </c>
      <c r="W77" s="9">
        <f t="shared" si="61"/>
        <v>0</v>
      </c>
      <c r="X77" s="9"/>
      <c r="Y77" s="9">
        <f t="shared" si="61"/>
        <v>0</v>
      </c>
      <c r="Z77" s="9">
        <f t="shared" si="61"/>
        <v>0</v>
      </c>
      <c r="AA77" s="9">
        <f t="shared" si="61"/>
        <v>0</v>
      </c>
      <c r="AB77" s="9">
        <f t="shared" si="61"/>
        <v>0</v>
      </c>
      <c r="AC77" s="53" t="e">
        <f t="shared" si="61"/>
        <v>#DIV/0!</v>
      </c>
      <c r="AD77" s="9">
        <f t="shared" si="61"/>
        <v>0</v>
      </c>
      <c r="AE77" s="53" t="e">
        <f t="shared" si="61"/>
        <v>#DIV/0!</v>
      </c>
      <c r="AF77" s="9">
        <f t="shared" si="61"/>
        <v>0</v>
      </c>
      <c r="AG77" s="9" t="e">
        <f t="shared" si="61"/>
        <v>#DIV/0!</v>
      </c>
      <c r="AH77" s="9">
        <f t="shared" si="61"/>
        <v>0</v>
      </c>
      <c r="AI77" s="9"/>
      <c r="AJ77" s="9">
        <f t="shared" si="61"/>
        <v>0</v>
      </c>
      <c r="AK77" s="9">
        <f t="shared" si="61"/>
        <v>21663598.300000001</v>
      </c>
      <c r="AL77" s="9">
        <f t="shared" si="61"/>
        <v>19063966.48</v>
      </c>
      <c r="AM77" s="9">
        <f t="shared" si="61"/>
        <v>2599631.8199999998</v>
      </c>
      <c r="AN77" s="9">
        <f t="shared" si="61"/>
        <v>0</v>
      </c>
      <c r="AO77" s="9">
        <f t="shared" si="61"/>
        <v>0</v>
      </c>
      <c r="AP77" s="9">
        <f t="shared" si="61"/>
        <v>0</v>
      </c>
      <c r="AQ77" s="9">
        <f t="shared" si="61"/>
        <v>0</v>
      </c>
      <c r="AR77" s="9">
        <f t="shared" si="61"/>
        <v>0</v>
      </c>
      <c r="AS77" s="9">
        <f t="shared" si="61"/>
        <v>0</v>
      </c>
      <c r="AT77" s="9">
        <f t="shared" si="61"/>
        <v>0</v>
      </c>
      <c r="AU77" s="9">
        <f t="shared" si="61"/>
        <v>0</v>
      </c>
      <c r="AV77" s="9">
        <f t="shared" si="61"/>
        <v>0</v>
      </c>
      <c r="AW77" s="9">
        <f t="shared" si="61"/>
        <v>0</v>
      </c>
      <c r="AX77" s="9">
        <f t="shared" si="61"/>
        <v>0</v>
      </c>
      <c r="AY77" s="9">
        <f t="shared" si="61"/>
        <v>0</v>
      </c>
      <c r="AZ77" s="9">
        <f t="shared" si="61"/>
        <v>0</v>
      </c>
      <c r="BA77" s="9">
        <f t="shared" si="61"/>
        <v>0</v>
      </c>
      <c r="BB77" s="9">
        <f t="shared" si="61"/>
        <v>0</v>
      </c>
      <c r="BC77" s="9">
        <f t="shared" si="61"/>
        <v>0</v>
      </c>
      <c r="BD77" s="9">
        <f t="shared" si="61"/>
        <v>0</v>
      </c>
      <c r="BE77" s="9">
        <f t="shared" si="61"/>
        <v>0</v>
      </c>
      <c r="BF77" s="9">
        <f t="shared" si="61"/>
        <v>0</v>
      </c>
      <c r="BG77" s="9">
        <f t="shared" si="61"/>
        <v>0</v>
      </c>
      <c r="BH77" s="9">
        <f t="shared" si="61"/>
        <v>0</v>
      </c>
      <c r="BI77" s="9">
        <f t="shared" si="61"/>
        <v>0</v>
      </c>
      <c r="BJ77" s="9">
        <f t="shared" si="61"/>
        <v>0</v>
      </c>
      <c r="BK77" s="9">
        <f t="shared" si="61"/>
        <v>0</v>
      </c>
      <c r="BL77" s="9">
        <f t="shared" si="61"/>
        <v>0</v>
      </c>
      <c r="BM77" s="9">
        <f t="shared" si="61"/>
        <v>0</v>
      </c>
      <c r="BN77" s="9">
        <f t="shared" si="61"/>
        <v>0</v>
      </c>
      <c r="BO77" s="9">
        <f t="shared" si="61"/>
        <v>0</v>
      </c>
      <c r="BP77" s="9">
        <f t="shared" si="61"/>
        <v>0</v>
      </c>
      <c r="BQ77" s="9">
        <f t="shared" si="61"/>
        <v>0</v>
      </c>
      <c r="BR77" s="9">
        <f t="shared" si="61"/>
        <v>0</v>
      </c>
      <c r="BS77" s="9" t="e">
        <f t="shared" si="61"/>
        <v>#DIV/0!</v>
      </c>
      <c r="BT77" s="9">
        <f t="shared" si="61"/>
        <v>0</v>
      </c>
      <c r="BU77" s="9" t="e">
        <f t="shared" si="61"/>
        <v>#DIV/0!</v>
      </c>
      <c r="BV77" s="9">
        <f t="shared" ref="BV77:DC77" si="62">BV12</f>
        <v>0</v>
      </c>
      <c r="BW77" s="9" t="e">
        <f t="shared" si="62"/>
        <v>#DIV/0!</v>
      </c>
      <c r="BX77" s="9">
        <f t="shared" si="62"/>
        <v>0</v>
      </c>
      <c r="BY77" s="9">
        <f t="shared" si="62"/>
        <v>0</v>
      </c>
      <c r="BZ77" s="9">
        <f t="shared" si="62"/>
        <v>21663598.300000001</v>
      </c>
      <c r="CA77" s="9">
        <f t="shared" si="62"/>
        <v>19063966.48</v>
      </c>
      <c r="CB77" s="9">
        <f t="shared" si="62"/>
        <v>2599631.8199999998</v>
      </c>
      <c r="CC77" s="9">
        <f t="shared" si="62"/>
        <v>0</v>
      </c>
      <c r="CD77" s="9">
        <f t="shared" si="62"/>
        <v>0</v>
      </c>
      <c r="CE77" s="9">
        <f t="shared" si="62"/>
        <v>0</v>
      </c>
      <c r="CF77" s="9">
        <f t="shared" si="62"/>
        <v>0</v>
      </c>
      <c r="CG77" s="9">
        <f t="shared" si="62"/>
        <v>0</v>
      </c>
      <c r="CH77" s="9">
        <f t="shared" si="62"/>
        <v>0</v>
      </c>
      <c r="CI77" s="9">
        <f t="shared" si="62"/>
        <v>0</v>
      </c>
      <c r="CJ77" s="9">
        <f t="shared" si="62"/>
        <v>0</v>
      </c>
      <c r="CK77" s="9">
        <f t="shared" si="62"/>
        <v>0</v>
      </c>
      <c r="CL77" s="9">
        <f t="shared" si="62"/>
        <v>0</v>
      </c>
      <c r="CM77" s="9">
        <f t="shared" si="62"/>
        <v>0</v>
      </c>
      <c r="CN77" s="9">
        <f t="shared" si="62"/>
        <v>0</v>
      </c>
      <c r="CO77" s="9">
        <f t="shared" si="62"/>
        <v>0</v>
      </c>
      <c r="CP77" s="9">
        <f t="shared" si="62"/>
        <v>0</v>
      </c>
      <c r="CQ77" s="9">
        <f t="shared" si="62"/>
        <v>0</v>
      </c>
      <c r="CR77" s="9">
        <f t="shared" si="62"/>
        <v>0</v>
      </c>
      <c r="CS77" s="9">
        <f t="shared" si="62"/>
        <v>0</v>
      </c>
      <c r="CT77" s="9">
        <f t="shared" si="62"/>
        <v>0</v>
      </c>
      <c r="CU77" s="9">
        <f t="shared" si="62"/>
        <v>0</v>
      </c>
      <c r="CV77" s="9">
        <f t="shared" si="62"/>
        <v>0</v>
      </c>
      <c r="CW77" s="9">
        <f t="shared" si="62"/>
        <v>0</v>
      </c>
      <c r="CX77" s="9">
        <f t="shared" si="62"/>
        <v>0</v>
      </c>
      <c r="CY77" s="9">
        <f t="shared" si="62"/>
        <v>0</v>
      </c>
      <c r="CZ77" s="9">
        <f t="shared" si="62"/>
        <v>0</v>
      </c>
      <c r="DA77" s="9">
        <f t="shared" si="62"/>
        <v>0</v>
      </c>
      <c r="DB77" s="9">
        <f t="shared" si="62"/>
        <v>0</v>
      </c>
      <c r="DC77" s="9">
        <f t="shared" si="62"/>
        <v>0</v>
      </c>
    </row>
    <row r="78" spans="1:107" ht="16.5" x14ac:dyDescent="0.25">
      <c r="A78" s="7">
        <v>2</v>
      </c>
      <c r="B78" s="8" t="s">
        <v>16</v>
      </c>
      <c r="C78" s="9">
        <f t="shared" ref="C78:C85" si="63">D78+F78</f>
        <v>17740363.219999999</v>
      </c>
      <c r="D78" s="9">
        <f>D16</f>
        <v>15611519.609999999</v>
      </c>
      <c r="E78" s="9"/>
      <c r="F78" s="9">
        <f t="shared" ref="F78:BU78" si="64">F16</f>
        <v>2128843.61</v>
      </c>
      <c r="G78" s="9"/>
      <c r="H78" s="9">
        <f t="shared" si="64"/>
        <v>18087496.990000002</v>
      </c>
      <c r="I78" s="9">
        <f t="shared" si="64"/>
        <v>17562959.57</v>
      </c>
      <c r="J78" s="9">
        <f t="shared" si="64"/>
        <v>15455404.4</v>
      </c>
      <c r="K78" s="9">
        <f t="shared" si="64"/>
        <v>2107555.17</v>
      </c>
      <c r="L78" s="9">
        <f t="shared" si="64"/>
        <v>524537.42000000004</v>
      </c>
      <c r="M78" s="9">
        <f t="shared" si="64"/>
        <v>0</v>
      </c>
      <c r="N78" s="9">
        <f t="shared" si="64"/>
        <v>6109209.7999999998</v>
      </c>
      <c r="O78" s="9">
        <f t="shared" si="64"/>
        <v>5932042.71</v>
      </c>
      <c r="P78" s="9">
        <f t="shared" si="64"/>
        <v>5220197.58</v>
      </c>
      <c r="Q78" s="9">
        <f t="shared" si="64"/>
        <v>0.87999999919083527</v>
      </c>
      <c r="R78" s="9">
        <f t="shared" si="64"/>
        <v>711845.13</v>
      </c>
      <c r="S78" s="9">
        <f t="shared" si="64"/>
        <v>0.12000000080916477</v>
      </c>
      <c r="T78" s="9">
        <f t="shared" si="64"/>
        <v>177167.09</v>
      </c>
      <c r="U78" s="9">
        <f t="shared" si="64"/>
        <v>2.9000000949386286E-2</v>
      </c>
      <c r="V78" s="9">
        <f t="shared" si="64"/>
        <v>0.19928532590924342</v>
      </c>
      <c r="W78" s="9">
        <f t="shared" si="64"/>
        <v>0</v>
      </c>
      <c r="X78" s="9"/>
      <c r="Y78" s="9">
        <f t="shared" si="64"/>
        <v>0</v>
      </c>
      <c r="Z78" s="9">
        <f t="shared" si="64"/>
        <v>11978287.189999999</v>
      </c>
      <c r="AA78" s="9">
        <f t="shared" si="64"/>
        <v>11630916.859999999</v>
      </c>
      <c r="AB78" s="9">
        <f t="shared" si="64"/>
        <v>10235206.82</v>
      </c>
      <c r="AC78" s="53">
        <f t="shared" si="64"/>
        <v>0.87999999855557398</v>
      </c>
      <c r="AD78" s="9">
        <f t="shared" si="64"/>
        <v>1395710.04</v>
      </c>
      <c r="AE78" s="53">
        <f t="shared" si="64"/>
        <v>0.12000000144442612</v>
      </c>
      <c r="AF78" s="9">
        <f t="shared" si="64"/>
        <v>347370.33</v>
      </c>
      <c r="AG78" s="9">
        <f t="shared" si="64"/>
        <v>2.9000000124391745E-2</v>
      </c>
      <c r="AH78" s="9">
        <f t="shared" si="64"/>
        <v>0</v>
      </c>
      <c r="AI78" s="9"/>
      <c r="AJ78" s="9">
        <f t="shared" si="64"/>
        <v>0</v>
      </c>
      <c r="AK78" s="9">
        <f t="shared" si="64"/>
        <v>177403.64999999898</v>
      </c>
      <c r="AL78" s="9">
        <f t="shared" si="64"/>
        <v>156115.20999999903</v>
      </c>
      <c r="AM78" s="9">
        <f t="shared" si="64"/>
        <v>21288.439999999944</v>
      </c>
      <c r="AN78" s="9">
        <f t="shared" si="64"/>
        <v>0</v>
      </c>
      <c r="AO78" s="9">
        <f t="shared" si="64"/>
        <v>0</v>
      </c>
      <c r="AP78" s="9">
        <f t="shared" si="64"/>
        <v>0</v>
      </c>
      <c r="AQ78" s="9">
        <f t="shared" si="64"/>
        <v>0</v>
      </c>
      <c r="AR78" s="9">
        <f t="shared" si="64"/>
        <v>0</v>
      </c>
      <c r="AS78" s="9">
        <f t="shared" si="64"/>
        <v>0</v>
      </c>
      <c r="AT78" s="9">
        <f t="shared" si="64"/>
        <v>0</v>
      </c>
      <c r="AU78" s="9">
        <f t="shared" si="64"/>
        <v>0</v>
      </c>
      <c r="AV78" s="9">
        <f t="shared" si="64"/>
        <v>0</v>
      </c>
      <c r="AW78" s="9">
        <f t="shared" si="64"/>
        <v>0</v>
      </c>
      <c r="AX78" s="9">
        <f t="shared" si="64"/>
        <v>0</v>
      </c>
      <c r="AY78" s="9">
        <f t="shared" si="64"/>
        <v>0</v>
      </c>
      <c r="AZ78" s="9">
        <f t="shared" si="64"/>
        <v>0</v>
      </c>
      <c r="BA78" s="9">
        <f t="shared" si="64"/>
        <v>0</v>
      </c>
      <c r="BB78" s="9">
        <f t="shared" si="64"/>
        <v>0</v>
      </c>
      <c r="BC78" s="9">
        <f t="shared" si="64"/>
        <v>0</v>
      </c>
      <c r="BD78" s="9">
        <f t="shared" si="64"/>
        <v>0</v>
      </c>
      <c r="BE78" s="9">
        <f t="shared" si="64"/>
        <v>0</v>
      </c>
      <c r="BF78" s="9">
        <f t="shared" si="64"/>
        <v>0</v>
      </c>
      <c r="BG78" s="9">
        <f t="shared" si="64"/>
        <v>0</v>
      </c>
      <c r="BH78" s="9">
        <f t="shared" si="64"/>
        <v>0</v>
      </c>
      <c r="BI78" s="9">
        <f t="shared" si="64"/>
        <v>0</v>
      </c>
      <c r="BJ78" s="9">
        <f t="shared" si="64"/>
        <v>0</v>
      </c>
      <c r="BK78" s="9">
        <f t="shared" si="64"/>
        <v>0</v>
      </c>
      <c r="BL78" s="9">
        <f t="shared" si="64"/>
        <v>0</v>
      </c>
      <c r="BM78" s="9">
        <f t="shared" si="64"/>
        <v>0</v>
      </c>
      <c r="BN78" s="9">
        <f t="shared" si="64"/>
        <v>0</v>
      </c>
      <c r="BO78" s="9">
        <f t="shared" si="64"/>
        <v>0</v>
      </c>
      <c r="BP78" s="9">
        <f t="shared" si="64"/>
        <v>0</v>
      </c>
      <c r="BQ78" s="9">
        <f t="shared" si="64"/>
        <v>0</v>
      </c>
      <c r="BR78" s="9">
        <f t="shared" si="64"/>
        <v>0</v>
      </c>
      <c r="BS78" s="9" t="e">
        <f t="shared" si="64"/>
        <v>#DIV/0!</v>
      </c>
      <c r="BT78" s="9">
        <f t="shared" si="64"/>
        <v>0</v>
      </c>
      <c r="BU78" s="9" t="e">
        <f t="shared" si="64"/>
        <v>#DIV/0!</v>
      </c>
      <c r="BV78" s="9">
        <f t="shared" ref="BV78:DC78" si="65">BV16</f>
        <v>0</v>
      </c>
      <c r="BW78" s="9" t="e">
        <f t="shared" si="65"/>
        <v>#DIV/0!</v>
      </c>
      <c r="BX78" s="9">
        <f t="shared" si="65"/>
        <v>0</v>
      </c>
      <c r="BY78" s="9">
        <f t="shared" si="65"/>
        <v>0</v>
      </c>
      <c r="BZ78" s="9">
        <f t="shared" si="65"/>
        <v>177403.64999999898</v>
      </c>
      <c r="CA78" s="9">
        <f t="shared" si="65"/>
        <v>156115.20999999903</v>
      </c>
      <c r="CB78" s="9">
        <f t="shared" si="65"/>
        <v>21288.439999999944</v>
      </c>
      <c r="CC78" s="9">
        <f t="shared" si="65"/>
        <v>0</v>
      </c>
      <c r="CD78" s="9">
        <f t="shared" si="65"/>
        <v>0</v>
      </c>
      <c r="CE78" s="9">
        <f t="shared" si="65"/>
        <v>0</v>
      </c>
      <c r="CF78" s="9">
        <f t="shared" si="65"/>
        <v>0</v>
      </c>
      <c r="CG78" s="9">
        <f t="shared" si="65"/>
        <v>0</v>
      </c>
      <c r="CH78" s="9">
        <f t="shared" si="65"/>
        <v>0</v>
      </c>
      <c r="CI78" s="9">
        <f t="shared" si="65"/>
        <v>18087496.990000002</v>
      </c>
      <c r="CJ78" s="9">
        <f t="shared" si="65"/>
        <v>17562959.57</v>
      </c>
      <c r="CK78" s="9">
        <f t="shared" si="65"/>
        <v>15455404.4</v>
      </c>
      <c r="CL78" s="9">
        <f t="shared" si="65"/>
        <v>2107555.17</v>
      </c>
      <c r="CM78" s="9">
        <f t="shared" si="65"/>
        <v>524537.42000000004</v>
      </c>
      <c r="CN78" s="9">
        <f t="shared" si="65"/>
        <v>0</v>
      </c>
      <c r="CO78" s="9">
        <f t="shared" si="65"/>
        <v>6109209.7999999998</v>
      </c>
      <c r="CP78" s="9">
        <f t="shared" si="65"/>
        <v>5932042.71</v>
      </c>
      <c r="CQ78" s="9">
        <f t="shared" si="65"/>
        <v>5220197.58</v>
      </c>
      <c r="CR78" s="9">
        <f t="shared" si="65"/>
        <v>711845.13</v>
      </c>
      <c r="CS78" s="9">
        <f t="shared" si="65"/>
        <v>177167.09</v>
      </c>
      <c r="CT78" s="9">
        <f t="shared" si="65"/>
        <v>0</v>
      </c>
      <c r="CU78" s="9">
        <f t="shared" si="65"/>
        <v>11978287.189999999</v>
      </c>
      <c r="CV78" s="9">
        <f t="shared" si="65"/>
        <v>11630916.859999999</v>
      </c>
      <c r="CW78" s="9">
        <f t="shared" si="65"/>
        <v>10235206.82</v>
      </c>
      <c r="CX78" s="9">
        <f t="shared" si="65"/>
        <v>1395710.04</v>
      </c>
      <c r="CY78" s="9">
        <f t="shared" si="65"/>
        <v>347370.33</v>
      </c>
      <c r="CZ78" s="9">
        <f t="shared" si="65"/>
        <v>0</v>
      </c>
      <c r="DA78" s="9">
        <f t="shared" si="65"/>
        <v>0</v>
      </c>
      <c r="DB78" s="9">
        <f t="shared" si="65"/>
        <v>0</v>
      </c>
      <c r="DC78" s="9">
        <f t="shared" si="65"/>
        <v>0</v>
      </c>
    </row>
    <row r="79" spans="1:107" ht="16.5" x14ac:dyDescent="0.25">
      <c r="A79" s="7">
        <v>3</v>
      </c>
      <c r="B79" s="8" t="s">
        <v>26</v>
      </c>
      <c r="C79" s="9">
        <f t="shared" si="63"/>
        <v>11929024</v>
      </c>
      <c r="D79" s="9">
        <f>D21</f>
        <v>10497541.109999999</v>
      </c>
      <c r="E79" s="9"/>
      <c r="F79" s="9">
        <f t="shared" ref="F79:BU79" si="66">F21</f>
        <v>1431482.89</v>
      </c>
      <c r="G79" s="9"/>
      <c r="H79" s="9">
        <f t="shared" si="66"/>
        <v>8317039.0100000016</v>
      </c>
      <c r="I79" s="9">
        <f t="shared" si="66"/>
        <v>7903724.4880000008</v>
      </c>
      <c r="J79" s="9">
        <f t="shared" si="66"/>
        <v>6955277.5458400007</v>
      </c>
      <c r="K79" s="9">
        <f t="shared" si="66"/>
        <v>948446.94215999998</v>
      </c>
      <c r="L79" s="9">
        <f t="shared" si="66"/>
        <v>241194.122</v>
      </c>
      <c r="M79" s="9">
        <f t="shared" si="66"/>
        <v>172120.4</v>
      </c>
      <c r="N79" s="9">
        <f t="shared" si="66"/>
        <v>3442408</v>
      </c>
      <c r="O79" s="9">
        <f t="shared" si="66"/>
        <v>3170457.7680000002</v>
      </c>
      <c r="P79" s="9">
        <f t="shared" si="66"/>
        <v>2790002.8358400003</v>
      </c>
      <c r="Q79" s="9">
        <f t="shared" si="66"/>
        <v>0.88</v>
      </c>
      <c r="R79" s="9">
        <f t="shared" si="66"/>
        <v>380454.93215999997</v>
      </c>
      <c r="S79" s="9">
        <f t="shared" si="66"/>
        <v>0.11999999999999998</v>
      </c>
      <c r="T79" s="9">
        <f t="shared" si="66"/>
        <v>99829.831999999995</v>
      </c>
      <c r="U79" s="9">
        <f t="shared" si="66"/>
        <v>2.8999999999999998E-2</v>
      </c>
      <c r="V79" s="9">
        <f t="shared" si="66"/>
        <v>0.20785550458715596</v>
      </c>
      <c r="W79" s="9">
        <f t="shared" si="66"/>
        <v>172120.4</v>
      </c>
      <c r="X79" s="9"/>
      <c r="Y79" s="9">
        <f t="shared" si="66"/>
        <v>0</v>
      </c>
      <c r="Z79" s="9">
        <f t="shared" si="66"/>
        <v>4874631.01</v>
      </c>
      <c r="AA79" s="9">
        <f t="shared" si="66"/>
        <v>4733266.72</v>
      </c>
      <c r="AB79" s="9">
        <f t="shared" si="66"/>
        <v>4165274.71</v>
      </c>
      <c r="AC79" s="53">
        <f t="shared" si="66"/>
        <v>0.87999999923942596</v>
      </c>
      <c r="AD79" s="9">
        <f t="shared" si="66"/>
        <v>567992.01</v>
      </c>
      <c r="AE79" s="53">
        <f t="shared" si="66"/>
        <v>0.1200000007605741</v>
      </c>
      <c r="AF79" s="9">
        <f t="shared" si="66"/>
        <v>141364.29</v>
      </c>
      <c r="AG79" s="9">
        <f t="shared" si="66"/>
        <v>2.8999998094214729E-2</v>
      </c>
      <c r="AH79" s="9">
        <f t="shared" si="66"/>
        <v>0</v>
      </c>
      <c r="AI79" s="9"/>
      <c r="AJ79" s="9">
        <f t="shared" si="66"/>
        <v>0</v>
      </c>
      <c r="AK79" s="9">
        <f t="shared" si="66"/>
        <v>4025299.5119999987</v>
      </c>
      <c r="AL79" s="9">
        <f t="shared" si="66"/>
        <v>3542263.5641599987</v>
      </c>
      <c r="AM79" s="9">
        <f t="shared" si="66"/>
        <v>483035.94783999992</v>
      </c>
      <c r="AN79" s="9">
        <f t="shared" si="66"/>
        <v>0</v>
      </c>
      <c r="AO79" s="9">
        <f t="shared" si="66"/>
        <v>0</v>
      </c>
      <c r="AP79" s="9">
        <f t="shared" si="66"/>
        <v>0</v>
      </c>
      <c r="AQ79" s="9">
        <f t="shared" si="66"/>
        <v>0</v>
      </c>
      <c r="AR79" s="9">
        <f t="shared" si="66"/>
        <v>0</v>
      </c>
      <c r="AS79" s="9">
        <f t="shared" si="66"/>
        <v>0</v>
      </c>
      <c r="AT79" s="9">
        <f t="shared" si="66"/>
        <v>0</v>
      </c>
      <c r="AU79" s="9">
        <f t="shared" si="66"/>
        <v>0</v>
      </c>
      <c r="AV79" s="9">
        <f t="shared" si="66"/>
        <v>0</v>
      </c>
      <c r="AW79" s="9">
        <f t="shared" si="66"/>
        <v>0</v>
      </c>
      <c r="AX79" s="9">
        <f t="shared" si="66"/>
        <v>0</v>
      </c>
      <c r="AY79" s="9">
        <f t="shared" si="66"/>
        <v>0</v>
      </c>
      <c r="AZ79" s="9">
        <f t="shared" si="66"/>
        <v>0</v>
      </c>
      <c r="BA79" s="9">
        <f t="shared" si="66"/>
        <v>0</v>
      </c>
      <c r="BB79" s="9">
        <f t="shared" si="66"/>
        <v>0</v>
      </c>
      <c r="BC79" s="9">
        <f t="shared" si="66"/>
        <v>0</v>
      </c>
      <c r="BD79" s="9">
        <f t="shared" si="66"/>
        <v>0</v>
      </c>
      <c r="BE79" s="9">
        <f t="shared" si="66"/>
        <v>0</v>
      </c>
      <c r="BF79" s="9">
        <f t="shared" si="66"/>
        <v>0</v>
      </c>
      <c r="BG79" s="9">
        <f t="shared" si="66"/>
        <v>0</v>
      </c>
      <c r="BH79" s="9">
        <f t="shared" si="66"/>
        <v>0</v>
      </c>
      <c r="BI79" s="9">
        <f t="shared" si="66"/>
        <v>0</v>
      </c>
      <c r="BJ79" s="9">
        <f t="shared" si="66"/>
        <v>0</v>
      </c>
      <c r="BK79" s="9">
        <f t="shared" si="66"/>
        <v>0</v>
      </c>
      <c r="BL79" s="9">
        <f t="shared" si="66"/>
        <v>0</v>
      </c>
      <c r="BM79" s="9">
        <f t="shared" si="66"/>
        <v>0</v>
      </c>
      <c r="BN79" s="9">
        <f t="shared" si="66"/>
        <v>0</v>
      </c>
      <c r="BO79" s="9">
        <f t="shared" si="66"/>
        <v>0</v>
      </c>
      <c r="BP79" s="9">
        <f t="shared" si="66"/>
        <v>0</v>
      </c>
      <c r="BQ79" s="9">
        <f t="shared" si="66"/>
        <v>0</v>
      </c>
      <c r="BR79" s="9">
        <f t="shared" si="66"/>
        <v>0</v>
      </c>
      <c r="BS79" s="9" t="e">
        <f t="shared" si="66"/>
        <v>#DIV/0!</v>
      </c>
      <c r="BT79" s="9">
        <f t="shared" si="66"/>
        <v>0</v>
      </c>
      <c r="BU79" s="9" t="e">
        <f t="shared" si="66"/>
        <v>#DIV/0!</v>
      </c>
      <c r="BV79" s="9">
        <f t="shared" ref="BV79:DC79" si="67">BV21</f>
        <v>0</v>
      </c>
      <c r="BW79" s="9" t="e">
        <f t="shared" si="67"/>
        <v>#DIV/0!</v>
      </c>
      <c r="BX79" s="9">
        <f t="shared" si="67"/>
        <v>0</v>
      </c>
      <c r="BY79" s="9">
        <f t="shared" si="67"/>
        <v>0</v>
      </c>
      <c r="BZ79" s="9">
        <f t="shared" si="67"/>
        <v>4025299.5119999987</v>
      </c>
      <c r="CA79" s="9">
        <f t="shared" si="67"/>
        <v>3542263.5641599987</v>
      </c>
      <c r="CB79" s="9">
        <f t="shared" si="67"/>
        <v>483035.94783999992</v>
      </c>
      <c r="CC79" s="9">
        <f t="shared" si="67"/>
        <v>0</v>
      </c>
      <c r="CD79" s="9">
        <f t="shared" si="67"/>
        <v>0</v>
      </c>
      <c r="CE79" s="9">
        <f t="shared" si="67"/>
        <v>0</v>
      </c>
      <c r="CF79" s="9">
        <f t="shared" si="67"/>
        <v>0</v>
      </c>
      <c r="CG79" s="9">
        <f t="shared" si="67"/>
        <v>0</v>
      </c>
      <c r="CH79" s="9">
        <f t="shared" si="67"/>
        <v>0</v>
      </c>
      <c r="CI79" s="9">
        <f t="shared" si="67"/>
        <v>8317039.0100000016</v>
      </c>
      <c r="CJ79" s="9">
        <f t="shared" si="67"/>
        <v>7903724.4880000008</v>
      </c>
      <c r="CK79" s="9">
        <f t="shared" si="67"/>
        <v>6955277.5458400007</v>
      </c>
      <c r="CL79" s="9">
        <f t="shared" si="67"/>
        <v>948446.94215999998</v>
      </c>
      <c r="CM79" s="9">
        <f t="shared" si="67"/>
        <v>241194.122</v>
      </c>
      <c r="CN79" s="9">
        <f t="shared" si="67"/>
        <v>172120.4</v>
      </c>
      <c r="CO79" s="9">
        <f t="shared" si="67"/>
        <v>3442408</v>
      </c>
      <c r="CP79" s="9">
        <f t="shared" si="67"/>
        <v>3170457.7680000002</v>
      </c>
      <c r="CQ79" s="9">
        <f t="shared" si="67"/>
        <v>2790002.8358400003</v>
      </c>
      <c r="CR79" s="9">
        <f t="shared" si="67"/>
        <v>380454.93215999997</v>
      </c>
      <c r="CS79" s="9">
        <f t="shared" si="67"/>
        <v>99829.831999999995</v>
      </c>
      <c r="CT79" s="9">
        <f t="shared" si="67"/>
        <v>172120.4</v>
      </c>
      <c r="CU79" s="9">
        <f t="shared" si="67"/>
        <v>4874631.01</v>
      </c>
      <c r="CV79" s="9">
        <f t="shared" si="67"/>
        <v>4733266.72</v>
      </c>
      <c r="CW79" s="9">
        <f t="shared" si="67"/>
        <v>4165274.71</v>
      </c>
      <c r="CX79" s="9">
        <f t="shared" si="67"/>
        <v>567992.01</v>
      </c>
      <c r="CY79" s="9">
        <f t="shared" si="67"/>
        <v>141364.29</v>
      </c>
      <c r="CZ79" s="9">
        <f t="shared" si="67"/>
        <v>0</v>
      </c>
      <c r="DA79" s="9">
        <f t="shared" si="67"/>
        <v>0</v>
      </c>
      <c r="DB79" s="9">
        <f t="shared" si="67"/>
        <v>0</v>
      </c>
      <c r="DC79" s="9">
        <f t="shared" si="67"/>
        <v>0</v>
      </c>
    </row>
    <row r="80" spans="1:107" ht="16.5" x14ac:dyDescent="0.25">
      <c r="A80" s="7">
        <v>4</v>
      </c>
      <c r="B80" s="8" t="s">
        <v>37</v>
      </c>
      <c r="C80" s="9">
        <f t="shared" si="63"/>
        <v>1579804.16</v>
      </c>
      <c r="D80" s="9">
        <f>D27</f>
        <v>1390227.66</v>
      </c>
      <c r="E80" s="9"/>
      <c r="F80" s="9">
        <f t="shared" ref="F80:BU80" si="68">F27</f>
        <v>189576.5</v>
      </c>
      <c r="G80" s="9"/>
      <c r="H80" s="9">
        <f t="shared" si="68"/>
        <v>1693053.2799999998</v>
      </c>
      <c r="I80" s="9">
        <f t="shared" si="68"/>
        <v>1578066.16</v>
      </c>
      <c r="J80" s="9">
        <f t="shared" si="68"/>
        <v>1388698.22</v>
      </c>
      <c r="K80" s="9">
        <f t="shared" si="68"/>
        <v>189367.94</v>
      </c>
      <c r="L80" s="9">
        <f t="shared" si="68"/>
        <v>49132.119999999995</v>
      </c>
      <c r="M80" s="9">
        <f t="shared" si="68"/>
        <v>65855</v>
      </c>
      <c r="N80" s="9">
        <f t="shared" si="68"/>
        <v>1317100</v>
      </c>
      <c r="O80" s="9">
        <f t="shared" si="68"/>
        <v>1213044.25</v>
      </c>
      <c r="P80" s="9">
        <f t="shared" si="68"/>
        <v>1067478.94</v>
      </c>
      <c r="Q80" s="9">
        <f t="shared" si="68"/>
        <v>0.88</v>
      </c>
      <c r="R80" s="9">
        <f t="shared" si="68"/>
        <v>145565.31</v>
      </c>
      <c r="S80" s="9">
        <f t="shared" si="68"/>
        <v>0.12</v>
      </c>
      <c r="T80" s="9">
        <f t="shared" si="68"/>
        <v>38200.75</v>
      </c>
      <c r="U80" s="9">
        <f t="shared" si="68"/>
        <v>2.9003682332396932E-2</v>
      </c>
      <c r="V80" s="9">
        <f t="shared" si="68"/>
        <v>0.2078770693565504</v>
      </c>
      <c r="W80" s="9">
        <f t="shared" si="68"/>
        <v>65855</v>
      </c>
      <c r="X80" s="9"/>
      <c r="Y80" s="9">
        <f t="shared" si="68"/>
        <v>0</v>
      </c>
      <c r="Z80" s="9">
        <f t="shared" si="68"/>
        <v>375953.28</v>
      </c>
      <c r="AA80" s="9">
        <f t="shared" si="68"/>
        <v>365021.91000000003</v>
      </c>
      <c r="AB80" s="9">
        <f t="shared" si="68"/>
        <v>321219.28000000003</v>
      </c>
      <c r="AC80" s="53">
        <f t="shared" si="68"/>
        <v>0.8799999978083507</v>
      </c>
      <c r="AD80" s="9">
        <f t="shared" si="68"/>
        <v>43802.630000000005</v>
      </c>
      <c r="AE80" s="53">
        <f t="shared" si="68"/>
        <v>0.12000000219164926</v>
      </c>
      <c r="AF80" s="9">
        <f t="shared" si="68"/>
        <v>10931.369999999999</v>
      </c>
      <c r="AG80" s="9">
        <f t="shared" si="68"/>
        <v>2.9076405451230532E-2</v>
      </c>
      <c r="AH80" s="9">
        <f t="shared" si="68"/>
        <v>0</v>
      </c>
      <c r="AI80" s="9"/>
      <c r="AJ80" s="9">
        <f t="shared" si="68"/>
        <v>0</v>
      </c>
      <c r="AK80" s="9">
        <f t="shared" si="68"/>
        <v>1737.9999999999418</v>
      </c>
      <c r="AL80" s="9">
        <f t="shared" si="68"/>
        <v>1529.4399999999441</v>
      </c>
      <c r="AM80" s="9">
        <f t="shared" si="68"/>
        <v>208.55999999999767</v>
      </c>
      <c r="AN80" s="9">
        <f t="shared" si="68"/>
        <v>0</v>
      </c>
      <c r="AO80" s="9">
        <f t="shared" si="68"/>
        <v>0</v>
      </c>
      <c r="AP80" s="9">
        <f t="shared" si="68"/>
        <v>0</v>
      </c>
      <c r="AQ80" s="9">
        <f t="shared" si="68"/>
        <v>0</v>
      </c>
      <c r="AR80" s="9">
        <f t="shared" si="68"/>
        <v>0</v>
      </c>
      <c r="AS80" s="9">
        <f t="shared" si="68"/>
        <v>0</v>
      </c>
      <c r="AT80" s="9">
        <f t="shared" si="68"/>
        <v>0</v>
      </c>
      <c r="AU80" s="9">
        <f t="shared" si="68"/>
        <v>0</v>
      </c>
      <c r="AV80" s="9">
        <f t="shared" si="68"/>
        <v>0</v>
      </c>
      <c r="AW80" s="9">
        <f t="shared" si="68"/>
        <v>0</v>
      </c>
      <c r="AX80" s="9">
        <f t="shared" si="68"/>
        <v>0</v>
      </c>
      <c r="AY80" s="9">
        <f t="shared" si="68"/>
        <v>0</v>
      </c>
      <c r="AZ80" s="9">
        <f t="shared" si="68"/>
        <v>0</v>
      </c>
      <c r="BA80" s="9">
        <f t="shared" si="68"/>
        <v>0</v>
      </c>
      <c r="BB80" s="9">
        <f t="shared" si="68"/>
        <v>0</v>
      </c>
      <c r="BC80" s="9">
        <f t="shared" si="68"/>
        <v>0</v>
      </c>
      <c r="BD80" s="9">
        <f t="shared" si="68"/>
        <v>0</v>
      </c>
      <c r="BE80" s="9">
        <f t="shared" si="68"/>
        <v>0</v>
      </c>
      <c r="BF80" s="9">
        <f t="shared" si="68"/>
        <v>0</v>
      </c>
      <c r="BG80" s="9">
        <f t="shared" si="68"/>
        <v>0</v>
      </c>
      <c r="BH80" s="9">
        <f t="shared" si="68"/>
        <v>0</v>
      </c>
      <c r="BI80" s="9">
        <f t="shared" si="68"/>
        <v>0</v>
      </c>
      <c r="BJ80" s="9">
        <f t="shared" si="68"/>
        <v>0</v>
      </c>
      <c r="BK80" s="9">
        <f t="shared" si="68"/>
        <v>0</v>
      </c>
      <c r="BL80" s="9">
        <f t="shared" si="68"/>
        <v>0</v>
      </c>
      <c r="BM80" s="9">
        <f t="shared" si="68"/>
        <v>0</v>
      </c>
      <c r="BN80" s="9">
        <f t="shared" si="68"/>
        <v>0</v>
      </c>
      <c r="BO80" s="9">
        <f t="shared" si="68"/>
        <v>0</v>
      </c>
      <c r="BP80" s="9">
        <f t="shared" si="68"/>
        <v>0</v>
      </c>
      <c r="BQ80" s="9">
        <f t="shared" si="68"/>
        <v>0</v>
      </c>
      <c r="BR80" s="9">
        <f t="shared" si="68"/>
        <v>0</v>
      </c>
      <c r="BS80" s="9" t="e">
        <f t="shared" si="68"/>
        <v>#DIV/0!</v>
      </c>
      <c r="BT80" s="9">
        <f t="shared" si="68"/>
        <v>0</v>
      </c>
      <c r="BU80" s="9" t="e">
        <f t="shared" si="68"/>
        <v>#DIV/0!</v>
      </c>
      <c r="BV80" s="9">
        <f t="shared" ref="BV80:DC80" si="69">BV27</f>
        <v>0</v>
      </c>
      <c r="BW80" s="9" t="e">
        <f t="shared" si="69"/>
        <v>#DIV/0!</v>
      </c>
      <c r="BX80" s="9">
        <f t="shared" si="69"/>
        <v>0</v>
      </c>
      <c r="BY80" s="9">
        <f t="shared" si="69"/>
        <v>0</v>
      </c>
      <c r="BZ80" s="9">
        <f t="shared" si="69"/>
        <v>1737.9999999999418</v>
      </c>
      <c r="CA80" s="9">
        <f t="shared" si="69"/>
        <v>1529.4399999999441</v>
      </c>
      <c r="CB80" s="9">
        <f t="shared" si="69"/>
        <v>208.55999999999767</v>
      </c>
      <c r="CC80" s="9">
        <f t="shared" si="69"/>
        <v>0</v>
      </c>
      <c r="CD80" s="9">
        <f t="shared" si="69"/>
        <v>0</v>
      </c>
      <c r="CE80" s="9">
        <f t="shared" si="69"/>
        <v>0</v>
      </c>
      <c r="CF80" s="9">
        <f t="shared" si="69"/>
        <v>0</v>
      </c>
      <c r="CG80" s="9">
        <f t="shared" si="69"/>
        <v>0</v>
      </c>
      <c r="CH80" s="9">
        <f t="shared" si="69"/>
        <v>0</v>
      </c>
      <c r="CI80" s="9">
        <f t="shared" si="69"/>
        <v>1693053.2799999998</v>
      </c>
      <c r="CJ80" s="9">
        <f t="shared" si="69"/>
        <v>1578066.16</v>
      </c>
      <c r="CK80" s="9">
        <f t="shared" si="69"/>
        <v>1388698.22</v>
      </c>
      <c r="CL80" s="9">
        <f t="shared" si="69"/>
        <v>189367.94</v>
      </c>
      <c r="CM80" s="9">
        <f t="shared" si="69"/>
        <v>49132.119999999995</v>
      </c>
      <c r="CN80" s="9">
        <f t="shared" si="69"/>
        <v>65855</v>
      </c>
      <c r="CO80" s="9">
        <f t="shared" si="69"/>
        <v>1317100</v>
      </c>
      <c r="CP80" s="9">
        <f t="shared" si="69"/>
        <v>1213044.25</v>
      </c>
      <c r="CQ80" s="9">
        <f t="shared" si="69"/>
        <v>1067478.94</v>
      </c>
      <c r="CR80" s="9">
        <f t="shared" si="69"/>
        <v>145565.31</v>
      </c>
      <c r="CS80" s="9">
        <f t="shared" si="69"/>
        <v>38200.75</v>
      </c>
      <c r="CT80" s="9">
        <f t="shared" si="69"/>
        <v>65855</v>
      </c>
      <c r="CU80" s="9">
        <f t="shared" si="69"/>
        <v>375953.28</v>
      </c>
      <c r="CV80" s="9">
        <f t="shared" si="69"/>
        <v>365021.91000000003</v>
      </c>
      <c r="CW80" s="9">
        <f t="shared" si="69"/>
        <v>321219.28000000003</v>
      </c>
      <c r="CX80" s="9">
        <f t="shared" si="69"/>
        <v>43802.630000000005</v>
      </c>
      <c r="CY80" s="9">
        <f t="shared" si="69"/>
        <v>10931.369999999999</v>
      </c>
      <c r="CZ80" s="9">
        <f t="shared" si="69"/>
        <v>0</v>
      </c>
      <c r="DA80" s="9">
        <f t="shared" si="69"/>
        <v>0</v>
      </c>
      <c r="DB80" s="9">
        <f t="shared" si="69"/>
        <v>0</v>
      </c>
      <c r="DC80" s="9">
        <f t="shared" si="69"/>
        <v>0</v>
      </c>
    </row>
    <row r="81" spans="1:107" ht="16.5" x14ac:dyDescent="0.25">
      <c r="A81" s="7">
        <v>5</v>
      </c>
      <c r="B81" s="8" t="s">
        <v>40</v>
      </c>
      <c r="C81" s="9">
        <f t="shared" si="63"/>
        <v>3027000.02</v>
      </c>
      <c r="D81" s="9">
        <f>D29</f>
        <v>2663760.02</v>
      </c>
      <c r="E81" s="9"/>
      <c r="F81" s="9">
        <f t="shared" ref="F81:BU81" si="70">F29</f>
        <v>363240</v>
      </c>
      <c r="G81" s="9"/>
      <c r="H81" s="9">
        <f t="shared" si="70"/>
        <v>3117395</v>
      </c>
      <c r="I81" s="9">
        <f t="shared" si="70"/>
        <v>3026597.08</v>
      </c>
      <c r="J81" s="9">
        <f t="shared" si="70"/>
        <v>2663405.4300000002</v>
      </c>
      <c r="K81" s="9">
        <f t="shared" si="70"/>
        <v>363191.65</v>
      </c>
      <c r="L81" s="9">
        <f t="shared" si="70"/>
        <v>90797.92</v>
      </c>
      <c r="M81" s="9">
        <f t="shared" si="70"/>
        <v>0</v>
      </c>
      <c r="N81" s="9">
        <f t="shared" si="70"/>
        <v>0</v>
      </c>
      <c r="O81" s="9">
        <f t="shared" si="70"/>
        <v>0</v>
      </c>
      <c r="P81" s="9">
        <f t="shared" si="70"/>
        <v>0</v>
      </c>
      <c r="Q81" s="9" t="e">
        <f t="shared" si="70"/>
        <v>#DIV/0!</v>
      </c>
      <c r="R81" s="9">
        <f t="shared" si="70"/>
        <v>0</v>
      </c>
      <c r="S81" s="9" t="e">
        <f t="shared" si="70"/>
        <v>#DIV/0!</v>
      </c>
      <c r="T81" s="9">
        <f t="shared" si="70"/>
        <v>0</v>
      </c>
      <c r="U81" s="9" t="e">
        <f t="shared" si="70"/>
        <v>#DIV/0!</v>
      </c>
      <c r="V81" s="9" t="e">
        <f t="shared" si="70"/>
        <v>#DIV/0!</v>
      </c>
      <c r="W81" s="9">
        <f t="shared" si="70"/>
        <v>0</v>
      </c>
      <c r="X81" s="9"/>
      <c r="Y81" s="9">
        <f t="shared" si="70"/>
        <v>0</v>
      </c>
      <c r="Z81" s="9">
        <f t="shared" si="70"/>
        <v>3117395</v>
      </c>
      <c r="AA81" s="9">
        <f t="shared" si="70"/>
        <v>3026597.08</v>
      </c>
      <c r="AB81" s="9">
        <f t="shared" si="70"/>
        <v>2663405.4300000002</v>
      </c>
      <c r="AC81" s="53">
        <f t="shared" si="70"/>
        <v>0.87999999986783839</v>
      </c>
      <c r="AD81" s="9">
        <f t="shared" si="70"/>
        <v>363191.65</v>
      </c>
      <c r="AE81" s="53">
        <f t="shared" si="70"/>
        <v>0.12000000013216164</v>
      </c>
      <c r="AF81" s="9">
        <f t="shared" si="70"/>
        <v>90797.92</v>
      </c>
      <c r="AG81" s="9">
        <f t="shared" si="70"/>
        <v>2.9126215959158208E-2</v>
      </c>
      <c r="AH81" s="9">
        <f t="shared" si="70"/>
        <v>0</v>
      </c>
      <c r="AI81" s="9"/>
      <c r="AJ81" s="9">
        <f t="shared" si="70"/>
        <v>0</v>
      </c>
      <c r="AK81" s="9">
        <f t="shared" si="70"/>
        <v>402.93999999982771</v>
      </c>
      <c r="AL81" s="9">
        <f t="shared" si="70"/>
        <v>354.58999999985099</v>
      </c>
      <c r="AM81" s="9">
        <f t="shared" si="70"/>
        <v>48.349999999976717</v>
      </c>
      <c r="AN81" s="9">
        <f t="shared" si="70"/>
        <v>0</v>
      </c>
      <c r="AO81" s="9">
        <f t="shared" si="70"/>
        <v>0</v>
      </c>
      <c r="AP81" s="9">
        <f t="shared" si="70"/>
        <v>0</v>
      </c>
      <c r="AQ81" s="9">
        <f t="shared" si="70"/>
        <v>0</v>
      </c>
      <c r="AR81" s="9">
        <f t="shared" si="70"/>
        <v>0</v>
      </c>
      <c r="AS81" s="9">
        <f t="shared" si="70"/>
        <v>0</v>
      </c>
      <c r="AT81" s="9">
        <f t="shared" si="70"/>
        <v>0</v>
      </c>
      <c r="AU81" s="9">
        <f t="shared" si="70"/>
        <v>0</v>
      </c>
      <c r="AV81" s="9">
        <f t="shared" si="70"/>
        <v>0</v>
      </c>
      <c r="AW81" s="9">
        <f t="shared" si="70"/>
        <v>0</v>
      </c>
      <c r="AX81" s="9">
        <f t="shared" si="70"/>
        <v>0</v>
      </c>
      <c r="AY81" s="9">
        <f t="shared" si="70"/>
        <v>0</v>
      </c>
      <c r="AZ81" s="9">
        <f t="shared" si="70"/>
        <v>0</v>
      </c>
      <c r="BA81" s="9">
        <f t="shared" si="70"/>
        <v>0</v>
      </c>
      <c r="BB81" s="9">
        <f t="shared" si="70"/>
        <v>0</v>
      </c>
      <c r="BC81" s="9">
        <f t="shared" si="70"/>
        <v>0</v>
      </c>
      <c r="BD81" s="9">
        <f t="shared" si="70"/>
        <v>0</v>
      </c>
      <c r="BE81" s="9">
        <f t="shared" si="70"/>
        <v>0</v>
      </c>
      <c r="BF81" s="9">
        <f t="shared" si="70"/>
        <v>0</v>
      </c>
      <c r="BG81" s="9">
        <f t="shared" si="70"/>
        <v>0</v>
      </c>
      <c r="BH81" s="9">
        <f t="shared" si="70"/>
        <v>0</v>
      </c>
      <c r="BI81" s="9">
        <f t="shared" si="70"/>
        <v>0</v>
      </c>
      <c r="BJ81" s="9">
        <f t="shared" si="70"/>
        <v>0</v>
      </c>
      <c r="BK81" s="9">
        <f t="shared" si="70"/>
        <v>0</v>
      </c>
      <c r="BL81" s="9">
        <f t="shared" si="70"/>
        <v>0</v>
      </c>
      <c r="BM81" s="9">
        <f t="shared" si="70"/>
        <v>0</v>
      </c>
      <c r="BN81" s="9">
        <f t="shared" si="70"/>
        <v>0</v>
      </c>
      <c r="BO81" s="9">
        <f t="shared" si="70"/>
        <v>0</v>
      </c>
      <c r="BP81" s="9">
        <f t="shared" si="70"/>
        <v>0</v>
      </c>
      <c r="BQ81" s="9">
        <f t="shared" si="70"/>
        <v>0</v>
      </c>
      <c r="BR81" s="9">
        <f t="shared" si="70"/>
        <v>0</v>
      </c>
      <c r="BS81" s="9" t="e">
        <f t="shared" si="70"/>
        <v>#DIV/0!</v>
      </c>
      <c r="BT81" s="9">
        <f t="shared" si="70"/>
        <v>0</v>
      </c>
      <c r="BU81" s="9" t="e">
        <f t="shared" si="70"/>
        <v>#DIV/0!</v>
      </c>
      <c r="BV81" s="9">
        <f t="shared" ref="BV81:DC81" si="71">BV29</f>
        <v>0</v>
      </c>
      <c r="BW81" s="9" t="e">
        <f t="shared" si="71"/>
        <v>#DIV/0!</v>
      </c>
      <c r="BX81" s="9">
        <f t="shared" si="71"/>
        <v>0</v>
      </c>
      <c r="BY81" s="9">
        <f t="shared" si="71"/>
        <v>0</v>
      </c>
      <c r="BZ81" s="9">
        <f t="shared" si="71"/>
        <v>402.93999999982771</v>
      </c>
      <c r="CA81" s="9">
        <f t="shared" si="71"/>
        <v>354.58999999985099</v>
      </c>
      <c r="CB81" s="9">
        <f t="shared" si="71"/>
        <v>48.349999999976717</v>
      </c>
      <c r="CC81" s="9">
        <f t="shared" si="71"/>
        <v>0</v>
      </c>
      <c r="CD81" s="9">
        <f t="shared" si="71"/>
        <v>0</v>
      </c>
      <c r="CE81" s="9">
        <f t="shared" si="71"/>
        <v>0</v>
      </c>
      <c r="CF81" s="9">
        <f t="shared" si="71"/>
        <v>0</v>
      </c>
      <c r="CG81" s="9">
        <f t="shared" si="71"/>
        <v>0</v>
      </c>
      <c r="CH81" s="9">
        <f t="shared" si="71"/>
        <v>0</v>
      </c>
      <c r="CI81" s="9">
        <f t="shared" si="71"/>
        <v>3117395</v>
      </c>
      <c r="CJ81" s="9">
        <f t="shared" si="71"/>
        <v>3026597.08</v>
      </c>
      <c r="CK81" s="9">
        <f t="shared" si="71"/>
        <v>2663405.4300000002</v>
      </c>
      <c r="CL81" s="9">
        <f t="shared" si="71"/>
        <v>363191.65</v>
      </c>
      <c r="CM81" s="9">
        <f t="shared" si="71"/>
        <v>90797.92</v>
      </c>
      <c r="CN81" s="9">
        <f t="shared" si="71"/>
        <v>0</v>
      </c>
      <c r="CO81" s="9">
        <f t="shared" si="71"/>
        <v>0</v>
      </c>
      <c r="CP81" s="9">
        <f t="shared" si="71"/>
        <v>0</v>
      </c>
      <c r="CQ81" s="9">
        <f t="shared" si="71"/>
        <v>0</v>
      </c>
      <c r="CR81" s="9">
        <f t="shared" si="71"/>
        <v>0</v>
      </c>
      <c r="CS81" s="9">
        <f t="shared" si="71"/>
        <v>0</v>
      </c>
      <c r="CT81" s="9">
        <f t="shared" si="71"/>
        <v>0</v>
      </c>
      <c r="CU81" s="9">
        <f t="shared" si="71"/>
        <v>3117395</v>
      </c>
      <c r="CV81" s="9">
        <f t="shared" si="71"/>
        <v>3026597.08</v>
      </c>
      <c r="CW81" s="9">
        <f t="shared" si="71"/>
        <v>2663405.4300000002</v>
      </c>
      <c r="CX81" s="9">
        <f t="shared" si="71"/>
        <v>363191.65</v>
      </c>
      <c r="CY81" s="9">
        <f t="shared" si="71"/>
        <v>90797.92</v>
      </c>
      <c r="CZ81" s="9">
        <f t="shared" si="71"/>
        <v>0</v>
      </c>
      <c r="DA81" s="9">
        <f t="shared" si="71"/>
        <v>0</v>
      </c>
      <c r="DB81" s="9">
        <f t="shared" si="71"/>
        <v>0</v>
      </c>
      <c r="DC81" s="9">
        <f t="shared" si="71"/>
        <v>0</v>
      </c>
    </row>
    <row r="82" spans="1:107" ht="16.5" x14ac:dyDescent="0.25">
      <c r="A82" s="7">
        <v>6</v>
      </c>
      <c r="B82" s="8" t="s">
        <v>50</v>
      </c>
      <c r="C82" s="9">
        <f t="shared" si="63"/>
        <v>2797090.9000000004</v>
      </c>
      <c r="D82" s="9">
        <f>D35</f>
        <v>2461439.9900000002</v>
      </c>
      <c r="E82" s="9"/>
      <c r="F82" s="9">
        <f t="shared" ref="F82:BU82" si="72">F35</f>
        <v>335650.91</v>
      </c>
      <c r="G82" s="9"/>
      <c r="H82" s="9">
        <f t="shared" si="72"/>
        <v>2948804</v>
      </c>
      <c r="I82" s="9">
        <f t="shared" si="72"/>
        <v>2797090.9</v>
      </c>
      <c r="J82" s="9">
        <f t="shared" si="72"/>
        <v>2461439.98</v>
      </c>
      <c r="K82" s="9">
        <f t="shared" si="72"/>
        <v>335650.92000000004</v>
      </c>
      <c r="L82" s="9">
        <f t="shared" si="72"/>
        <v>151713.1</v>
      </c>
      <c r="M82" s="9">
        <f t="shared" si="72"/>
        <v>0</v>
      </c>
      <c r="N82" s="9">
        <f t="shared" si="72"/>
        <v>0</v>
      </c>
      <c r="O82" s="9">
        <f t="shared" si="72"/>
        <v>0</v>
      </c>
      <c r="P82" s="9">
        <f t="shared" si="72"/>
        <v>0</v>
      </c>
      <c r="Q82" s="9" t="e">
        <f t="shared" si="72"/>
        <v>#DIV/0!</v>
      </c>
      <c r="R82" s="9">
        <f t="shared" si="72"/>
        <v>0</v>
      </c>
      <c r="S82" s="9" t="e">
        <f t="shared" si="72"/>
        <v>#DIV/0!</v>
      </c>
      <c r="T82" s="9">
        <f t="shared" si="72"/>
        <v>0</v>
      </c>
      <c r="U82" s="9" t="e">
        <f t="shared" si="72"/>
        <v>#DIV/0!</v>
      </c>
      <c r="V82" s="9" t="e">
        <f t="shared" si="72"/>
        <v>#DIV/0!</v>
      </c>
      <c r="W82" s="9">
        <f t="shared" si="72"/>
        <v>0</v>
      </c>
      <c r="X82" s="9"/>
      <c r="Y82" s="9">
        <f t="shared" si="72"/>
        <v>0</v>
      </c>
      <c r="Z82" s="9">
        <f t="shared" si="72"/>
        <v>2948804</v>
      </c>
      <c r="AA82" s="9">
        <f t="shared" si="72"/>
        <v>2797090.9</v>
      </c>
      <c r="AB82" s="9">
        <f t="shared" si="72"/>
        <v>2461439.98</v>
      </c>
      <c r="AC82" s="53">
        <f t="shared" si="72"/>
        <v>0.87999999570982845</v>
      </c>
      <c r="AD82" s="9">
        <f t="shared" si="72"/>
        <v>335650.92000000004</v>
      </c>
      <c r="AE82" s="53">
        <f t="shared" si="72"/>
        <v>0.12000000429017164</v>
      </c>
      <c r="AF82" s="9">
        <f t="shared" si="72"/>
        <v>151713.1</v>
      </c>
      <c r="AG82" s="9">
        <f t="shared" si="72"/>
        <v>5.1449028148361171E-2</v>
      </c>
      <c r="AH82" s="9">
        <f t="shared" si="72"/>
        <v>0</v>
      </c>
      <c r="AI82" s="9"/>
      <c r="AJ82" s="9">
        <f t="shared" si="72"/>
        <v>0</v>
      </c>
      <c r="AK82" s="9">
        <f t="shared" si="72"/>
        <v>1.7462298274040222E-10</v>
      </c>
      <c r="AL82" s="9">
        <f t="shared" si="72"/>
        <v>1.0000000242143869E-2</v>
      </c>
      <c r="AM82" s="9">
        <f t="shared" si="72"/>
        <v>-1.0000000067520887E-2</v>
      </c>
      <c r="AN82" s="9">
        <f t="shared" si="72"/>
        <v>0</v>
      </c>
      <c r="AO82" s="9">
        <f t="shared" si="72"/>
        <v>0</v>
      </c>
      <c r="AP82" s="9">
        <f t="shared" si="72"/>
        <v>0</v>
      </c>
      <c r="AQ82" s="9">
        <f t="shared" si="72"/>
        <v>0</v>
      </c>
      <c r="AR82" s="9">
        <f t="shared" si="72"/>
        <v>0</v>
      </c>
      <c r="AS82" s="9">
        <f t="shared" si="72"/>
        <v>0</v>
      </c>
      <c r="AT82" s="9">
        <f t="shared" si="72"/>
        <v>0</v>
      </c>
      <c r="AU82" s="9">
        <f t="shared" si="72"/>
        <v>0</v>
      </c>
      <c r="AV82" s="9">
        <f t="shared" si="72"/>
        <v>0</v>
      </c>
      <c r="AW82" s="9">
        <f t="shared" si="72"/>
        <v>0</v>
      </c>
      <c r="AX82" s="9">
        <f t="shared" si="72"/>
        <v>0</v>
      </c>
      <c r="AY82" s="9">
        <f t="shared" si="72"/>
        <v>0</v>
      </c>
      <c r="AZ82" s="9">
        <f t="shared" si="72"/>
        <v>0</v>
      </c>
      <c r="BA82" s="9">
        <f t="shared" si="72"/>
        <v>0</v>
      </c>
      <c r="BB82" s="9">
        <f t="shared" si="72"/>
        <v>0</v>
      </c>
      <c r="BC82" s="9">
        <f t="shared" si="72"/>
        <v>0</v>
      </c>
      <c r="BD82" s="9">
        <f t="shared" si="72"/>
        <v>0</v>
      </c>
      <c r="BE82" s="9">
        <f t="shared" si="72"/>
        <v>0</v>
      </c>
      <c r="BF82" s="9">
        <f t="shared" si="72"/>
        <v>0</v>
      </c>
      <c r="BG82" s="9">
        <f t="shared" si="72"/>
        <v>0</v>
      </c>
      <c r="BH82" s="9">
        <f t="shared" si="72"/>
        <v>0</v>
      </c>
      <c r="BI82" s="9">
        <f t="shared" si="72"/>
        <v>0</v>
      </c>
      <c r="BJ82" s="9">
        <f t="shared" si="72"/>
        <v>0</v>
      </c>
      <c r="BK82" s="9">
        <f t="shared" si="72"/>
        <v>0</v>
      </c>
      <c r="BL82" s="9">
        <f t="shared" si="72"/>
        <v>0</v>
      </c>
      <c r="BM82" s="9">
        <f t="shared" si="72"/>
        <v>0</v>
      </c>
      <c r="BN82" s="9">
        <f t="shared" si="72"/>
        <v>0</v>
      </c>
      <c r="BO82" s="9">
        <f t="shared" si="72"/>
        <v>0</v>
      </c>
      <c r="BP82" s="9">
        <f t="shared" si="72"/>
        <v>0</v>
      </c>
      <c r="BQ82" s="9">
        <f t="shared" si="72"/>
        <v>0</v>
      </c>
      <c r="BR82" s="9">
        <f t="shared" si="72"/>
        <v>0</v>
      </c>
      <c r="BS82" s="9" t="e">
        <f t="shared" si="72"/>
        <v>#DIV/0!</v>
      </c>
      <c r="BT82" s="9">
        <f t="shared" si="72"/>
        <v>0</v>
      </c>
      <c r="BU82" s="9" t="e">
        <f t="shared" si="72"/>
        <v>#DIV/0!</v>
      </c>
      <c r="BV82" s="9">
        <f t="shared" ref="BV82:DC82" si="73">BV35</f>
        <v>0</v>
      </c>
      <c r="BW82" s="9" t="e">
        <f t="shared" si="73"/>
        <v>#DIV/0!</v>
      </c>
      <c r="BX82" s="9">
        <f t="shared" si="73"/>
        <v>0</v>
      </c>
      <c r="BY82" s="9">
        <f t="shared" si="73"/>
        <v>0</v>
      </c>
      <c r="BZ82" s="9">
        <f t="shared" si="73"/>
        <v>1.7462298274040222E-10</v>
      </c>
      <c r="CA82" s="9">
        <f t="shared" si="73"/>
        <v>1.0000000242143869E-2</v>
      </c>
      <c r="CB82" s="9">
        <f t="shared" si="73"/>
        <v>-1.0000000067520887E-2</v>
      </c>
      <c r="CC82" s="9">
        <f t="shared" si="73"/>
        <v>0</v>
      </c>
      <c r="CD82" s="9">
        <f t="shared" si="73"/>
        <v>0</v>
      </c>
      <c r="CE82" s="9">
        <f t="shared" si="73"/>
        <v>0</v>
      </c>
      <c r="CF82" s="9">
        <f t="shared" si="73"/>
        <v>0</v>
      </c>
      <c r="CG82" s="9">
        <f t="shared" si="73"/>
        <v>0</v>
      </c>
      <c r="CH82" s="9">
        <f t="shared" si="73"/>
        <v>0</v>
      </c>
      <c r="CI82" s="9">
        <f t="shared" si="73"/>
        <v>2948804</v>
      </c>
      <c r="CJ82" s="9">
        <f t="shared" si="73"/>
        <v>2797090.9</v>
      </c>
      <c r="CK82" s="9">
        <f t="shared" si="73"/>
        <v>2461439.98</v>
      </c>
      <c r="CL82" s="9">
        <f t="shared" si="73"/>
        <v>335650.92000000004</v>
      </c>
      <c r="CM82" s="9">
        <f t="shared" si="73"/>
        <v>151713.1</v>
      </c>
      <c r="CN82" s="9">
        <f t="shared" si="73"/>
        <v>0</v>
      </c>
      <c r="CO82" s="9">
        <f t="shared" si="73"/>
        <v>0</v>
      </c>
      <c r="CP82" s="9">
        <f t="shared" si="73"/>
        <v>0</v>
      </c>
      <c r="CQ82" s="9">
        <f t="shared" si="73"/>
        <v>0</v>
      </c>
      <c r="CR82" s="9">
        <f t="shared" si="73"/>
        <v>0</v>
      </c>
      <c r="CS82" s="9">
        <f t="shared" si="73"/>
        <v>0</v>
      </c>
      <c r="CT82" s="9">
        <f t="shared" si="73"/>
        <v>0</v>
      </c>
      <c r="CU82" s="9">
        <f t="shared" si="73"/>
        <v>2948804</v>
      </c>
      <c r="CV82" s="9">
        <f t="shared" si="73"/>
        <v>2797090.9</v>
      </c>
      <c r="CW82" s="9">
        <f t="shared" si="73"/>
        <v>2461439.98</v>
      </c>
      <c r="CX82" s="9">
        <f t="shared" si="73"/>
        <v>335650.92000000004</v>
      </c>
      <c r="CY82" s="9">
        <f t="shared" si="73"/>
        <v>151713.1</v>
      </c>
      <c r="CZ82" s="9">
        <f t="shared" si="73"/>
        <v>0</v>
      </c>
      <c r="DA82" s="9">
        <f t="shared" si="73"/>
        <v>0</v>
      </c>
      <c r="DB82" s="9">
        <f t="shared" si="73"/>
        <v>0</v>
      </c>
      <c r="DC82" s="9">
        <f t="shared" si="73"/>
        <v>0</v>
      </c>
    </row>
    <row r="83" spans="1:107" ht="16.5" x14ac:dyDescent="0.25">
      <c r="A83" s="7">
        <v>7</v>
      </c>
      <c r="B83" s="8" t="s">
        <v>70</v>
      </c>
      <c r="C83" s="9">
        <f t="shared" si="63"/>
        <v>7945002.6399999997</v>
      </c>
      <c r="D83" s="9">
        <f>D47</f>
        <v>6991602.3099999996</v>
      </c>
      <c r="E83" s="9"/>
      <c r="F83" s="9">
        <f t="shared" ref="F83:BU83" si="74">F47</f>
        <v>953400.33</v>
      </c>
      <c r="G83" s="9"/>
      <c r="H83" s="9">
        <f t="shared" si="74"/>
        <v>8697502.5999999996</v>
      </c>
      <c r="I83" s="9">
        <f t="shared" si="74"/>
        <v>7945002.6399999997</v>
      </c>
      <c r="J83" s="9">
        <f t="shared" si="74"/>
        <v>6991602.3099999996</v>
      </c>
      <c r="K83" s="9">
        <f t="shared" si="74"/>
        <v>953400.33</v>
      </c>
      <c r="L83" s="9">
        <f t="shared" si="74"/>
        <v>752499.96</v>
      </c>
      <c r="M83" s="9">
        <f t="shared" si="74"/>
        <v>0</v>
      </c>
      <c r="N83" s="9">
        <f t="shared" si="74"/>
        <v>0</v>
      </c>
      <c r="O83" s="9">
        <f t="shared" si="74"/>
        <v>0</v>
      </c>
      <c r="P83" s="9">
        <f t="shared" si="74"/>
        <v>0</v>
      </c>
      <c r="Q83" s="9" t="e">
        <f t="shared" si="74"/>
        <v>#DIV/0!</v>
      </c>
      <c r="R83" s="9">
        <f t="shared" si="74"/>
        <v>0</v>
      </c>
      <c r="S83" s="9" t="e">
        <f t="shared" si="74"/>
        <v>#DIV/0!</v>
      </c>
      <c r="T83" s="9">
        <f t="shared" si="74"/>
        <v>0</v>
      </c>
      <c r="U83" s="9" t="e">
        <f t="shared" si="74"/>
        <v>#DIV/0!</v>
      </c>
      <c r="V83" s="9" t="e">
        <f t="shared" si="74"/>
        <v>#DIV/0!</v>
      </c>
      <c r="W83" s="9">
        <f t="shared" si="74"/>
        <v>0</v>
      </c>
      <c r="X83" s="9"/>
      <c r="Y83" s="9">
        <f t="shared" si="74"/>
        <v>0</v>
      </c>
      <c r="Z83" s="9">
        <f t="shared" si="74"/>
        <v>8697502.5999999996</v>
      </c>
      <c r="AA83" s="9">
        <f t="shared" si="74"/>
        <v>7945002.6399999997</v>
      </c>
      <c r="AB83" s="9">
        <f t="shared" si="74"/>
        <v>6991602.3099999996</v>
      </c>
      <c r="AC83" s="53">
        <f t="shared" si="74"/>
        <v>0.87999999833857823</v>
      </c>
      <c r="AD83" s="9">
        <f t="shared" si="74"/>
        <v>953400.33</v>
      </c>
      <c r="AE83" s="53">
        <f t="shared" si="74"/>
        <v>0.12000000166142173</v>
      </c>
      <c r="AF83" s="9">
        <f t="shared" si="74"/>
        <v>752499.96</v>
      </c>
      <c r="AG83" s="9">
        <f t="shared" si="74"/>
        <v>8.651908422539592E-2</v>
      </c>
      <c r="AH83" s="9">
        <f t="shared" si="74"/>
        <v>0</v>
      </c>
      <c r="AI83" s="9"/>
      <c r="AJ83" s="9">
        <f t="shared" si="74"/>
        <v>0</v>
      </c>
      <c r="AK83" s="9">
        <f t="shared" si="74"/>
        <v>0</v>
      </c>
      <c r="AL83" s="9">
        <f t="shared" si="74"/>
        <v>0</v>
      </c>
      <c r="AM83" s="9">
        <f t="shared" si="74"/>
        <v>0</v>
      </c>
      <c r="AN83" s="9">
        <f t="shared" si="74"/>
        <v>0</v>
      </c>
      <c r="AO83" s="9">
        <f t="shared" si="74"/>
        <v>0</v>
      </c>
      <c r="AP83" s="9">
        <f t="shared" si="74"/>
        <v>0</v>
      </c>
      <c r="AQ83" s="9">
        <f t="shared" si="74"/>
        <v>0</v>
      </c>
      <c r="AR83" s="9">
        <f t="shared" si="74"/>
        <v>0</v>
      </c>
      <c r="AS83" s="9">
        <f t="shared" si="74"/>
        <v>0</v>
      </c>
      <c r="AT83" s="9">
        <f t="shared" si="74"/>
        <v>0</v>
      </c>
      <c r="AU83" s="9">
        <f t="shared" si="74"/>
        <v>0</v>
      </c>
      <c r="AV83" s="9">
        <f t="shared" si="74"/>
        <v>0</v>
      </c>
      <c r="AW83" s="9">
        <f t="shared" si="74"/>
        <v>0</v>
      </c>
      <c r="AX83" s="9">
        <f t="shared" si="74"/>
        <v>0</v>
      </c>
      <c r="AY83" s="9">
        <f t="shared" si="74"/>
        <v>0</v>
      </c>
      <c r="AZ83" s="9">
        <f t="shared" si="74"/>
        <v>0</v>
      </c>
      <c r="BA83" s="9">
        <f t="shared" si="74"/>
        <v>0</v>
      </c>
      <c r="BB83" s="9">
        <f t="shared" si="74"/>
        <v>0</v>
      </c>
      <c r="BC83" s="9">
        <f t="shared" si="74"/>
        <v>0</v>
      </c>
      <c r="BD83" s="9">
        <f t="shared" si="74"/>
        <v>0</v>
      </c>
      <c r="BE83" s="9">
        <f t="shared" si="74"/>
        <v>0</v>
      </c>
      <c r="BF83" s="9">
        <f t="shared" si="74"/>
        <v>0</v>
      </c>
      <c r="BG83" s="9">
        <f t="shared" si="74"/>
        <v>0</v>
      </c>
      <c r="BH83" s="9">
        <f t="shared" si="74"/>
        <v>0</v>
      </c>
      <c r="BI83" s="9">
        <f t="shared" si="74"/>
        <v>0</v>
      </c>
      <c r="BJ83" s="9">
        <f t="shared" si="74"/>
        <v>0</v>
      </c>
      <c r="BK83" s="9">
        <f t="shared" si="74"/>
        <v>0</v>
      </c>
      <c r="BL83" s="9">
        <f t="shared" si="74"/>
        <v>0</v>
      </c>
      <c r="BM83" s="9">
        <f t="shared" si="74"/>
        <v>0</v>
      </c>
      <c r="BN83" s="9">
        <f t="shared" si="74"/>
        <v>0</v>
      </c>
      <c r="BO83" s="9">
        <f t="shared" si="74"/>
        <v>0</v>
      </c>
      <c r="BP83" s="9">
        <f t="shared" si="74"/>
        <v>0</v>
      </c>
      <c r="BQ83" s="9">
        <f t="shared" si="74"/>
        <v>0</v>
      </c>
      <c r="BR83" s="9">
        <f t="shared" si="74"/>
        <v>0</v>
      </c>
      <c r="BS83" s="9" t="e">
        <f t="shared" si="74"/>
        <v>#DIV/0!</v>
      </c>
      <c r="BT83" s="9">
        <f t="shared" si="74"/>
        <v>0</v>
      </c>
      <c r="BU83" s="9" t="e">
        <f t="shared" si="74"/>
        <v>#DIV/0!</v>
      </c>
      <c r="BV83" s="9">
        <f t="shared" ref="BV83:DC83" si="75">BV47</f>
        <v>0</v>
      </c>
      <c r="BW83" s="9" t="e">
        <f t="shared" si="75"/>
        <v>#DIV/0!</v>
      </c>
      <c r="BX83" s="9">
        <f t="shared" si="75"/>
        <v>0</v>
      </c>
      <c r="BY83" s="9">
        <f t="shared" si="75"/>
        <v>0</v>
      </c>
      <c r="BZ83" s="9">
        <f t="shared" si="75"/>
        <v>0</v>
      </c>
      <c r="CA83" s="9">
        <f t="shared" si="75"/>
        <v>0</v>
      </c>
      <c r="CB83" s="9">
        <f t="shared" si="75"/>
        <v>0</v>
      </c>
      <c r="CC83" s="9">
        <f t="shared" si="75"/>
        <v>0</v>
      </c>
      <c r="CD83" s="9">
        <f t="shared" si="75"/>
        <v>0</v>
      </c>
      <c r="CE83" s="9">
        <f t="shared" si="75"/>
        <v>0</v>
      </c>
      <c r="CF83" s="9">
        <f t="shared" si="75"/>
        <v>0</v>
      </c>
      <c r="CG83" s="9">
        <f t="shared" si="75"/>
        <v>0</v>
      </c>
      <c r="CH83" s="9">
        <f t="shared" si="75"/>
        <v>0</v>
      </c>
      <c r="CI83" s="9">
        <f t="shared" si="75"/>
        <v>8697502.5999999996</v>
      </c>
      <c r="CJ83" s="9">
        <f t="shared" si="75"/>
        <v>7945002.6399999997</v>
      </c>
      <c r="CK83" s="9">
        <f t="shared" si="75"/>
        <v>6991602.3099999996</v>
      </c>
      <c r="CL83" s="9">
        <f t="shared" si="75"/>
        <v>953400.33</v>
      </c>
      <c r="CM83" s="9">
        <f t="shared" si="75"/>
        <v>752499.96</v>
      </c>
      <c r="CN83" s="9">
        <f t="shared" si="75"/>
        <v>0</v>
      </c>
      <c r="CO83" s="9">
        <f t="shared" si="75"/>
        <v>0</v>
      </c>
      <c r="CP83" s="9">
        <f t="shared" si="75"/>
        <v>0</v>
      </c>
      <c r="CQ83" s="9">
        <f t="shared" si="75"/>
        <v>0</v>
      </c>
      <c r="CR83" s="9">
        <f t="shared" si="75"/>
        <v>0</v>
      </c>
      <c r="CS83" s="9">
        <f t="shared" si="75"/>
        <v>0</v>
      </c>
      <c r="CT83" s="9">
        <f t="shared" si="75"/>
        <v>0</v>
      </c>
      <c r="CU83" s="9">
        <f t="shared" si="75"/>
        <v>8697502.5999999996</v>
      </c>
      <c r="CV83" s="9">
        <f t="shared" si="75"/>
        <v>7945002.6399999997</v>
      </c>
      <c r="CW83" s="9">
        <f t="shared" si="75"/>
        <v>6991602.3099999996</v>
      </c>
      <c r="CX83" s="9">
        <f t="shared" si="75"/>
        <v>953400.33</v>
      </c>
      <c r="CY83" s="9">
        <f t="shared" si="75"/>
        <v>752499.96</v>
      </c>
      <c r="CZ83" s="9">
        <f t="shared" si="75"/>
        <v>0</v>
      </c>
      <c r="DA83" s="9">
        <f t="shared" si="75"/>
        <v>0</v>
      </c>
      <c r="DB83" s="9">
        <f t="shared" si="75"/>
        <v>0</v>
      </c>
      <c r="DC83" s="9">
        <f t="shared" si="75"/>
        <v>0</v>
      </c>
    </row>
    <row r="84" spans="1:107" ht="16.5" x14ac:dyDescent="0.25">
      <c r="A84" s="7">
        <v>8</v>
      </c>
      <c r="B84" s="8" t="s">
        <v>74</v>
      </c>
      <c r="C84" s="9">
        <f t="shared" si="63"/>
        <v>500873.47000000003</v>
      </c>
      <c r="D84" s="9">
        <f>D49</f>
        <v>440768.65</v>
      </c>
      <c r="E84" s="9"/>
      <c r="F84" s="9">
        <f t="shared" ref="F84:BU84" si="76">F49</f>
        <v>60104.82</v>
      </c>
      <c r="G84" s="9"/>
      <c r="H84" s="9">
        <f t="shared" si="76"/>
        <v>516647.67000000004</v>
      </c>
      <c r="I84" s="9">
        <f t="shared" si="76"/>
        <v>475832.51</v>
      </c>
      <c r="J84" s="9">
        <f t="shared" si="76"/>
        <v>418732.61</v>
      </c>
      <c r="K84" s="9">
        <f t="shared" si="76"/>
        <v>57099.9</v>
      </c>
      <c r="L84" s="9">
        <f t="shared" si="76"/>
        <v>14982.78</v>
      </c>
      <c r="M84" s="9">
        <f t="shared" si="76"/>
        <v>25832.38</v>
      </c>
      <c r="N84" s="9">
        <f t="shared" si="76"/>
        <v>516647.67000000004</v>
      </c>
      <c r="O84" s="9">
        <f t="shared" si="76"/>
        <v>475832.51</v>
      </c>
      <c r="P84" s="9">
        <f t="shared" si="76"/>
        <v>418732.61</v>
      </c>
      <c r="Q84" s="9">
        <f t="shared" si="76"/>
        <v>0.8800000025218957</v>
      </c>
      <c r="R84" s="9">
        <f t="shared" si="76"/>
        <v>57099.9</v>
      </c>
      <c r="S84" s="9">
        <f t="shared" si="76"/>
        <v>0.11999999747810422</v>
      </c>
      <c r="T84" s="9">
        <f t="shared" si="76"/>
        <v>14982.78</v>
      </c>
      <c r="U84" s="9">
        <f t="shared" si="76"/>
        <v>2.8999995296601258E-2</v>
      </c>
      <c r="V84" s="9">
        <f t="shared" si="76"/>
        <v>0.20785547929128051</v>
      </c>
      <c r="W84" s="9">
        <f t="shared" si="76"/>
        <v>25832.38</v>
      </c>
      <c r="X84" s="9"/>
      <c r="Y84" s="9">
        <f t="shared" si="76"/>
        <v>0</v>
      </c>
      <c r="Z84" s="9">
        <f t="shared" si="76"/>
        <v>0</v>
      </c>
      <c r="AA84" s="9">
        <f t="shared" si="76"/>
        <v>0</v>
      </c>
      <c r="AB84" s="9">
        <f t="shared" si="76"/>
        <v>0</v>
      </c>
      <c r="AC84" s="53" t="e">
        <f t="shared" si="76"/>
        <v>#DIV/0!</v>
      </c>
      <c r="AD84" s="9">
        <f t="shared" si="76"/>
        <v>0</v>
      </c>
      <c r="AE84" s="53" t="e">
        <f t="shared" si="76"/>
        <v>#DIV/0!</v>
      </c>
      <c r="AF84" s="9">
        <f t="shared" si="76"/>
        <v>0</v>
      </c>
      <c r="AG84" s="9" t="e">
        <f t="shared" si="76"/>
        <v>#DIV/0!</v>
      </c>
      <c r="AH84" s="9">
        <f t="shared" si="76"/>
        <v>0</v>
      </c>
      <c r="AI84" s="9"/>
      <c r="AJ84" s="9">
        <f t="shared" si="76"/>
        <v>0</v>
      </c>
      <c r="AK84" s="9">
        <f t="shared" si="76"/>
        <v>25040.960000000036</v>
      </c>
      <c r="AL84" s="9">
        <f t="shared" si="76"/>
        <v>22036.040000000037</v>
      </c>
      <c r="AM84" s="9">
        <f t="shared" si="76"/>
        <v>3004.9199999999983</v>
      </c>
      <c r="AN84" s="9">
        <f t="shared" si="76"/>
        <v>0</v>
      </c>
      <c r="AO84" s="9">
        <f t="shared" si="76"/>
        <v>0</v>
      </c>
      <c r="AP84" s="9">
        <f t="shared" si="76"/>
        <v>0</v>
      </c>
      <c r="AQ84" s="9">
        <f t="shared" si="76"/>
        <v>0</v>
      </c>
      <c r="AR84" s="9">
        <f t="shared" si="76"/>
        <v>0</v>
      </c>
      <c r="AS84" s="9">
        <f t="shared" si="76"/>
        <v>0</v>
      </c>
      <c r="AT84" s="9">
        <f t="shared" si="76"/>
        <v>0</v>
      </c>
      <c r="AU84" s="9">
        <f t="shared" si="76"/>
        <v>0</v>
      </c>
      <c r="AV84" s="9">
        <f t="shared" si="76"/>
        <v>0</v>
      </c>
      <c r="AW84" s="9">
        <f t="shared" si="76"/>
        <v>0</v>
      </c>
      <c r="AX84" s="9">
        <f t="shared" si="76"/>
        <v>0</v>
      </c>
      <c r="AY84" s="9">
        <f t="shared" si="76"/>
        <v>0</v>
      </c>
      <c r="AZ84" s="9">
        <f t="shared" si="76"/>
        <v>0</v>
      </c>
      <c r="BA84" s="9">
        <f t="shared" si="76"/>
        <v>0</v>
      </c>
      <c r="BB84" s="9">
        <f t="shared" si="76"/>
        <v>0</v>
      </c>
      <c r="BC84" s="9">
        <f t="shared" si="76"/>
        <v>0</v>
      </c>
      <c r="BD84" s="9">
        <f t="shared" si="76"/>
        <v>0</v>
      </c>
      <c r="BE84" s="9">
        <f t="shared" si="76"/>
        <v>0</v>
      </c>
      <c r="BF84" s="9">
        <f t="shared" si="76"/>
        <v>0</v>
      </c>
      <c r="BG84" s="9">
        <f t="shared" si="76"/>
        <v>0</v>
      </c>
      <c r="BH84" s="9">
        <f t="shared" si="76"/>
        <v>0</v>
      </c>
      <c r="BI84" s="9">
        <f t="shared" si="76"/>
        <v>0</v>
      </c>
      <c r="BJ84" s="9">
        <f t="shared" si="76"/>
        <v>0</v>
      </c>
      <c r="BK84" s="9">
        <f t="shared" si="76"/>
        <v>0</v>
      </c>
      <c r="BL84" s="9">
        <f t="shared" si="76"/>
        <v>0</v>
      </c>
      <c r="BM84" s="9">
        <f t="shared" si="76"/>
        <v>0</v>
      </c>
      <c r="BN84" s="9">
        <f t="shared" si="76"/>
        <v>0</v>
      </c>
      <c r="BO84" s="9">
        <f t="shared" si="76"/>
        <v>0</v>
      </c>
      <c r="BP84" s="9">
        <f t="shared" si="76"/>
        <v>0</v>
      </c>
      <c r="BQ84" s="9">
        <f t="shared" si="76"/>
        <v>0</v>
      </c>
      <c r="BR84" s="9">
        <f t="shared" si="76"/>
        <v>0</v>
      </c>
      <c r="BS84" s="9" t="e">
        <f t="shared" si="76"/>
        <v>#DIV/0!</v>
      </c>
      <c r="BT84" s="9">
        <f t="shared" si="76"/>
        <v>0</v>
      </c>
      <c r="BU84" s="9" t="e">
        <f t="shared" si="76"/>
        <v>#DIV/0!</v>
      </c>
      <c r="BV84" s="9">
        <f t="shared" ref="BV84:DC84" si="77">BV49</f>
        <v>0</v>
      </c>
      <c r="BW84" s="9" t="e">
        <f t="shared" si="77"/>
        <v>#DIV/0!</v>
      </c>
      <c r="BX84" s="9">
        <f t="shared" si="77"/>
        <v>0</v>
      </c>
      <c r="BY84" s="9">
        <f t="shared" si="77"/>
        <v>0</v>
      </c>
      <c r="BZ84" s="9">
        <f t="shared" si="77"/>
        <v>25040.960000000036</v>
      </c>
      <c r="CA84" s="9">
        <f t="shared" si="77"/>
        <v>22036.040000000037</v>
      </c>
      <c r="CB84" s="9">
        <f t="shared" si="77"/>
        <v>3004.9199999999983</v>
      </c>
      <c r="CC84" s="9">
        <f t="shared" si="77"/>
        <v>0</v>
      </c>
      <c r="CD84" s="9">
        <f t="shared" si="77"/>
        <v>0</v>
      </c>
      <c r="CE84" s="9">
        <f t="shared" si="77"/>
        <v>0</v>
      </c>
      <c r="CF84" s="9">
        <f t="shared" si="77"/>
        <v>0</v>
      </c>
      <c r="CG84" s="9">
        <f t="shared" si="77"/>
        <v>0</v>
      </c>
      <c r="CH84" s="9">
        <f t="shared" si="77"/>
        <v>0</v>
      </c>
      <c r="CI84" s="9">
        <f t="shared" si="77"/>
        <v>516647.67000000004</v>
      </c>
      <c r="CJ84" s="9">
        <f t="shared" si="77"/>
        <v>475832.51</v>
      </c>
      <c r="CK84" s="9">
        <f t="shared" si="77"/>
        <v>418732.61</v>
      </c>
      <c r="CL84" s="9">
        <f t="shared" si="77"/>
        <v>57099.9</v>
      </c>
      <c r="CM84" s="9">
        <f t="shared" si="77"/>
        <v>14982.78</v>
      </c>
      <c r="CN84" s="9">
        <f t="shared" si="77"/>
        <v>25832.38</v>
      </c>
      <c r="CO84" s="9">
        <f t="shared" si="77"/>
        <v>516647.67000000004</v>
      </c>
      <c r="CP84" s="9">
        <f t="shared" si="77"/>
        <v>475832.51</v>
      </c>
      <c r="CQ84" s="9">
        <f t="shared" si="77"/>
        <v>418732.61</v>
      </c>
      <c r="CR84" s="9">
        <f t="shared" si="77"/>
        <v>57099.9</v>
      </c>
      <c r="CS84" s="9">
        <f t="shared" si="77"/>
        <v>14982.78</v>
      </c>
      <c r="CT84" s="9">
        <f t="shared" si="77"/>
        <v>25832.38</v>
      </c>
      <c r="CU84" s="9">
        <f t="shared" si="77"/>
        <v>0</v>
      </c>
      <c r="CV84" s="9">
        <f t="shared" si="77"/>
        <v>0</v>
      </c>
      <c r="CW84" s="9">
        <f t="shared" si="77"/>
        <v>0</v>
      </c>
      <c r="CX84" s="9">
        <f t="shared" si="77"/>
        <v>0</v>
      </c>
      <c r="CY84" s="9">
        <f t="shared" si="77"/>
        <v>0</v>
      </c>
      <c r="CZ84" s="9">
        <f t="shared" si="77"/>
        <v>0</v>
      </c>
      <c r="DA84" s="9">
        <f t="shared" si="77"/>
        <v>0</v>
      </c>
      <c r="DB84" s="9">
        <f t="shared" si="77"/>
        <v>0</v>
      </c>
      <c r="DC84" s="9">
        <f t="shared" si="77"/>
        <v>0</v>
      </c>
    </row>
    <row r="85" spans="1:107" ht="16.5" x14ac:dyDescent="0.25">
      <c r="A85" s="7">
        <v>9</v>
      </c>
      <c r="B85" s="8" t="s">
        <v>96</v>
      </c>
      <c r="C85" s="9">
        <f t="shared" si="63"/>
        <v>4170797.94</v>
      </c>
      <c r="D85" s="9">
        <f>D63</f>
        <v>3670302.19</v>
      </c>
      <c r="E85" s="9"/>
      <c r="F85" s="9">
        <f t="shared" ref="F85:BU85" si="78">F63</f>
        <v>500495.75</v>
      </c>
      <c r="G85" s="9"/>
      <c r="H85" s="9">
        <f t="shared" si="78"/>
        <v>3557771.9399999995</v>
      </c>
      <c r="I85" s="9">
        <f t="shared" si="78"/>
        <v>3409772.4299999997</v>
      </c>
      <c r="J85" s="9">
        <f t="shared" si="78"/>
        <v>3000599.7399999998</v>
      </c>
      <c r="K85" s="9">
        <f t="shared" si="78"/>
        <v>409172.69</v>
      </c>
      <c r="L85" s="9">
        <f t="shared" si="78"/>
        <v>101836.69</v>
      </c>
      <c r="M85" s="9">
        <f t="shared" si="78"/>
        <v>46162.82</v>
      </c>
      <c r="N85" s="9">
        <f t="shared" si="78"/>
        <v>923256.27999999991</v>
      </c>
      <c r="O85" s="9">
        <f t="shared" si="78"/>
        <v>851657.74</v>
      </c>
      <c r="P85" s="9">
        <f t="shared" si="78"/>
        <v>749458.81</v>
      </c>
      <c r="Q85" s="9">
        <f t="shared" si="78"/>
        <v>0.87999999859098332</v>
      </c>
      <c r="R85" s="9">
        <f t="shared" si="78"/>
        <v>102198.93</v>
      </c>
      <c r="S85" s="9">
        <f t="shared" si="78"/>
        <v>0.12000000140901672</v>
      </c>
      <c r="T85" s="9">
        <f t="shared" si="78"/>
        <v>25435.72</v>
      </c>
      <c r="U85" s="9">
        <f t="shared" si="78"/>
        <v>2.7550010274503635E-2</v>
      </c>
      <c r="V85" s="9">
        <f t="shared" si="78"/>
        <v>0.19928538214348535</v>
      </c>
      <c r="W85" s="9">
        <f t="shared" si="78"/>
        <v>46162.82</v>
      </c>
      <c r="X85" s="9"/>
      <c r="Y85" s="9">
        <f t="shared" si="78"/>
        <v>0</v>
      </c>
      <c r="Z85" s="9">
        <f t="shared" si="78"/>
        <v>2634515.6599999997</v>
      </c>
      <c r="AA85" s="9">
        <f t="shared" si="78"/>
        <v>2558114.6899999995</v>
      </c>
      <c r="AB85" s="9">
        <f t="shared" si="78"/>
        <v>2251140.9299999997</v>
      </c>
      <c r="AC85" s="53">
        <f t="shared" si="78"/>
        <v>0.88000000109455612</v>
      </c>
      <c r="AD85" s="9">
        <f t="shared" si="78"/>
        <v>306973.76</v>
      </c>
      <c r="AE85" s="53">
        <f t="shared" si="78"/>
        <v>0.11999999890544394</v>
      </c>
      <c r="AF85" s="9">
        <f t="shared" si="78"/>
        <v>76400.97</v>
      </c>
      <c r="AG85" s="9">
        <f t="shared" si="78"/>
        <v>2.9000006020081889E-2</v>
      </c>
      <c r="AH85" s="9">
        <f t="shared" si="78"/>
        <v>0</v>
      </c>
      <c r="AI85" s="9"/>
      <c r="AJ85" s="9">
        <f t="shared" si="78"/>
        <v>0</v>
      </c>
      <c r="AK85" s="9">
        <f t="shared" si="78"/>
        <v>761025.51000000024</v>
      </c>
      <c r="AL85" s="9">
        <f t="shared" si="78"/>
        <v>669702.45000000019</v>
      </c>
      <c r="AM85" s="9">
        <f t="shared" si="78"/>
        <v>91323.06</v>
      </c>
      <c r="AN85" s="9">
        <f t="shared" si="78"/>
        <v>0</v>
      </c>
      <c r="AO85" s="9">
        <f t="shared" si="78"/>
        <v>0</v>
      </c>
      <c r="AP85" s="9">
        <f t="shared" si="78"/>
        <v>0</v>
      </c>
      <c r="AQ85" s="9">
        <f t="shared" si="78"/>
        <v>0</v>
      </c>
      <c r="AR85" s="9">
        <f t="shared" si="78"/>
        <v>0</v>
      </c>
      <c r="AS85" s="9">
        <f t="shared" si="78"/>
        <v>0</v>
      </c>
      <c r="AT85" s="9">
        <f t="shared" si="78"/>
        <v>0</v>
      </c>
      <c r="AU85" s="9">
        <f t="shared" si="78"/>
        <v>0</v>
      </c>
      <c r="AV85" s="9">
        <f t="shared" si="78"/>
        <v>0</v>
      </c>
      <c r="AW85" s="9">
        <f t="shared" si="78"/>
        <v>0</v>
      </c>
      <c r="AX85" s="9">
        <f t="shared" si="78"/>
        <v>0</v>
      </c>
      <c r="AY85" s="9">
        <f t="shared" si="78"/>
        <v>0</v>
      </c>
      <c r="AZ85" s="9">
        <f t="shared" si="78"/>
        <v>0</v>
      </c>
      <c r="BA85" s="9">
        <f t="shared" si="78"/>
        <v>0</v>
      </c>
      <c r="BB85" s="9">
        <f t="shared" si="78"/>
        <v>0</v>
      </c>
      <c r="BC85" s="9">
        <f t="shared" si="78"/>
        <v>0</v>
      </c>
      <c r="BD85" s="9">
        <f t="shared" si="78"/>
        <v>0</v>
      </c>
      <c r="BE85" s="9">
        <f t="shared" si="78"/>
        <v>0</v>
      </c>
      <c r="BF85" s="9">
        <f t="shared" si="78"/>
        <v>0</v>
      </c>
      <c r="BG85" s="9">
        <f t="shared" si="78"/>
        <v>0</v>
      </c>
      <c r="BH85" s="9">
        <f t="shared" si="78"/>
        <v>0</v>
      </c>
      <c r="BI85" s="9">
        <f t="shared" si="78"/>
        <v>0</v>
      </c>
      <c r="BJ85" s="9">
        <f t="shared" si="78"/>
        <v>0</v>
      </c>
      <c r="BK85" s="9">
        <f t="shared" si="78"/>
        <v>0</v>
      </c>
      <c r="BL85" s="9">
        <f t="shared" si="78"/>
        <v>0</v>
      </c>
      <c r="BM85" s="9">
        <f t="shared" si="78"/>
        <v>0</v>
      </c>
      <c r="BN85" s="9">
        <f t="shared" si="78"/>
        <v>0</v>
      </c>
      <c r="BO85" s="9">
        <f t="shared" si="78"/>
        <v>0</v>
      </c>
      <c r="BP85" s="9">
        <f t="shared" si="78"/>
        <v>0</v>
      </c>
      <c r="BQ85" s="9">
        <f t="shared" si="78"/>
        <v>0</v>
      </c>
      <c r="BR85" s="9">
        <f t="shared" si="78"/>
        <v>0</v>
      </c>
      <c r="BS85" s="9" t="e">
        <f t="shared" si="78"/>
        <v>#DIV/0!</v>
      </c>
      <c r="BT85" s="9">
        <f t="shared" si="78"/>
        <v>0</v>
      </c>
      <c r="BU85" s="9" t="e">
        <f t="shared" si="78"/>
        <v>#DIV/0!</v>
      </c>
      <c r="BV85" s="9">
        <f t="shared" ref="BV85:DC85" si="79">BV63</f>
        <v>0</v>
      </c>
      <c r="BW85" s="9" t="e">
        <f t="shared" si="79"/>
        <v>#DIV/0!</v>
      </c>
      <c r="BX85" s="9">
        <f t="shared" si="79"/>
        <v>0</v>
      </c>
      <c r="BY85" s="9">
        <f t="shared" si="79"/>
        <v>0</v>
      </c>
      <c r="BZ85" s="9">
        <f t="shared" si="79"/>
        <v>761025.51000000024</v>
      </c>
      <c r="CA85" s="9">
        <f t="shared" si="79"/>
        <v>669702.45000000019</v>
      </c>
      <c r="CB85" s="9">
        <f t="shared" si="79"/>
        <v>91323.06</v>
      </c>
      <c r="CC85" s="9">
        <f t="shared" si="79"/>
        <v>0</v>
      </c>
      <c r="CD85" s="9">
        <f t="shared" si="79"/>
        <v>0</v>
      </c>
      <c r="CE85" s="9">
        <f t="shared" si="79"/>
        <v>0</v>
      </c>
      <c r="CF85" s="9">
        <f t="shared" si="79"/>
        <v>0</v>
      </c>
      <c r="CG85" s="9">
        <f t="shared" si="79"/>
        <v>0</v>
      </c>
      <c r="CH85" s="9">
        <f t="shared" si="79"/>
        <v>0</v>
      </c>
      <c r="CI85" s="9">
        <f t="shared" si="79"/>
        <v>3557771.9399999995</v>
      </c>
      <c r="CJ85" s="9">
        <f t="shared" si="79"/>
        <v>3409772.4299999997</v>
      </c>
      <c r="CK85" s="9">
        <f t="shared" si="79"/>
        <v>3000599.7399999998</v>
      </c>
      <c r="CL85" s="9">
        <f t="shared" si="79"/>
        <v>409172.69</v>
      </c>
      <c r="CM85" s="9">
        <f t="shared" si="79"/>
        <v>101836.69</v>
      </c>
      <c r="CN85" s="9">
        <f t="shared" si="79"/>
        <v>46162.82</v>
      </c>
      <c r="CO85" s="9">
        <f t="shared" si="79"/>
        <v>923256.27999999991</v>
      </c>
      <c r="CP85" s="9">
        <f t="shared" si="79"/>
        <v>851657.74</v>
      </c>
      <c r="CQ85" s="9">
        <f t="shared" si="79"/>
        <v>749458.81</v>
      </c>
      <c r="CR85" s="9">
        <f t="shared" si="79"/>
        <v>102198.93</v>
      </c>
      <c r="CS85" s="9">
        <f t="shared" si="79"/>
        <v>25435.72</v>
      </c>
      <c r="CT85" s="9">
        <f t="shared" si="79"/>
        <v>46162.82</v>
      </c>
      <c r="CU85" s="9">
        <f t="shared" si="79"/>
        <v>2634515.6599999997</v>
      </c>
      <c r="CV85" s="9">
        <f t="shared" si="79"/>
        <v>2558114.6899999995</v>
      </c>
      <c r="CW85" s="9">
        <f t="shared" si="79"/>
        <v>2251140.9299999997</v>
      </c>
      <c r="CX85" s="9">
        <f t="shared" si="79"/>
        <v>306973.76</v>
      </c>
      <c r="CY85" s="9">
        <f t="shared" si="79"/>
        <v>76400.97</v>
      </c>
      <c r="CZ85" s="9">
        <f t="shared" si="79"/>
        <v>0</v>
      </c>
      <c r="DA85" s="9">
        <f t="shared" si="79"/>
        <v>0</v>
      </c>
      <c r="DB85" s="9">
        <f t="shared" si="79"/>
        <v>0</v>
      </c>
      <c r="DC85" s="9">
        <f t="shared" si="79"/>
        <v>0</v>
      </c>
    </row>
    <row r="86" spans="1:107" ht="16.899999999999999" x14ac:dyDescent="0.3">
      <c r="A86" s="15"/>
      <c r="B86" s="16"/>
      <c r="C86" s="16"/>
      <c r="D86" s="16"/>
      <c r="E86" s="16"/>
      <c r="F86" s="16"/>
      <c r="G86" s="16"/>
    </row>
  </sheetData>
  <mergeCells count="102">
    <mergeCell ref="DC6:DC7"/>
    <mergeCell ref="CV6:CV7"/>
    <mergeCell ref="CW6:CX6"/>
    <mergeCell ref="CY6:CY7"/>
    <mergeCell ref="CZ6:CZ7"/>
    <mergeCell ref="DA6:DA7"/>
    <mergeCell ref="DB6:DB7"/>
    <mergeCell ref="CC6:CC7"/>
    <mergeCell ref="CD6:CE6"/>
    <mergeCell ref="CF6:CF7"/>
    <mergeCell ref="CG6:CH6"/>
    <mergeCell ref="CO6:CO7"/>
    <mergeCell ref="CP6:CP7"/>
    <mergeCell ref="CN5:CN7"/>
    <mergeCell ref="CO5:CT5"/>
    <mergeCell ref="CU5:CZ5"/>
    <mergeCell ref="CQ6:CR6"/>
    <mergeCell ref="CS6:CS7"/>
    <mergeCell ref="CT6:CT7"/>
    <mergeCell ref="CU6:CU7"/>
    <mergeCell ref="DA4:DC5"/>
    <mergeCell ref="BM6:BM7"/>
    <mergeCell ref="BN6:BN7"/>
    <mergeCell ref="BO6:BO7"/>
    <mergeCell ref="BP6:BP7"/>
    <mergeCell ref="BQ6:BQ7"/>
    <mergeCell ref="BR6:BU6"/>
    <mergeCell ref="AH6:AH7"/>
    <mergeCell ref="AI6:AI7"/>
    <mergeCell ref="AJ6:AJ7"/>
    <mergeCell ref="AN6:AN7"/>
    <mergeCell ref="AO6:AP6"/>
    <mergeCell ref="AQ6:AQ7"/>
    <mergeCell ref="AK5:AK7"/>
    <mergeCell ref="AL5:AM6"/>
    <mergeCell ref="AN5:AQ5"/>
    <mergeCell ref="AR5:AU5"/>
    <mergeCell ref="AV5:AV7"/>
    <mergeCell ref="AW5:AW7"/>
    <mergeCell ref="AR6:AR7"/>
    <mergeCell ref="AS6:AT6"/>
    <mergeCell ref="AU6:AU7"/>
    <mergeCell ref="Y6:Y7"/>
    <mergeCell ref="Z6:Z7"/>
    <mergeCell ref="AA6:AA7"/>
    <mergeCell ref="AB6:AE6"/>
    <mergeCell ref="AF6:AF7"/>
    <mergeCell ref="AG6:AG7"/>
    <mergeCell ref="P6:S6"/>
    <mergeCell ref="T6:T7"/>
    <mergeCell ref="U6:U7"/>
    <mergeCell ref="V6:V7"/>
    <mergeCell ref="W6:W7"/>
    <mergeCell ref="X6:X7"/>
    <mergeCell ref="D6:D7"/>
    <mergeCell ref="E6:E7"/>
    <mergeCell ref="F6:F7"/>
    <mergeCell ref="G6:G7"/>
    <mergeCell ref="N6:N7"/>
    <mergeCell ref="O6:O7"/>
    <mergeCell ref="CJ5:CJ7"/>
    <mergeCell ref="CK5:CL6"/>
    <mergeCell ref="CM5:CM7"/>
    <mergeCell ref="BP5:BY5"/>
    <mergeCell ref="BZ5:BZ7"/>
    <mergeCell ref="CA5:CB6"/>
    <mergeCell ref="CC5:CE5"/>
    <mergeCell ref="CF5:CH5"/>
    <mergeCell ref="CI5:CI7"/>
    <mergeCell ref="BV6:BV7"/>
    <mergeCell ref="BW6:BW7"/>
    <mergeCell ref="BX6:BX7"/>
    <mergeCell ref="BY6:BY7"/>
    <mergeCell ref="AX5:BA6"/>
    <mergeCell ref="BB5:BB7"/>
    <mergeCell ref="BC5:BC7"/>
    <mergeCell ref="BD5:BD7"/>
    <mergeCell ref="BE5:BE7"/>
    <mergeCell ref="A1:DC1"/>
    <mergeCell ref="A3:B3"/>
    <mergeCell ref="A4:A7"/>
    <mergeCell ref="B4:B7"/>
    <mergeCell ref="C4:G4"/>
    <mergeCell ref="H4:AJ4"/>
    <mergeCell ref="AK4:AU4"/>
    <mergeCell ref="AV4:BY4"/>
    <mergeCell ref="BZ4:CH4"/>
    <mergeCell ref="CI4:CZ4"/>
    <mergeCell ref="C5:C7"/>
    <mergeCell ref="D5:G5"/>
    <mergeCell ref="H5:H7"/>
    <mergeCell ref="I5:I7"/>
    <mergeCell ref="J5:K6"/>
    <mergeCell ref="L5:L7"/>
    <mergeCell ref="M5:M7"/>
    <mergeCell ref="N5:Y5"/>
    <mergeCell ref="Z5:AJ5"/>
    <mergeCell ref="BF5:BO5"/>
    <mergeCell ref="BF6:BF7"/>
    <mergeCell ref="BG6:BG7"/>
    <mergeCell ref="BH6:BK6"/>
    <mergeCell ref="BL6:BL7"/>
  </mergeCells>
  <printOptions horizontalCentered="1"/>
  <pageMargins left="0.39370078740157483" right="0.39370078740157483" top="0.74803149606299213" bottom="0.39370078740157483" header="0.31496062992125984" footer="0.31496062992125984"/>
  <pageSetup paperSize="9" scale="25" fitToWidth="3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F86"/>
  <sheetViews>
    <sheetView topLeftCell="A4" zoomScale="70" zoomScaleNormal="70" workbookViewId="0">
      <pane xSplit="2" ySplit="7" topLeftCell="Y24" activePane="bottomRight" state="frozen"/>
      <selection activeCell="A4" sqref="A4"/>
      <selection pane="topRight" activeCell="C4" sqref="C4"/>
      <selection pane="bottomLeft" activeCell="A11" sqref="A11"/>
      <selection pane="bottomRight" activeCell="AA29" sqref="AA29:AE29"/>
    </sheetView>
  </sheetViews>
  <sheetFormatPr defaultColWidth="8.85546875" defaultRowHeight="15" x14ac:dyDescent="0.25"/>
  <cols>
    <col min="1" max="1" width="5" style="3" customWidth="1"/>
    <col min="2" max="2" width="43.5703125" style="1" customWidth="1"/>
    <col min="3" max="3" width="18" style="1" customWidth="1"/>
    <col min="4" max="4" width="19.140625" style="1" customWidth="1"/>
    <col min="5" max="5" width="10.140625" style="1" customWidth="1"/>
    <col min="6" max="6" width="18.140625" style="1" customWidth="1"/>
    <col min="7" max="7" width="11.7109375" style="1" customWidth="1"/>
    <col min="8" max="8" width="17.7109375" style="1" customWidth="1"/>
    <col min="9" max="9" width="17.5703125" style="1" customWidth="1"/>
    <col min="10" max="10" width="18.28515625" style="1" customWidth="1"/>
    <col min="11" max="11" width="18.140625" style="1" customWidth="1"/>
    <col min="12" max="12" width="17.28515625" style="1" customWidth="1"/>
    <col min="13" max="13" width="14.7109375" style="1" customWidth="1"/>
    <col min="14" max="15" width="17.7109375" style="1" customWidth="1"/>
    <col min="16" max="16" width="16.85546875" style="1" customWidth="1"/>
    <col min="17" max="17" width="12.85546875" style="1" customWidth="1"/>
    <col min="18" max="18" width="17" style="1" customWidth="1"/>
    <col min="19" max="19" width="12.85546875" style="1" customWidth="1"/>
    <col min="20" max="20" width="15.7109375" style="1" customWidth="1"/>
    <col min="21" max="22" width="15.28515625" style="1" customWidth="1"/>
    <col min="23" max="23" width="17.7109375" style="1" customWidth="1"/>
    <col min="24" max="24" width="23.5703125" style="1" customWidth="1"/>
    <col min="25" max="25" width="18.5703125" style="1" customWidth="1"/>
    <col min="26" max="27" width="18" style="1" customWidth="1"/>
    <col min="28" max="28" width="14.5703125" style="1" customWidth="1"/>
    <col min="29" max="29" width="17.28515625" style="1" customWidth="1"/>
    <col min="30" max="30" width="14.7109375" style="1" customWidth="1"/>
    <col min="31" max="31" width="17" style="1" customWidth="1"/>
    <col min="32" max="32" width="19" style="1" customWidth="1"/>
    <col min="33" max="33" width="17" style="1" customWidth="1"/>
    <col min="34" max="34" width="21.140625" style="1" customWidth="1"/>
    <col min="35" max="35" width="14.7109375" style="1" customWidth="1"/>
    <col min="36" max="36" width="18.42578125" style="1" customWidth="1"/>
    <col min="37" max="37" width="18.140625" style="1" customWidth="1"/>
    <col min="38" max="38" width="16.85546875" style="1" customWidth="1"/>
    <col min="39" max="46" width="14.7109375" style="1" hidden="1" customWidth="1"/>
    <col min="47" max="47" width="14.7109375" style="1" customWidth="1"/>
    <col min="48" max="48" width="18.42578125" style="1" customWidth="1"/>
    <col min="49" max="49" width="19.28515625" style="1" customWidth="1"/>
    <col min="50" max="51" width="14.7109375" style="1" hidden="1" customWidth="1"/>
    <col min="52" max="52" width="11.42578125" style="1" hidden="1" customWidth="1"/>
    <col min="53" max="53" width="14.7109375" style="1" hidden="1" customWidth="1"/>
    <col min="54" max="54" width="11.140625" style="1" hidden="1" customWidth="1"/>
    <col min="55" max="55" width="14.7109375" style="1" hidden="1" customWidth="1"/>
    <col min="56" max="56" width="9.28515625" style="1" hidden="1" customWidth="1"/>
    <col min="57" max="57" width="12.42578125" style="1" hidden="1" customWidth="1"/>
    <col min="58" max="58" width="12.140625" style="1" hidden="1" customWidth="1"/>
    <col min="59" max="61" width="14.7109375" style="1" hidden="1" customWidth="1"/>
    <col min="62" max="62" width="11" style="1" hidden="1" customWidth="1"/>
    <col min="63" max="63" width="14.7109375" style="1" hidden="1" customWidth="1"/>
    <col min="64" max="64" width="9.85546875" style="1" hidden="1" customWidth="1"/>
    <col min="65" max="65" width="14.7109375" style="1" hidden="1" customWidth="1"/>
    <col min="66" max="66" width="9.28515625" style="1" hidden="1" customWidth="1"/>
    <col min="67" max="67" width="14.7109375" style="1" hidden="1" customWidth="1"/>
    <col min="68" max="68" width="11.140625" style="1" hidden="1" customWidth="1"/>
    <col min="69" max="69" width="16.28515625" style="1" hidden="1" customWidth="1"/>
    <col min="70" max="71" width="14.7109375" style="1" hidden="1" customWidth="1"/>
    <col min="72" max="72" width="11.28515625" style="1" hidden="1" customWidth="1"/>
    <col min="73" max="73" width="14.7109375" style="1" hidden="1" customWidth="1"/>
    <col min="74" max="74" width="10.28515625" style="1" hidden="1" customWidth="1"/>
    <col min="75" max="75" width="13.5703125" style="1" hidden="1" customWidth="1"/>
    <col min="76" max="76" width="10.140625" style="1" hidden="1" customWidth="1"/>
    <col min="77" max="77" width="14.7109375" style="1" hidden="1" customWidth="1"/>
    <col min="78" max="78" width="11.5703125" style="1" hidden="1" customWidth="1"/>
    <col min="79" max="81" width="19.140625" style="1" customWidth="1"/>
    <col min="82" max="82" width="18.85546875" style="1" customWidth="1"/>
    <col min="83" max="83" width="18.5703125" style="1" customWidth="1"/>
    <col min="84" max="89" width="14.7109375" style="1" customWidth="1"/>
    <col min="90" max="90" width="16.28515625" style="1" customWidth="1"/>
    <col min="91" max="91" width="17.42578125" style="1" customWidth="1"/>
    <col min="92" max="92" width="16.5703125" style="1" customWidth="1"/>
    <col min="93" max="110" width="14.7109375" style="1" customWidth="1"/>
    <col min="111" max="16384" width="8.85546875" style="1"/>
  </cols>
  <sheetData>
    <row r="1" spans="1:110" ht="33.6" customHeight="1" x14ac:dyDescent="0.45">
      <c r="A1" s="125" t="s">
        <v>139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  <c r="DC1" s="125"/>
      <c r="DD1" s="125"/>
      <c r="DE1" s="125"/>
      <c r="DF1" s="125"/>
    </row>
    <row r="2" spans="1:110" ht="22.9" customHeight="1" x14ac:dyDescent="0.25"/>
    <row r="3" spans="1:110" ht="33.6" customHeight="1" x14ac:dyDescent="0.3">
      <c r="A3" s="126" t="s">
        <v>211</v>
      </c>
      <c r="B3" s="126"/>
    </row>
    <row r="4" spans="1:110" ht="70.900000000000006" customHeight="1" x14ac:dyDescent="0.25">
      <c r="A4" s="127" t="s">
        <v>2</v>
      </c>
      <c r="B4" s="127" t="s">
        <v>3</v>
      </c>
      <c r="C4" s="163" t="s">
        <v>0</v>
      </c>
      <c r="D4" s="164"/>
      <c r="E4" s="164"/>
      <c r="F4" s="164"/>
      <c r="G4" s="165"/>
      <c r="H4" s="151" t="s">
        <v>215</v>
      </c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3"/>
      <c r="AJ4" s="187" t="s">
        <v>207</v>
      </c>
      <c r="AK4" s="188"/>
      <c r="AL4" s="188"/>
      <c r="AM4" s="188"/>
      <c r="AN4" s="188"/>
      <c r="AO4" s="188"/>
      <c r="AP4" s="188"/>
      <c r="AQ4" s="188"/>
      <c r="AR4" s="188"/>
      <c r="AS4" s="188"/>
      <c r="AT4" s="189"/>
      <c r="AU4" s="157" t="s">
        <v>212</v>
      </c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8"/>
      <c r="BY4" s="158"/>
      <c r="BZ4" s="159"/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2"/>
      <c r="CL4" s="116" t="s">
        <v>213</v>
      </c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8"/>
      <c r="DD4" s="144" t="s">
        <v>148</v>
      </c>
      <c r="DE4" s="144"/>
      <c r="DF4" s="144"/>
    </row>
    <row r="5" spans="1:110" ht="39" customHeight="1" x14ac:dyDescent="0.25">
      <c r="A5" s="150"/>
      <c r="B5" s="150"/>
      <c r="C5" s="129" t="s">
        <v>4</v>
      </c>
      <c r="D5" s="132" t="s">
        <v>1</v>
      </c>
      <c r="E5" s="186"/>
      <c r="F5" s="186"/>
      <c r="G5" s="133"/>
      <c r="H5" s="124" t="s">
        <v>4</v>
      </c>
      <c r="I5" s="123" t="s">
        <v>141</v>
      </c>
      <c r="J5" s="122" t="s">
        <v>1</v>
      </c>
      <c r="K5" s="122"/>
      <c r="L5" s="123" t="s">
        <v>116</v>
      </c>
      <c r="M5" s="113" t="s">
        <v>142</v>
      </c>
      <c r="N5" s="173" t="s">
        <v>117</v>
      </c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6" t="s">
        <v>118</v>
      </c>
      <c r="Z5" s="177"/>
      <c r="AA5" s="177"/>
      <c r="AB5" s="177"/>
      <c r="AC5" s="177"/>
      <c r="AD5" s="177"/>
      <c r="AE5" s="177"/>
      <c r="AF5" s="177"/>
      <c r="AG5" s="177"/>
      <c r="AH5" s="177"/>
      <c r="AI5" s="178"/>
      <c r="AJ5" s="137" t="s">
        <v>4</v>
      </c>
      <c r="AK5" s="140" t="s">
        <v>1</v>
      </c>
      <c r="AL5" s="141"/>
      <c r="AM5" s="119" t="s">
        <v>117</v>
      </c>
      <c r="AN5" s="120"/>
      <c r="AO5" s="120"/>
      <c r="AP5" s="121"/>
      <c r="AQ5" s="119" t="s">
        <v>118</v>
      </c>
      <c r="AR5" s="120"/>
      <c r="AS5" s="120"/>
      <c r="AT5" s="121"/>
      <c r="AU5" s="124" t="s">
        <v>4</v>
      </c>
      <c r="AV5" s="137" t="s">
        <v>216</v>
      </c>
      <c r="AW5" s="124" t="s">
        <v>214</v>
      </c>
      <c r="AX5" s="123"/>
      <c r="AY5" s="140" t="s">
        <v>1</v>
      </c>
      <c r="AZ5" s="148"/>
      <c r="BA5" s="148"/>
      <c r="BB5" s="141"/>
      <c r="BC5" s="123" t="s">
        <v>116</v>
      </c>
      <c r="BD5" s="113" t="s">
        <v>119</v>
      </c>
      <c r="BE5" s="113" t="s">
        <v>142</v>
      </c>
      <c r="BF5" s="113" t="s">
        <v>119</v>
      </c>
      <c r="BG5" s="173" t="s">
        <v>117</v>
      </c>
      <c r="BH5" s="174"/>
      <c r="BI5" s="174"/>
      <c r="BJ5" s="174"/>
      <c r="BK5" s="174"/>
      <c r="BL5" s="174"/>
      <c r="BM5" s="174"/>
      <c r="BN5" s="174"/>
      <c r="BO5" s="174"/>
      <c r="BP5" s="175"/>
      <c r="BQ5" s="169" t="s">
        <v>118</v>
      </c>
      <c r="BR5" s="169"/>
      <c r="BS5" s="169"/>
      <c r="BT5" s="169"/>
      <c r="BU5" s="169"/>
      <c r="BV5" s="169"/>
      <c r="BW5" s="169"/>
      <c r="BX5" s="169"/>
      <c r="BY5" s="169"/>
      <c r="BZ5" s="169"/>
      <c r="CA5" s="137" t="s">
        <v>217</v>
      </c>
      <c r="CB5" s="137" t="s">
        <v>218</v>
      </c>
      <c r="CC5" s="137" t="s">
        <v>146</v>
      </c>
      <c r="CD5" s="140" t="s">
        <v>1</v>
      </c>
      <c r="CE5" s="141"/>
      <c r="CF5" s="170" t="s">
        <v>117</v>
      </c>
      <c r="CG5" s="171"/>
      <c r="CH5" s="172"/>
      <c r="CI5" s="170" t="s">
        <v>118</v>
      </c>
      <c r="CJ5" s="171"/>
      <c r="CK5" s="172"/>
      <c r="CL5" s="124" t="s">
        <v>4</v>
      </c>
      <c r="CM5" s="123" t="s">
        <v>113</v>
      </c>
      <c r="CN5" s="122" t="s">
        <v>1</v>
      </c>
      <c r="CO5" s="122"/>
      <c r="CP5" s="123" t="s">
        <v>116</v>
      </c>
      <c r="CQ5" s="113" t="s">
        <v>142</v>
      </c>
      <c r="CR5" s="173" t="s">
        <v>117</v>
      </c>
      <c r="CS5" s="174"/>
      <c r="CT5" s="174"/>
      <c r="CU5" s="174"/>
      <c r="CV5" s="174"/>
      <c r="CW5" s="175"/>
      <c r="CX5" s="173" t="s">
        <v>118</v>
      </c>
      <c r="CY5" s="174"/>
      <c r="CZ5" s="174"/>
      <c r="DA5" s="174"/>
      <c r="DB5" s="174"/>
      <c r="DC5" s="175"/>
      <c r="DD5" s="144"/>
      <c r="DE5" s="144"/>
      <c r="DF5" s="144"/>
    </row>
    <row r="6" spans="1:110" ht="27.6" customHeight="1" x14ac:dyDescent="0.25">
      <c r="A6" s="150"/>
      <c r="B6" s="150"/>
      <c r="C6" s="130"/>
      <c r="D6" s="127" t="s">
        <v>5</v>
      </c>
      <c r="E6" s="127" t="s">
        <v>119</v>
      </c>
      <c r="F6" s="127" t="s">
        <v>6</v>
      </c>
      <c r="G6" s="127" t="s">
        <v>119</v>
      </c>
      <c r="H6" s="124"/>
      <c r="I6" s="123"/>
      <c r="J6" s="122"/>
      <c r="K6" s="122"/>
      <c r="L6" s="123"/>
      <c r="M6" s="114"/>
      <c r="N6" s="124" t="s">
        <v>4</v>
      </c>
      <c r="O6" s="123" t="s">
        <v>113</v>
      </c>
      <c r="P6" s="134" t="s">
        <v>1</v>
      </c>
      <c r="Q6" s="136"/>
      <c r="R6" s="136"/>
      <c r="S6" s="135"/>
      <c r="T6" s="123" t="s">
        <v>116</v>
      </c>
      <c r="U6" s="113" t="s">
        <v>202</v>
      </c>
      <c r="V6" s="113" t="s">
        <v>209</v>
      </c>
      <c r="W6" s="113" t="s">
        <v>142</v>
      </c>
      <c r="X6" s="113" t="s">
        <v>119</v>
      </c>
      <c r="Y6" s="124" t="s">
        <v>4</v>
      </c>
      <c r="Z6" s="123" t="s">
        <v>141</v>
      </c>
      <c r="AA6" s="134" t="s">
        <v>1</v>
      </c>
      <c r="AB6" s="136"/>
      <c r="AC6" s="136"/>
      <c r="AD6" s="135"/>
      <c r="AE6" s="123" t="s">
        <v>116</v>
      </c>
      <c r="AF6" s="113" t="s">
        <v>119</v>
      </c>
      <c r="AG6" s="113" t="s">
        <v>142</v>
      </c>
      <c r="AH6" s="113" t="s">
        <v>208</v>
      </c>
      <c r="AI6" s="113" t="s">
        <v>120</v>
      </c>
      <c r="AJ6" s="138"/>
      <c r="AK6" s="142"/>
      <c r="AL6" s="143"/>
      <c r="AM6" s="123" t="s">
        <v>113</v>
      </c>
      <c r="AN6" s="134" t="s">
        <v>1</v>
      </c>
      <c r="AO6" s="135"/>
      <c r="AP6" s="113" t="s">
        <v>121</v>
      </c>
      <c r="AQ6" s="123" t="s">
        <v>113</v>
      </c>
      <c r="AR6" s="134" t="s">
        <v>1</v>
      </c>
      <c r="AS6" s="135"/>
      <c r="AT6" s="113" t="s">
        <v>121</v>
      </c>
      <c r="AU6" s="124"/>
      <c r="AV6" s="138"/>
      <c r="AW6" s="124"/>
      <c r="AX6" s="123"/>
      <c r="AY6" s="142"/>
      <c r="AZ6" s="149"/>
      <c r="BA6" s="149"/>
      <c r="BB6" s="143"/>
      <c r="BC6" s="123"/>
      <c r="BD6" s="114"/>
      <c r="BE6" s="114"/>
      <c r="BF6" s="114"/>
      <c r="BG6" s="124" t="s">
        <v>4</v>
      </c>
      <c r="BH6" s="123" t="s">
        <v>141</v>
      </c>
      <c r="BI6" s="134" t="s">
        <v>1</v>
      </c>
      <c r="BJ6" s="136"/>
      <c r="BK6" s="136"/>
      <c r="BL6" s="135"/>
      <c r="BM6" s="123" t="s">
        <v>116</v>
      </c>
      <c r="BN6" s="113" t="s">
        <v>119</v>
      </c>
      <c r="BO6" s="113" t="s">
        <v>142</v>
      </c>
      <c r="BP6" s="113" t="s">
        <v>119</v>
      </c>
      <c r="BQ6" s="139" t="s">
        <v>4</v>
      </c>
      <c r="BR6" s="115" t="s">
        <v>141</v>
      </c>
      <c r="BS6" s="142" t="s">
        <v>1</v>
      </c>
      <c r="BT6" s="149"/>
      <c r="BU6" s="149"/>
      <c r="BV6" s="143"/>
      <c r="BW6" s="115" t="s">
        <v>116</v>
      </c>
      <c r="BX6" s="114" t="s">
        <v>119</v>
      </c>
      <c r="BY6" s="113" t="s">
        <v>142</v>
      </c>
      <c r="BZ6" s="113" t="s">
        <v>119</v>
      </c>
      <c r="CA6" s="138"/>
      <c r="CB6" s="138"/>
      <c r="CC6" s="138"/>
      <c r="CD6" s="142"/>
      <c r="CE6" s="143"/>
      <c r="CF6" s="166" t="s">
        <v>113</v>
      </c>
      <c r="CG6" s="167" t="s">
        <v>1</v>
      </c>
      <c r="CH6" s="168"/>
      <c r="CI6" s="166" t="s">
        <v>113</v>
      </c>
      <c r="CJ6" s="167" t="s">
        <v>1</v>
      </c>
      <c r="CK6" s="168"/>
      <c r="CL6" s="124"/>
      <c r="CM6" s="123"/>
      <c r="CN6" s="122"/>
      <c r="CO6" s="122"/>
      <c r="CP6" s="123"/>
      <c r="CQ6" s="114"/>
      <c r="CR6" s="124" t="s">
        <v>4</v>
      </c>
      <c r="CS6" s="123" t="s">
        <v>141</v>
      </c>
      <c r="CT6" s="122" t="s">
        <v>1</v>
      </c>
      <c r="CU6" s="122"/>
      <c r="CV6" s="123" t="s">
        <v>116</v>
      </c>
      <c r="CW6" s="113" t="s">
        <v>142</v>
      </c>
      <c r="CX6" s="124" t="s">
        <v>4</v>
      </c>
      <c r="CY6" s="123" t="s">
        <v>141</v>
      </c>
      <c r="CZ6" s="122" t="s">
        <v>1</v>
      </c>
      <c r="DA6" s="122"/>
      <c r="DB6" s="123" t="s">
        <v>116</v>
      </c>
      <c r="DC6" s="113" t="s">
        <v>142</v>
      </c>
      <c r="DD6" s="123" t="s">
        <v>122</v>
      </c>
      <c r="DE6" s="123" t="s">
        <v>123</v>
      </c>
      <c r="DF6" s="113" t="s">
        <v>115</v>
      </c>
    </row>
    <row r="7" spans="1:110" ht="79.900000000000006" customHeight="1" x14ac:dyDescent="0.25">
      <c r="A7" s="128"/>
      <c r="B7" s="128"/>
      <c r="C7" s="131"/>
      <c r="D7" s="128"/>
      <c r="E7" s="128"/>
      <c r="F7" s="128"/>
      <c r="G7" s="128"/>
      <c r="H7" s="124"/>
      <c r="I7" s="123"/>
      <c r="J7" s="90" t="s">
        <v>5</v>
      </c>
      <c r="K7" s="90" t="s">
        <v>6</v>
      </c>
      <c r="L7" s="123"/>
      <c r="M7" s="115"/>
      <c r="N7" s="124"/>
      <c r="O7" s="123"/>
      <c r="P7" s="90" t="s">
        <v>5</v>
      </c>
      <c r="Q7" s="90" t="s">
        <v>119</v>
      </c>
      <c r="R7" s="90" t="s">
        <v>6</v>
      </c>
      <c r="S7" s="90" t="s">
        <v>119</v>
      </c>
      <c r="T7" s="123"/>
      <c r="U7" s="115"/>
      <c r="V7" s="115"/>
      <c r="W7" s="115"/>
      <c r="X7" s="115"/>
      <c r="Y7" s="124"/>
      <c r="Z7" s="123"/>
      <c r="AA7" s="90" t="s">
        <v>5</v>
      </c>
      <c r="AB7" s="90" t="s">
        <v>119</v>
      </c>
      <c r="AC7" s="90" t="s">
        <v>6</v>
      </c>
      <c r="AD7" s="90" t="s">
        <v>119</v>
      </c>
      <c r="AE7" s="123"/>
      <c r="AF7" s="115"/>
      <c r="AG7" s="115"/>
      <c r="AH7" s="115"/>
      <c r="AI7" s="115"/>
      <c r="AJ7" s="139"/>
      <c r="AK7" s="90" t="s">
        <v>5</v>
      </c>
      <c r="AL7" s="90" t="s">
        <v>6</v>
      </c>
      <c r="AM7" s="123"/>
      <c r="AN7" s="90" t="s">
        <v>5</v>
      </c>
      <c r="AO7" s="90" t="s">
        <v>6</v>
      </c>
      <c r="AP7" s="115"/>
      <c r="AQ7" s="123"/>
      <c r="AR7" s="90" t="s">
        <v>5</v>
      </c>
      <c r="AS7" s="90" t="s">
        <v>6</v>
      </c>
      <c r="AT7" s="115"/>
      <c r="AU7" s="124"/>
      <c r="AV7" s="139"/>
      <c r="AW7" s="124"/>
      <c r="AX7" s="123"/>
      <c r="AY7" s="90" t="s">
        <v>5</v>
      </c>
      <c r="AZ7" s="90" t="s">
        <v>119</v>
      </c>
      <c r="BA7" s="90" t="s">
        <v>6</v>
      </c>
      <c r="BB7" s="90" t="s">
        <v>119</v>
      </c>
      <c r="BC7" s="123"/>
      <c r="BD7" s="115"/>
      <c r="BE7" s="115"/>
      <c r="BF7" s="115"/>
      <c r="BG7" s="124"/>
      <c r="BH7" s="123"/>
      <c r="BI7" s="90" t="s">
        <v>5</v>
      </c>
      <c r="BJ7" s="90" t="s">
        <v>119</v>
      </c>
      <c r="BK7" s="90" t="s">
        <v>6</v>
      </c>
      <c r="BL7" s="90" t="s">
        <v>119</v>
      </c>
      <c r="BM7" s="123"/>
      <c r="BN7" s="115"/>
      <c r="BO7" s="115"/>
      <c r="BP7" s="115"/>
      <c r="BQ7" s="124"/>
      <c r="BR7" s="123"/>
      <c r="BS7" s="90" t="s">
        <v>5</v>
      </c>
      <c r="BT7" s="90" t="s">
        <v>119</v>
      </c>
      <c r="BU7" s="90" t="s">
        <v>6</v>
      </c>
      <c r="BV7" s="90" t="s">
        <v>119</v>
      </c>
      <c r="BW7" s="123"/>
      <c r="BX7" s="115"/>
      <c r="BY7" s="115"/>
      <c r="BZ7" s="115"/>
      <c r="CA7" s="139"/>
      <c r="CB7" s="139"/>
      <c r="CC7" s="139"/>
      <c r="CD7" s="90" t="s">
        <v>5</v>
      </c>
      <c r="CE7" s="90" t="s">
        <v>6</v>
      </c>
      <c r="CF7" s="166"/>
      <c r="CG7" s="92" t="s">
        <v>5</v>
      </c>
      <c r="CH7" s="92" t="s">
        <v>6</v>
      </c>
      <c r="CI7" s="166"/>
      <c r="CJ7" s="92" t="s">
        <v>5</v>
      </c>
      <c r="CK7" s="92" t="s">
        <v>6</v>
      </c>
      <c r="CL7" s="124"/>
      <c r="CM7" s="123"/>
      <c r="CN7" s="90" t="s">
        <v>5</v>
      </c>
      <c r="CO7" s="90" t="s">
        <v>6</v>
      </c>
      <c r="CP7" s="123"/>
      <c r="CQ7" s="115"/>
      <c r="CR7" s="124"/>
      <c r="CS7" s="123"/>
      <c r="CT7" s="90" t="s">
        <v>5</v>
      </c>
      <c r="CU7" s="90" t="s">
        <v>6</v>
      </c>
      <c r="CV7" s="123"/>
      <c r="CW7" s="115"/>
      <c r="CX7" s="124"/>
      <c r="CY7" s="123"/>
      <c r="CZ7" s="90" t="s">
        <v>5</v>
      </c>
      <c r="DA7" s="90" t="s">
        <v>6</v>
      </c>
      <c r="DB7" s="123"/>
      <c r="DC7" s="115"/>
      <c r="DD7" s="123"/>
      <c r="DE7" s="123"/>
      <c r="DF7" s="115"/>
    </row>
    <row r="8" spans="1:110" ht="18.600000000000001" customHeight="1" x14ac:dyDescent="0.25">
      <c r="A8" s="91">
        <v>1</v>
      </c>
      <c r="B8" s="91">
        <v>2</v>
      </c>
      <c r="C8" s="91">
        <v>3</v>
      </c>
      <c r="D8" s="91">
        <v>4</v>
      </c>
      <c r="E8" s="91"/>
      <c r="F8" s="91">
        <v>5</v>
      </c>
      <c r="G8" s="91"/>
      <c r="H8" s="4" t="s">
        <v>150</v>
      </c>
      <c r="I8" s="19" t="s">
        <v>149</v>
      </c>
      <c r="J8" s="19">
        <v>8</v>
      </c>
      <c r="K8" s="19">
        <v>9</v>
      </c>
      <c r="L8" s="19">
        <v>10</v>
      </c>
      <c r="M8" s="19">
        <v>11</v>
      </c>
      <c r="N8" s="4" t="s">
        <v>151</v>
      </c>
      <c r="O8" s="19" t="s">
        <v>124</v>
      </c>
      <c r="P8" s="19">
        <v>14</v>
      </c>
      <c r="Q8" s="19"/>
      <c r="R8" s="19">
        <v>15</v>
      </c>
      <c r="S8" s="19"/>
      <c r="T8" s="19">
        <v>16</v>
      </c>
      <c r="U8" s="20"/>
      <c r="V8" s="20"/>
      <c r="W8" s="19">
        <v>17</v>
      </c>
      <c r="X8" s="19"/>
      <c r="Y8" s="4" t="s">
        <v>153</v>
      </c>
      <c r="Z8" s="19" t="s">
        <v>152</v>
      </c>
      <c r="AA8" s="19">
        <v>20</v>
      </c>
      <c r="AB8" s="19"/>
      <c r="AC8" s="19">
        <v>21</v>
      </c>
      <c r="AD8" s="19"/>
      <c r="AE8" s="19">
        <v>22</v>
      </c>
      <c r="AF8" s="19"/>
      <c r="AG8" s="19">
        <v>23</v>
      </c>
      <c r="AH8" s="19"/>
      <c r="AI8" s="19"/>
      <c r="AJ8" s="19" t="s">
        <v>155</v>
      </c>
      <c r="AK8" s="19">
        <v>25</v>
      </c>
      <c r="AL8" s="19">
        <v>26</v>
      </c>
      <c r="AM8" s="19" t="s">
        <v>156</v>
      </c>
      <c r="AN8" s="24" t="s">
        <v>157</v>
      </c>
      <c r="AO8" s="24" t="s">
        <v>158</v>
      </c>
      <c r="AP8" s="19"/>
      <c r="AQ8" s="19" t="s">
        <v>125</v>
      </c>
      <c r="AR8" s="24" t="s">
        <v>159</v>
      </c>
      <c r="AS8" s="24" t="s">
        <v>160</v>
      </c>
      <c r="AT8" s="19"/>
      <c r="AU8" s="19" t="s">
        <v>161</v>
      </c>
      <c r="AV8" s="19"/>
      <c r="AW8" s="19"/>
      <c r="AX8" s="19" t="s">
        <v>162</v>
      </c>
      <c r="AY8" s="19" t="s">
        <v>163</v>
      </c>
      <c r="AZ8" s="21"/>
      <c r="BA8" s="19" t="s">
        <v>164</v>
      </c>
      <c r="BB8" s="19"/>
      <c r="BC8" s="19" t="s">
        <v>165</v>
      </c>
      <c r="BD8" s="19"/>
      <c r="BE8" s="19" t="s">
        <v>183</v>
      </c>
      <c r="BF8" s="19"/>
      <c r="BG8" s="19" t="s">
        <v>167</v>
      </c>
      <c r="BH8" s="19" t="s">
        <v>166</v>
      </c>
      <c r="BI8" s="19">
        <v>41</v>
      </c>
      <c r="BJ8" s="19"/>
      <c r="BK8" s="19">
        <v>42</v>
      </c>
      <c r="BL8" s="19"/>
      <c r="BM8" s="19">
        <v>43</v>
      </c>
      <c r="BN8" s="19"/>
      <c r="BO8" s="19">
        <v>44</v>
      </c>
      <c r="BP8" s="19"/>
      <c r="BQ8" s="4" t="s">
        <v>169</v>
      </c>
      <c r="BR8" s="19" t="s">
        <v>168</v>
      </c>
      <c r="BS8" s="19">
        <v>47</v>
      </c>
      <c r="BT8" s="19"/>
      <c r="BU8" s="19">
        <v>48</v>
      </c>
      <c r="BV8" s="19"/>
      <c r="BW8" s="19">
        <v>49</v>
      </c>
      <c r="BX8" s="19"/>
      <c r="BY8" s="19">
        <v>50</v>
      </c>
      <c r="BZ8" s="19"/>
      <c r="CA8" s="19"/>
      <c r="CB8" s="19"/>
      <c r="CC8" s="19" t="s">
        <v>126</v>
      </c>
      <c r="CD8" s="24" t="s">
        <v>127</v>
      </c>
      <c r="CE8" s="24" t="s">
        <v>128</v>
      </c>
      <c r="CF8" s="19" t="s">
        <v>129</v>
      </c>
      <c r="CG8" s="24" t="s">
        <v>187</v>
      </c>
      <c r="CH8" s="24" t="s">
        <v>131</v>
      </c>
      <c r="CI8" s="19" t="s">
        <v>132</v>
      </c>
      <c r="CJ8" s="24" t="s">
        <v>133</v>
      </c>
      <c r="CK8" s="24" t="s">
        <v>134</v>
      </c>
      <c r="CL8" s="19" t="s">
        <v>170</v>
      </c>
      <c r="CM8" s="19" t="s">
        <v>135</v>
      </c>
      <c r="CN8" s="19" t="s">
        <v>136</v>
      </c>
      <c r="CO8" s="19" t="s">
        <v>137</v>
      </c>
      <c r="CP8" s="19" t="s">
        <v>138</v>
      </c>
      <c r="CQ8" s="19">
        <v>65</v>
      </c>
      <c r="CR8" s="19" t="s">
        <v>171</v>
      </c>
      <c r="CS8" s="19" t="s">
        <v>172</v>
      </c>
      <c r="CT8" s="33" t="s">
        <v>192</v>
      </c>
      <c r="CU8" s="33" t="s">
        <v>193</v>
      </c>
      <c r="CV8" s="33" t="s">
        <v>194</v>
      </c>
      <c r="CW8" s="19" t="s">
        <v>195</v>
      </c>
      <c r="CX8" s="19" t="s">
        <v>182</v>
      </c>
      <c r="CY8" s="19" t="s">
        <v>181</v>
      </c>
      <c r="CZ8" s="19" t="s">
        <v>188</v>
      </c>
      <c r="DA8" s="33" t="s">
        <v>189</v>
      </c>
      <c r="DB8" s="33" t="s">
        <v>190</v>
      </c>
      <c r="DC8" s="19" t="s">
        <v>191</v>
      </c>
      <c r="DD8" s="4">
        <v>78</v>
      </c>
      <c r="DE8" s="4">
        <v>79</v>
      </c>
      <c r="DF8" s="22" t="s">
        <v>180</v>
      </c>
    </row>
    <row r="9" spans="1:110" ht="16.899999999999999" x14ac:dyDescent="0.3">
      <c r="A9" s="91"/>
      <c r="B9" s="91"/>
      <c r="C9" s="6">
        <f>D9+F9</f>
        <v>450361741.94</v>
      </c>
      <c r="D9" s="6">
        <f>398388500-D38</f>
        <v>396318332.50999999</v>
      </c>
      <c r="E9" s="6"/>
      <c r="F9" s="6">
        <f>54325705-F38</f>
        <v>54043409.43</v>
      </c>
      <c r="G9" s="6"/>
      <c r="H9" s="2"/>
      <c r="I9" s="2"/>
      <c r="J9" s="46">
        <f>J11/D9</f>
        <v>0.9808587371319174</v>
      </c>
      <c r="K9" s="46">
        <f>K11/F9</f>
        <v>0.9806429669290353</v>
      </c>
      <c r="L9" s="2"/>
      <c r="M9" s="2"/>
      <c r="N9" s="2">
        <v>201894506.82820001</v>
      </c>
      <c r="O9" s="2">
        <v>152977602.14175698</v>
      </c>
      <c r="P9" s="2">
        <v>20860020.549581349</v>
      </c>
      <c r="Q9" s="2">
        <v>18653589.386861693</v>
      </c>
      <c r="R9" s="2">
        <v>9403294.75</v>
      </c>
      <c r="S9" s="2"/>
      <c r="T9" s="2"/>
      <c r="U9" s="2"/>
      <c r="V9" s="2"/>
      <c r="W9" s="2"/>
      <c r="X9" s="2"/>
      <c r="Y9" s="2">
        <v>320875099.69018596</v>
      </c>
      <c r="Z9" s="2">
        <v>234683614.55522892</v>
      </c>
      <c r="AA9" s="2">
        <v>32018025.445414424</v>
      </c>
      <c r="AB9" s="2">
        <v>54173459.689542606</v>
      </c>
      <c r="AC9" s="2"/>
      <c r="AD9" s="2"/>
      <c r="AE9" s="2"/>
      <c r="AF9" s="2"/>
      <c r="AG9" s="2"/>
      <c r="AH9" s="2"/>
      <c r="AI9" s="2"/>
      <c r="AJ9" s="2"/>
      <c r="AK9" s="46">
        <f>AK10/D9</f>
        <v>2.4364759512532485E-2</v>
      </c>
      <c r="AL9" s="46">
        <f>AL10/F9</f>
        <v>2.4580529570859683E-2</v>
      </c>
      <c r="AM9" s="2"/>
      <c r="AN9" s="2"/>
      <c r="AO9" s="2"/>
      <c r="AP9" s="2"/>
      <c r="AQ9" s="2"/>
      <c r="AR9" s="2"/>
      <c r="AS9" s="2"/>
      <c r="AT9" s="2"/>
      <c r="AU9" s="2"/>
      <c r="AV9" s="2"/>
      <c r="AW9" s="46">
        <f>AW11/C11</f>
        <v>0.21037553615089244</v>
      </c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</row>
    <row r="10" spans="1:110" ht="16.899999999999999" x14ac:dyDescent="0.3">
      <c r="A10" s="91"/>
      <c r="B10" s="91"/>
      <c r="C10" s="6"/>
      <c r="D10" s="6"/>
      <c r="E10" s="6"/>
      <c r="F10" s="6"/>
      <c r="G10" s="6"/>
      <c r="H10" s="2"/>
      <c r="I10" s="2"/>
      <c r="J10" s="2"/>
      <c r="K10" s="70">
        <f>K9-J9</f>
        <v>-2.1577020288210402E-4</v>
      </c>
      <c r="L10" s="2"/>
      <c r="M10" s="2"/>
      <c r="N10" s="96">
        <f>N9-N11</f>
        <v>22476.748200058937</v>
      </c>
      <c r="O10" s="46">
        <f>O11/C11</f>
        <v>0.38408580793955516</v>
      </c>
      <c r="P10" s="89"/>
      <c r="Q10" s="89"/>
      <c r="R10" s="89"/>
      <c r="S10" s="2"/>
      <c r="T10" s="2"/>
      <c r="U10" s="2"/>
      <c r="V10" s="2"/>
      <c r="W10" s="2"/>
      <c r="X10" s="2"/>
      <c r="Y10" s="96">
        <f>Y9-Y11</f>
        <v>24869215.920189798</v>
      </c>
      <c r="Z10" s="61">
        <f>Z11/C11</f>
        <v>0.59165028254689644</v>
      </c>
      <c r="AA10" s="96">
        <f>Z9-AA11</f>
        <v>-1032802.1310001314</v>
      </c>
      <c r="AB10" s="96">
        <f>AA9-AC11</f>
        <v>-114045.16960003972</v>
      </c>
      <c r="AC10" s="2"/>
      <c r="AD10" s="2"/>
      <c r="AE10" s="2"/>
      <c r="AF10" s="2"/>
      <c r="AG10" s="2"/>
      <c r="AH10" s="2"/>
      <c r="AI10" s="2"/>
      <c r="AJ10" s="50">
        <f>AK10+AL10</f>
        <v>10984616.485618226</v>
      </c>
      <c r="AK10" s="50">
        <f>AK12+AK14+AK15+AK16+AK18+AK21+AK22+AK25+AK27+AK29+AK32+AK38+AK39+AK41+AK44+AK49+AK50+AK55+AK59+AK60+AK63+AK64+AK68+AK71+AK73</f>
        <v>9656200.8620140348</v>
      </c>
      <c r="AL10" s="50">
        <f>AL12+AL14+AL15+AL16+AL18+AL21+AL22+AL25+AL27+AL29+AL32+AL38+AL39+AL41+AL44+AL49+AL50+AL55+AL59+AL60+AL63+AL64+AL68+AL71+AL73</f>
        <v>1328415.6236041919</v>
      </c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89">
        <f>AW11-AW10</f>
        <v>95239993.600000009</v>
      </c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</row>
    <row r="11" spans="1:110" ht="26.45" customHeight="1" x14ac:dyDescent="0.25">
      <c r="A11" s="27"/>
      <c r="B11" s="28" t="s">
        <v>4</v>
      </c>
      <c r="C11" s="26">
        <f>D11+F11</f>
        <v>452714204.99999988</v>
      </c>
      <c r="D11" s="26">
        <f>SUM(D12:D73)</f>
        <v>398388499.99999988</v>
      </c>
      <c r="E11" s="26"/>
      <c r="F11" s="26">
        <f>SUM(F12:F73)</f>
        <v>54325705</v>
      </c>
      <c r="G11" s="26"/>
      <c r="H11" s="26">
        <f t="shared" ref="H11:BW11" si="0">SUM(H12:H73)</f>
        <v>497877913.84999609</v>
      </c>
      <c r="I11" s="26">
        <f t="shared" si="0"/>
        <v>441729588.49438167</v>
      </c>
      <c r="J11" s="26">
        <f t="shared" si="0"/>
        <v>388732299.12798589</v>
      </c>
      <c r="K11" s="26">
        <f t="shared" si="0"/>
        <v>52997289.366395801</v>
      </c>
      <c r="L11" s="26">
        <f t="shared" si="0"/>
        <v>46776496.535614341</v>
      </c>
      <c r="M11" s="26">
        <f t="shared" si="0"/>
        <v>9371828.8200000022</v>
      </c>
      <c r="N11" s="26">
        <f t="shared" si="0"/>
        <v>201872030.07999995</v>
      </c>
      <c r="O11" s="26">
        <f t="shared" si="0"/>
        <v>173881101.19313836</v>
      </c>
      <c r="P11" s="26">
        <f t="shared" si="0"/>
        <v>153015882.44175699</v>
      </c>
      <c r="Q11" s="30">
        <f>P11/(P11+R11)</f>
        <v>0.88000295254511118</v>
      </c>
      <c r="R11" s="26">
        <f t="shared" si="0"/>
        <v>20865218.751381349</v>
      </c>
      <c r="S11" s="30">
        <f>R11/(R11+P11)</f>
        <v>0.11999704745488884</v>
      </c>
      <c r="T11" s="26">
        <f t="shared" si="0"/>
        <v>18619100.066861693</v>
      </c>
      <c r="U11" s="93">
        <f>T11/N11</f>
        <v>9.2232193134844487E-2</v>
      </c>
      <c r="V11" s="93">
        <f>T11/(T11+R11)</f>
        <v>0.4715568262066373</v>
      </c>
      <c r="W11" s="26">
        <f t="shared" si="0"/>
        <v>9371828.8200000022</v>
      </c>
      <c r="X11" s="26"/>
      <c r="Y11" s="26">
        <f>Z11+AE11</f>
        <v>296005883.76999617</v>
      </c>
      <c r="Z11" s="26">
        <f>AA11+AC11</f>
        <v>267848487.30124351</v>
      </c>
      <c r="AA11" s="26">
        <f t="shared" si="0"/>
        <v>235716416.68622905</v>
      </c>
      <c r="AB11" s="52">
        <f>AA11/Z11</f>
        <v>0.88003639319091542</v>
      </c>
      <c r="AC11" s="26">
        <f t="shared" si="0"/>
        <v>32132070.615014464</v>
      </c>
      <c r="AD11" s="30">
        <f>AC11/Z11</f>
        <v>0.11996360680908459</v>
      </c>
      <c r="AE11" s="26">
        <f t="shared" si="0"/>
        <v>28157396.468752641</v>
      </c>
      <c r="AF11" s="67">
        <f>AE11/Y11</f>
        <v>9.5124448575595308E-2</v>
      </c>
      <c r="AG11" s="26">
        <f t="shared" si="0"/>
        <v>0</v>
      </c>
      <c r="AH11" s="26" t="e">
        <f t="shared" si="0"/>
        <v>#DIV/0!</v>
      </c>
      <c r="AI11" s="26">
        <f t="shared" si="0"/>
        <v>0</v>
      </c>
      <c r="AJ11" s="26">
        <f t="shared" si="0"/>
        <v>10984616.505618226</v>
      </c>
      <c r="AK11" s="26">
        <f t="shared" si="0"/>
        <v>9656200.8720140327</v>
      </c>
      <c r="AL11" s="26">
        <f t="shared" si="0"/>
        <v>1328415.6336041922</v>
      </c>
      <c r="AM11" s="26">
        <f t="shared" si="0"/>
        <v>0</v>
      </c>
      <c r="AN11" s="26">
        <f t="shared" si="0"/>
        <v>0</v>
      </c>
      <c r="AO11" s="26">
        <f t="shared" si="0"/>
        <v>0</v>
      </c>
      <c r="AP11" s="26">
        <f t="shared" si="0"/>
        <v>0</v>
      </c>
      <c r="AQ11" s="26">
        <f t="shared" si="0"/>
        <v>0</v>
      </c>
      <c r="AR11" s="26">
        <f t="shared" si="0"/>
        <v>0</v>
      </c>
      <c r="AS11" s="26">
        <f t="shared" si="0"/>
        <v>0</v>
      </c>
      <c r="AT11" s="26">
        <f t="shared" si="0"/>
        <v>0</v>
      </c>
      <c r="AU11" s="26">
        <f t="shared" si="0"/>
        <v>0</v>
      </c>
      <c r="AV11" s="26">
        <f t="shared" si="0"/>
        <v>264300284.36712098</v>
      </c>
      <c r="AW11" s="26">
        <f t="shared" si="0"/>
        <v>95239993.600000009</v>
      </c>
      <c r="AX11" s="26">
        <f t="shared" si="0"/>
        <v>0</v>
      </c>
      <c r="AY11" s="26">
        <f t="shared" si="0"/>
        <v>0</v>
      </c>
      <c r="AZ11" s="26">
        <f t="shared" si="0"/>
        <v>0</v>
      </c>
      <c r="BA11" s="26">
        <f t="shared" si="0"/>
        <v>0</v>
      </c>
      <c r="BB11" s="26">
        <f t="shared" si="0"/>
        <v>0</v>
      </c>
      <c r="BC11" s="26">
        <f t="shared" si="0"/>
        <v>0</v>
      </c>
      <c r="BD11" s="26">
        <f t="shared" si="0"/>
        <v>0</v>
      </c>
      <c r="BE11" s="26">
        <f t="shared" si="0"/>
        <v>0</v>
      </c>
      <c r="BF11" s="26">
        <f t="shared" si="0"/>
        <v>0</v>
      </c>
      <c r="BG11" s="26">
        <f t="shared" si="0"/>
        <v>0</v>
      </c>
      <c r="BH11" s="26">
        <f t="shared" si="0"/>
        <v>0</v>
      </c>
      <c r="BI11" s="26">
        <f t="shared" si="0"/>
        <v>0</v>
      </c>
      <c r="BJ11" s="26">
        <f t="shared" si="0"/>
        <v>0</v>
      </c>
      <c r="BK11" s="26">
        <f t="shared" si="0"/>
        <v>0</v>
      </c>
      <c r="BL11" s="26">
        <f t="shared" si="0"/>
        <v>0</v>
      </c>
      <c r="BM11" s="26">
        <f t="shared" si="0"/>
        <v>0</v>
      </c>
      <c r="BN11" s="26">
        <f t="shared" si="0"/>
        <v>0</v>
      </c>
      <c r="BO11" s="26">
        <f t="shared" si="0"/>
        <v>0</v>
      </c>
      <c r="BP11" s="26">
        <f t="shared" si="0"/>
        <v>0</v>
      </c>
      <c r="BQ11" s="26">
        <f t="shared" si="0"/>
        <v>683217</v>
      </c>
      <c r="BR11" s="26">
        <f t="shared" si="0"/>
        <v>663403.71</v>
      </c>
      <c r="BS11" s="26">
        <f t="shared" si="0"/>
        <v>583795.26</v>
      </c>
      <c r="BT11" s="26" t="e">
        <f t="shared" si="0"/>
        <v>#DIV/0!</v>
      </c>
      <c r="BU11" s="26">
        <f t="shared" si="0"/>
        <v>79608.45</v>
      </c>
      <c r="BV11" s="26" t="e">
        <f t="shared" si="0"/>
        <v>#DIV/0!</v>
      </c>
      <c r="BW11" s="26">
        <f t="shared" si="0"/>
        <v>19813.29</v>
      </c>
      <c r="BX11" s="26" t="e">
        <f t="shared" ref="BX11:CC11" si="1">SUM(BX12:BX73)</f>
        <v>#DIV/0!</v>
      </c>
      <c r="BY11" s="26">
        <f t="shared" si="1"/>
        <v>0</v>
      </c>
      <c r="BZ11" s="26">
        <f t="shared" si="1"/>
        <v>0</v>
      </c>
      <c r="CA11" s="26">
        <f t="shared" si="1"/>
        <v>357474211.3999998</v>
      </c>
      <c r="CB11" s="26">
        <f t="shared" si="1"/>
        <v>169060290.76712102</v>
      </c>
      <c r="CC11" s="26">
        <f t="shared" si="1"/>
        <v>10984616.505618226</v>
      </c>
      <c r="CD11" s="26">
        <f t="shared" ref="CD11:DF11" si="2">SUM(CD12:CD73)</f>
        <v>9656200.8720140327</v>
      </c>
      <c r="CE11" s="26">
        <f t="shared" si="2"/>
        <v>1328415.6336041922</v>
      </c>
      <c r="CF11" s="26">
        <f t="shared" si="2"/>
        <v>0</v>
      </c>
      <c r="CG11" s="26">
        <f t="shared" si="2"/>
        <v>0</v>
      </c>
      <c r="CH11" s="26">
        <f t="shared" si="2"/>
        <v>0</v>
      </c>
      <c r="CI11" s="26">
        <f t="shared" si="2"/>
        <v>0</v>
      </c>
      <c r="CJ11" s="26">
        <f t="shared" si="2"/>
        <v>0</v>
      </c>
      <c r="CK11" s="26">
        <f t="shared" si="2"/>
        <v>0</v>
      </c>
      <c r="CL11" s="26">
        <f t="shared" si="2"/>
        <v>497194696.84999609</v>
      </c>
      <c r="CM11" s="26">
        <f t="shared" si="2"/>
        <v>441066184.78438169</v>
      </c>
      <c r="CN11" s="26">
        <f t="shared" si="2"/>
        <v>388148503.8679859</v>
      </c>
      <c r="CO11" s="26">
        <f t="shared" si="2"/>
        <v>52917680.916395798</v>
      </c>
      <c r="CP11" s="26">
        <f t="shared" si="2"/>
        <v>46756683.245614342</v>
      </c>
      <c r="CQ11" s="26">
        <f t="shared" si="2"/>
        <v>9371828.8200000022</v>
      </c>
      <c r="CR11" s="26">
        <f t="shared" si="2"/>
        <v>201872030.07999995</v>
      </c>
      <c r="CS11" s="26">
        <f t="shared" si="2"/>
        <v>173881101.19313836</v>
      </c>
      <c r="CT11" s="26">
        <f t="shared" si="2"/>
        <v>153015882.44175699</v>
      </c>
      <c r="CU11" s="26">
        <f t="shared" si="2"/>
        <v>20865218.751381349</v>
      </c>
      <c r="CV11" s="26">
        <f t="shared" si="2"/>
        <v>18619100.066861693</v>
      </c>
      <c r="CW11" s="26">
        <f t="shared" si="2"/>
        <v>9371828.8200000022</v>
      </c>
      <c r="CX11" s="26">
        <f t="shared" si="2"/>
        <v>295322666.76999593</v>
      </c>
      <c r="CY11" s="26">
        <f t="shared" si="2"/>
        <v>267185083.59124348</v>
      </c>
      <c r="CZ11" s="26">
        <f t="shared" si="2"/>
        <v>235132621.42622903</v>
      </c>
      <c r="DA11" s="26">
        <f t="shared" si="2"/>
        <v>32052462.165014464</v>
      </c>
      <c r="DB11" s="26">
        <f t="shared" si="2"/>
        <v>28137583.178752638</v>
      </c>
      <c r="DC11" s="26">
        <f t="shared" si="2"/>
        <v>0</v>
      </c>
      <c r="DD11" s="26">
        <f t="shared" si="2"/>
        <v>0</v>
      </c>
      <c r="DE11" s="26">
        <f t="shared" si="2"/>
        <v>0</v>
      </c>
      <c r="DF11" s="26">
        <f t="shared" si="2"/>
        <v>0</v>
      </c>
    </row>
    <row r="12" spans="1:110" ht="15" customHeight="1" x14ac:dyDescent="0.25">
      <c r="A12" s="7" t="s">
        <v>7</v>
      </c>
      <c r="B12" s="8" t="s">
        <v>8</v>
      </c>
      <c r="C12" s="9">
        <f>D12+F12</f>
        <v>21663598.300000001</v>
      </c>
      <c r="D12" s="9">
        <v>19063966.48</v>
      </c>
      <c r="E12" s="65">
        <f>D12/C12</f>
        <v>0.87999999889215075</v>
      </c>
      <c r="F12" s="10">
        <v>2599631.8199999998</v>
      </c>
      <c r="G12" s="66">
        <f>F12/C12</f>
        <v>0.12000000110784918</v>
      </c>
      <c r="H12" s="9">
        <f>I12+L12+M12</f>
        <v>23272985.970000006</v>
      </c>
      <c r="I12" s="9">
        <f>J12+K12</f>
        <v>21451783.640000004</v>
      </c>
      <c r="J12" s="9">
        <f t="shared" ref="J12:J43" si="3">P12+AA12</f>
        <v>18877565.220000003</v>
      </c>
      <c r="K12" s="9">
        <f t="shared" ref="K12:K43" si="4">R12+AC12</f>
        <v>2574218.4200000004</v>
      </c>
      <c r="L12" s="9">
        <f t="shared" ref="L12:L43" si="5">T12+AE12</f>
        <v>684574.27999999991</v>
      </c>
      <c r="M12" s="9">
        <f t="shared" ref="M12:M43" si="6">W12+AG12</f>
        <v>1136628.0500000003</v>
      </c>
      <c r="N12" s="9">
        <f>O12+T12+W12</f>
        <v>22732561.16</v>
      </c>
      <c r="O12" s="9">
        <f>P12+R12</f>
        <v>20969651.050000001</v>
      </c>
      <c r="P12" s="9">
        <v>18453724.850000001</v>
      </c>
      <c r="Q12" s="29">
        <f>P12/(P12+R12)</f>
        <v>0.8800205976722727</v>
      </c>
      <c r="R12" s="9">
        <v>2515926.2000000002</v>
      </c>
      <c r="S12" s="29">
        <f>R12/(R12+P12)</f>
        <v>0.11997940232772734</v>
      </c>
      <c r="T12" s="9">
        <v>626282.05999999994</v>
      </c>
      <c r="U12" s="61">
        <f>T12/N12</f>
        <v>2.7550000001847569E-2</v>
      </c>
      <c r="V12" s="61">
        <f>T12/(T12+R12)</f>
        <v>0.19931271519221322</v>
      </c>
      <c r="W12" s="9">
        <v>1136628.0500000003</v>
      </c>
      <c r="X12" s="71">
        <f>W12/N12</f>
        <v>4.9999999648081897E-2</v>
      </c>
      <c r="Y12" s="9">
        <f>Z12+AE12+AG12</f>
        <v>540424.80999999994</v>
      </c>
      <c r="Z12" s="9">
        <f>AA12+AC12</f>
        <v>482132.58999999997</v>
      </c>
      <c r="AA12" s="9">
        <v>423840.37</v>
      </c>
      <c r="AB12" s="97">
        <f>AA12/Z12</f>
        <v>0.87909504312911102</v>
      </c>
      <c r="AC12" s="9">
        <v>58292.22</v>
      </c>
      <c r="AD12" s="97">
        <f>AC12/Z12</f>
        <v>0.12090495687088899</v>
      </c>
      <c r="AE12" s="9">
        <v>58292.22</v>
      </c>
      <c r="AF12" s="103">
        <f>AE12/Y12</f>
        <v>0.10786370078013259</v>
      </c>
      <c r="AG12" s="9"/>
      <c r="AH12" s="62">
        <f>AE12/(AE12+AC12)</f>
        <v>0.5</v>
      </c>
      <c r="AI12" s="9"/>
      <c r="AJ12" s="37">
        <f>AK12+AL12</f>
        <v>211814.65999999736</v>
      </c>
      <c r="AK12" s="37">
        <f t="shared" ref="AK12:AK23" si="7">D12-J12</f>
        <v>186401.25999999791</v>
      </c>
      <c r="AL12" s="37">
        <f t="shared" ref="AL12:AL23" si="8">F12-K12</f>
        <v>25413.399999999441</v>
      </c>
      <c r="AM12" s="9">
        <f>AN12+AO12</f>
        <v>0</v>
      </c>
      <c r="AN12" s="9"/>
      <c r="AO12" s="9"/>
      <c r="AP12" s="9"/>
      <c r="AQ12" s="9">
        <f>AR12+AS12</f>
        <v>0</v>
      </c>
      <c r="AR12" s="9"/>
      <c r="AS12" s="9"/>
      <c r="AT12" s="9"/>
      <c r="AU12" s="9">
        <f>AX12+BC12+BE12</f>
        <v>0</v>
      </c>
      <c r="AV12" s="9">
        <v>15309158.59</v>
      </c>
      <c r="AW12" s="9"/>
      <c r="AX12" s="9">
        <f>AY12+BA12</f>
        <v>0</v>
      </c>
      <c r="AY12" s="9"/>
      <c r="AZ12" s="9"/>
      <c r="BA12" s="9"/>
      <c r="BB12" s="9"/>
      <c r="BC12" s="9"/>
      <c r="BD12" s="9"/>
      <c r="BE12" s="9"/>
      <c r="BF12" s="9"/>
      <c r="BG12" s="9">
        <f>BH12+BM12+BO12</f>
        <v>0</v>
      </c>
      <c r="BH12" s="9">
        <f>BI12+BK12</f>
        <v>0</v>
      </c>
      <c r="BI12" s="9"/>
      <c r="BJ12" s="9"/>
      <c r="BK12" s="9"/>
      <c r="BL12" s="9"/>
      <c r="BM12" s="9"/>
      <c r="BN12" s="9"/>
      <c r="BO12" s="9"/>
      <c r="BP12" s="9"/>
      <c r="BQ12" s="9">
        <f>BR12+BW12+BY12</f>
        <v>0</v>
      </c>
      <c r="BR12" s="9">
        <f>BS12+BU12</f>
        <v>0</v>
      </c>
      <c r="BS12" s="9"/>
      <c r="BT12" s="29" t="e">
        <f>BS12/BR12</f>
        <v>#DIV/0!</v>
      </c>
      <c r="BU12" s="9"/>
      <c r="BV12" s="29" t="e">
        <f>BU12/BR12</f>
        <v>#DIV/0!</v>
      </c>
      <c r="BW12" s="9"/>
      <c r="BX12" s="29" t="e">
        <f>BW12/BQ12</f>
        <v>#DIV/0!</v>
      </c>
      <c r="BY12" s="9"/>
      <c r="BZ12" s="9"/>
      <c r="CA12" s="9">
        <f>C12-AW12</f>
        <v>21663598.300000001</v>
      </c>
      <c r="CB12" s="9">
        <f>AV12-AW12</f>
        <v>15309158.59</v>
      </c>
      <c r="CC12" s="9">
        <f>CD12+CE12</f>
        <v>211814.65999999736</v>
      </c>
      <c r="CD12" s="9">
        <f t="shared" ref="CD12:CD23" si="9">D12-J12</f>
        <v>186401.25999999791</v>
      </c>
      <c r="CE12" s="9">
        <f t="shared" ref="CE12:CE23" si="10">F12-K12</f>
        <v>25413.399999999441</v>
      </c>
      <c r="CF12" s="9">
        <f>CG12+CH12</f>
        <v>0</v>
      </c>
      <c r="CG12" s="9"/>
      <c r="CH12" s="9"/>
      <c r="CI12" s="9">
        <f>CJ12+CK12</f>
        <v>0</v>
      </c>
      <c r="CJ12" s="9"/>
      <c r="CK12" s="9"/>
      <c r="CL12" s="9">
        <f>CM12+CP12+CQ12</f>
        <v>23272985.970000006</v>
      </c>
      <c r="CM12" s="9">
        <f>CN12+CO12</f>
        <v>21451783.640000004</v>
      </c>
      <c r="CN12" s="9">
        <f>CT12+CZ12</f>
        <v>18877565.220000003</v>
      </c>
      <c r="CO12" s="9">
        <f>CU12+DA12</f>
        <v>2574218.4200000004</v>
      </c>
      <c r="CP12" s="9">
        <f>CV12+DB12</f>
        <v>684574.27999999991</v>
      </c>
      <c r="CQ12" s="9">
        <f>CW12+DC12</f>
        <v>1136628.0500000003</v>
      </c>
      <c r="CR12" s="9">
        <f>CS12+CV12+CW12</f>
        <v>22732561.16</v>
      </c>
      <c r="CS12" s="9">
        <f>CT12+CU12</f>
        <v>20969651.050000001</v>
      </c>
      <c r="CT12" s="9">
        <f t="shared" ref="CT12:CT43" si="11">P12-BI12</f>
        <v>18453724.850000001</v>
      </c>
      <c r="CU12" s="9">
        <f t="shared" ref="CU12:CU43" si="12">R12-BK12</f>
        <v>2515926.2000000002</v>
      </c>
      <c r="CV12" s="9">
        <f t="shared" ref="CV12:CV43" si="13">T12-BM12</f>
        <v>626282.05999999994</v>
      </c>
      <c r="CW12" s="9">
        <f t="shared" ref="CW12:CW43" si="14">W12-BO12</f>
        <v>1136628.0500000003</v>
      </c>
      <c r="CX12" s="9">
        <f>CY12+DB12+DC12</f>
        <v>540424.80999999994</v>
      </c>
      <c r="CY12" s="9">
        <f>CZ12+DA12</f>
        <v>482132.58999999997</v>
      </c>
      <c r="CZ12" s="9">
        <f t="shared" ref="CZ12:CZ43" si="15">AA12-BS12</f>
        <v>423840.37</v>
      </c>
      <c r="DA12" s="9">
        <f t="shared" ref="DA12:DA43" si="16">AC12-BU12</f>
        <v>58292.22</v>
      </c>
      <c r="DB12" s="9">
        <f t="shared" ref="DB12:DB43" si="17">AE12-BW12</f>
        <v>58292.22</v>
      </c>
      <c r="DC12" s="9">
        <f t="shared" ref="DC12:DC43" si="18">AG12-BY12</f>
        <v>0</v>
      </c>
      <c r="DD12" s="9"/>
      <c r="DE12" s="9"/>
      <c r="DF12" s="9"/>
    </row>
    <row r="13" spans="1:110" ht="16.5" x14ac:dyDescent="0.25">
      <c r="A13" s="7" t="s">
        <v>9</v>
      </c>
      <c r="B13" s="8" t="s">
        <v>10</v>
      </c>
      <c r="C13" s="9">
        <f t="shared" ref="C13:C73" si="19">D13+F13</f>
        <v>33385056.489999998</v>
      </c>
      <c r="D13" s="9">
        <v>29378849.68</v>
      </c>
      <c r="E13" s="65">
        <f t="shared" ref="E13:E73" si="20">D13/C13</f>
        <v>0.87999999906545012</v>
      </c>
      <c r="F13" s="9">
        <v>4006206.81</v>
      </c>
      <c r="G13" s="66">
        <f t="shared" ref="G13:G73" si="21">F13/C13</f>
        <v>0.12000000093454988</v>
      </c>
      <c r="H13" s="9">
        <f t="shared" ref="H13:H73" si="22">I13+L13+M13</f>
        <v>38196852.550000004</v>
      </c>
      <c r="I13" s="9">
        <f t="shared" ref="I13:I73" si="23">J13+K13</f>
        <v>33385056.480000004</v>
      </c>
      <c r="J13" s="9">
        <f t="shared" si="3"/>
        <v>29378849.670000002</v>
      </c>
      <c r="K13" s="9">
        <f t="shared" si="4"/>
        <v>4006206.8100000005</v>
      </c>
      <c r="L13" s="9">
        <f t="shared" si="5"/>
        <v>3570315.55</v>
      </c>
      <c r="M13" s="9">
        <f t="shared" si="6"/>
        <v>1241480.5199999998</v>
      </c>
      <c r="N13" s="9">
        <f t="shared" ref="N13:N73" si="24">O13+T13+W13</f>
        <v>24829610.069999997</v>
      </c>
      <c r="O13" s="9">
        <f t="shared" ref="O13:O73" si="25">P13+R13</f>
        <v>21398655.379999999</v>
      </c>
      <c r="P13" s="9">
        <v>18830816.68</v>
      </c>
      <c r="Q13" s="29">
        <f t="shared" ref="Q13:Q73" si="26">P13/(P13+R13)</f>
        <v>0.87999999745778423</v>
      </c>
      <c r="R13" s="9">
        <v>2567838.7000000002</v>
      </c>
      <c r="S13" s="29">
        <f t="shared" ref="S13:S73" si="27">R13/(R13+P13)</f>
        <v>0.12000000254221582</v>
      </c>
      <c r="T13" s="9">
        <v>2189474.17</v>
      </c>
      <c r="U13" s="60">
        <f t="shared" ref="U13:U73" si="28">T13/N13</f>
        <v>8.8179965928880985E-2</v>
      </c>
      <c r="V13" s="60">
        <f t="shared" ref="V13:V73" si="29">T13/(T13+R13)</f>
        <v>0.46023337750329629</v>
      </c>
      <c r="W13" s="9">
        <v>1241480.5199999998</v>
      </c>
      <c r="X13" s="71">
        <f t="shared" ref="X13:X73" si="30">W13/N13</f>
        <v>5.0000000664529164E-2</v>
      </c>
      <c r="Y13" s="9">
        <f t="shared" ref="Y13:Y73" si="31">Z13+AE13+AG13</f>
        <v>13367242.48</v>
      </c>
      <c r="Z13" s="9">
        <f t="shared" ref="Z13:Z73" si="32">AA13+AC13</f>
        <v>11986401.1</v>
      </c>
      <c r="AA13" s="9">
        <v>10548032.99</v>
      </c>
      <c r="AB13" s="53">
        <f t="shared" ref="AB13:AB73" si="33">AA13/Z13</f>
        <v>0.88000000183541338</v>
      </c>
      <c r="AC13" s="9">
        <v>1438368.11</v>
      </c>
      <c r="AD13" s="53">
        <f t="shared" ref="AD13:AD73" si="34">AC13/Z13</f>
        <v>0.11999999816458672</v>
      </c>
      <c r="AE13" s="9">
        <v>1380841.3800000001</v>
      </c>
      <c r="AF13" s="103">
        <f t="shared" ref="AF13:AF73" si="35">AE13/Y13</f>
        <v>0.10330039139082035</v>
      </c>
      <c r="AG13" s="9"/>
      <c r="AH13" s="63">
        <f t="shared" ref="AH13:AH73" si="36">AE13/(AE13+AC13)</f>
        <v>0.48979736514720656</v>
      </c>
      <c r="AI13" s="9"/>
      <c r="AJ13" s="47">
        <f t="shared" ref="AJ13:AJ73" si="37">AK13+AL13</f>
        <v>9.9999979138374329E-3</v>
      </c>
      <c r="AK13" s="49">
        <f t="shared" si="7"/>
        <v>9.9999979138374329E-3</v>
      </c>
      <c r="AL13" s="49">
        <f t="shared" si="8"/>
        <v>0</v>
      </c>
      <c r="AM13" s="9">
        <f t="shared" ref="AM13:AM73" si="38">AN13+AO13</f>
        <v>0</v>
      </c>
      <c r="AN13" s="9"/>
      <c r="AO13" s="9"/>
      <c r="AP13" s="9"/>
      <c r="AQ13" s="9">
        <f t="shared" ref="AQ13:AQ73" si="39">AR13+AS13</f>
        <v>0</v>
      </c>
      <c r="AR13" s="9"/>
      <c r="AS13" s="9"/>
      <c r="AT13" s="9"/>
      <c r="AU13" s="9">
        <f t="shared" ref="AU13:AU73" si="40">AX13+BC13+BE13</f>
        <v>0</v>
      </c>
      <c r="AV13" s="9">
        <v>33385056.489999998</v>
      </c>
      <c r="AW13" s="9">
        <v>97096.12</v>
      </c>
      <c r="AX13" s="9"/>
      <c r="AY13" s="9"/>
      <c r="AZ13" s="9"/>
      <c r="BA13" s="9"/>
      <c r="BB13" s="9"/>
      <c r="BC13" s="9"/>
      <c r="BD13" s="9"/>
      <c r="BE13" s="9"/>
      <c r="BF13" s="9"/>
      <c r="BG13" s="9">
        <f t="shared" ref="BG13:BG73" si="41">BH13+BM13+BO13</f>
        <v>0</v>
      </c>
      <c r="BH13" s="9">
        <f t="shared" ref="BH13:BH73" si="42">BI13+BK13</f>
        <v>0</v>
      </c>
      <c r="BI13" s="9"/>
      <c r="BJ13" s="9"/>
      <c r="BK13" s="9"/>
      <c r="BL13" s="9"/>
      <c r="BM13" s="9"/>
      <c r="BN13" s="9"/>
      <c r="BO13" s="9"/>
      <c r="BP13" s="9"/>
      <c r="BQ13" s="9">
        <f t="shared" ref="BQ13:BQ73" si="43">BR13+BW13+BY13</f>
        <v>0</v>
      </c>
      <c r="BR13" s="9">
        <f t="shared" ref="BR13:BR73" si="44">BS13+BU13</f>
        <v>0</v>
      </c>
      <c r="BS13" s="9"/>
      <c r="BT13" s="29" t="e">
        <f t="shared" ref="BT13:BT73" si="45">BS13/BR13</f>
        <v>#DIV/0!</v>
      </c>
      <c r="BU13" s="9"/>
      <c r="BV13" s="29" t="e">
        <f t="shared" ref="BV13:BV73" si="46">BU13/BR13</f>
        <v>#DIV/0!</v>
      </c>
      <c r="BW13" s="9"/>
      <c r="BX13" s="29" t="e">
        <f t="shared" ref="BX13:BX73" si="47">BW13/BQ13</f>
        <v>#DIV/0!</v>
      </c>
      <c r="BY13" s="9"/>
      <c r="BZ13" s="9"/>
      <c r="CA13" s="9">
        <f t="shared" ref="CA13:CA73" si="48">C13-AW13</f>
        <v>33287960.369999997</v>
      </c>
      <c r="CB13" s="9">
        <f t="shared" ref="CB13:CB73" si="49">AV13-AW13</f>
        <v>33287960.369999997</v>
      </c>
      <c r="CC13" s="9">
        <f t="shared" ref="CC13:CC73" si="50">CD13+CE13</f>
        <v>9.9999979138374329E-3</v>
      </c>
      <c r="CD13" s="9">
        <f t="shared" si="9"/>
        <v>9.9999979138374329E-3</v>
      </c>
      <c r="CE13" s="9">
        <f t="shared" si="10"/>
        <v>0</v>
      </c>
      <c r="CF13" s="9">
        <f t="shared" ref="CF13:CF73" si="51">CG13+CH13</f>
        <v>0</v>
      </c>
      <c r="CG13" s="9"/>
      <c r="CH13" s="9"/>
      <c r="CI13" s="9">
        <f t="shared" ref="CI13:CI73" si="52">CJ13+CK13</f>
        <v>0</v>
      </c>
      <c r="CJ13" s="9"/>
      <c r="CK13" s="9"/>
      <c r="CL13" s="9">
        <f t="shared" ref="CL13:CL73" si="53">CM13+CP13+CQ13</f>
        <v>38196852.550000004</v>
      </c>
      <c r="CM13" s="9">
        <f t="shared" ref="CM13:CM73" si="54">CN13+CO13</f>
        <v>33385056.480000004</v>
      </c>
      <c r="CN13" s="9">
        <f t="shared" ref="CN13:CQ73" si="55">CT13+CZ13</f>
        <v>29378849.670000002</v>
      </c>
      <c r="CO13" s="9">
        <f t="shared" si="55"/>
        <v>4006206.8100000005</v>
      </c>
      <c r="CP13" s="9">
        <f t="shared" si="55"/>
        <v>3570315.55</v>
      </c>
      <c r="CQ13" s="9">
        <f t="shared" si="55"/>
        <v>1241480.5199999998</v>
      </c>
      <c r="CR13" s="9">
        <f t="shared" ref="CR13:CR73" si="56">CS13+CV13+CW13</f>
        <v>24829610.069999997</v>
      </c>
      <c r="CS13" s="9">
        <f t="shared" ref="CS13:CS73" si="57">CT13+CU13</f>
        <v>21398655.379999999</v>
      </c>
      <c r="CT13" s="9">
        <f t="shared" si="11"/>
        <v>18830816.68</v>
      </c>
      <c r="CU13" s="9">
        <f t="shared" si="12"/>
        <v>2567838.7000000002</v>
      </c>
      <c r="CV13" s="9">
        <f t="shared" si="13"/>
        <v>2189474.17</v>
      </c>
      <c r="CW13" s="9">
        <f t="shared" si="14"/>
        <v>1241480.5199999998</v>
      </c>
      <c r="CX13" s="9">
        <f t="shared" ref="CX13:CX73" si="58">CY13+DB13+DC13</f>
        <v>13367242.48</v>
      </c>
      <c r="CY13" s="9">
        <f t="shared" ref="CY13:CY73" si="59">CZ13+DA13</f>
        <v>11986401.1</v>
      </c>
      <c r="CZ13" s="9">
        <f t="shared" si="15"/>
        <v>10548032.99</v>
      </c>
      <c r="DA13" s="9">
        <f t="shared" si="16"/>
        <v>1438368.11</v>
      </c>
      <c r="DB13" s="9">
        <f t="shared" si="17"/>
        <v>1380841.3800000001</v>
      </c>
      <c r="DC13" s="9">
        <f t="shared" si="18"/>
        <v>0</v>
      </c>
      <c r="DD13" s="9"/>
      <c r="DE13" s="9"/>
      <c r="DF13" s="9"/>
    </row>
    <row r="14" spans="1:110" ht="16.5" x14ac:dyDescent="0.25">
      <c r="A14" s="82" t="s">
        <v>11</v>
      </c>
      <c r="B14" s="48" t="s">
        <v>12</v>
      </c>
      <c r="C14" s="9">
        <f t="shared" si="19"/>
        <v>14831751.469999999</v>
      </c>
      <c r="D14" s="9">
        <v>13051941.279999999</v>
      </c>
      <c r="E14" s="65">
        <f t="shared" si="20"/>
        <v>0.87999999908304827</v>
      </c>
      <c r="F14" s="9">
        <v>1779810.19</v>
      </c>
      <c r="G14" s="66">
        <f t="shared" si="21"/>
        <v>0.12000000091695172</v>
      </c>
      <c r="H14" s="9">
        <f t="shared" si="22"/>
        <v>13192099.42</v>
      </c>
      <c r="I14" s="9">
        <f t="shared" si="23"/>
        <v>12809528.538589999</v>
      </c>
      <c r="J14" s="9">
        <f t="shared" si="3"/>
        <v>11272464.199305</v>
      </c>
      <c r="K14" s="9">
        <f t="shared" si="4"/>
        <v>1537064.339285</v>
      </c>
      <c r="L14" s="9">
        <f t="shared" si="5"/>
        <v>382570.88141000003</v>
      </c>
      <c r="M14" s="9">
        <f t="shared" si="6"/>
        <v>0</v>
      </c>
      <c r="N14" s="9">
        <f t="shared" si="24"/>
        <v>8674879.1699999999</v>
      </c>
      <c r="O14" s="9">
        <f t="shared" si="25"/>
        <v>8423307.6785899997</v>
      </c>
      <c r="P14" s="47">
        <v>7412589.8393050004</v>
      </c>
      <c r="Q14" s="29">
        <f t="shared" si="26"/>
        <v>0.88000938849069965</v>
      </c>
      <c r="R14" s="9">
        <v>1010717.839285</v>
      </c>
      <c r="S14" s="29">
        <f t="shared" si="27"/>
        <v>0.11999061150930045</v>
      </c>
      <c r="T14" s="9">
        <v>251571.49141000002</v>
      </c>
      <c r="U14" s="60">
        <f t="shared" si="28"/>
        <v>2.899999947895528E-2</v>
      </c>
      <c r="V14" s="60">
        <f t="shared" si="29"/>
        <v>0.19929780383352211</v>
      </c>
      <c r="W14" s="49">
        <v>0</v>
      </c>
      <c r="X14" s="73">
        <f t="shared" si="30"/>
        <v>0</v>
      </c>
      <c r="Y14" s="9">
        <f t="shared" si="31"/>
        <v>4517220.2499999991</v>
      </c>
      <c r="Z14" s="9">
        <f t="shared" si="32"/>
        <v>4386220.8599999994</v>
      </c>
      <c r="AA14" s="9">
        <v>3859874.36</v>
      </c>
      <c r="AB14" s="53">
        <f t="shared" si="33"/>
        <v>0.88000000072955753</v>
      </c>
      <c r="AC14" s="9">
        <v>526346.5</v>
      </c>
      <c r="AD14" s="53">
        <f t="shared" si="34"/>
        <v>0.11999999927044259</v>
      </c>
      <c r="AE14" s="9">
        <v>130999.39</v>
      </c>
      <c r="AF14" s="103">
        <f t="shared" si="35"/>
        <v>2.9000000608781478E-2</v>
      </c>
      <c r="AG14" s="9"/>
      <c r="AH14" s="63">
        <f t="shared" si="36"/>
        <v>0.19928532602523763</v>
      </c>
      <c r="AI14" s="9"/>
      <c r="AJ14" s="37">
        <f t="shared" si="37"/>
        <v>2022222.9314099995</v>
      </c>
      <c r="AK14" s="37">
        <f t="shared" si="7"/>
        <v>1779477.0806949995</v>
      </c>
      <c r="AL14" s="37">
        <f t="shared" si="8"/>
        <v>242745.85071499995</v>
      </c>
      <c r="AM14" s="9">
        <f t="shared" si="38"/>
        <v>0</v>
      </c>
      <c r="AN14" s="9"/>
      <c r="AO14" s="9"/>
      <c r="AP14" s="9"/>
      <c r="AQ14" s="9">
        <f t="shared" si="39"/>
        <v>0</v>
      </c>
      <c r="AR14" s="9"/>
      <c r="AS14" s="9"/>
      <c r="AT14" s="9"/>
      <c r="AU14" s="9">
        <f t="shared" si="40"/>
        <v>0</v>
      </c>
      <c r="AV14" s="9">
        <v>0</v>
      </c>
      <c r="AW14" s="9"/>
      <c r="AX14" s="9">
        <f t="shared" ref="AX14:AX73" si="60">AY14+BA14</f>
        <v>0</v>
      </c>
      <c r="AY14" s="9"/>
      <c r="AZ14" s="9"/>
      <c r="BA14" s="9"/>
      <c r="BB14" s="9"/>
      <c r="BC14" s="9"/>
      <c r="BD14" s="9"/>
      <c r="BE14" s="9"/>
      <c r="BF14" s="9"/>
      <c r="BG14" s="9">
        <f t="shared" si="41"/>
        <v>0</v>
      </c>
      <c r="BH14" s="9">
        <f t="shared" si="42"/>
        <v>0</v>
      </c>
      <c r="BI14" s="9"/>
      <c r="BJ14" s="9"/>
      <c r="BK14" s="9"/>
      <c r="BL14" s="9"/>
      <c r="BM14" s="9"/>
      <c r="BN14" s="9"/>
      <c r="BO14" s="9"/>
      <c r="BP14" s="9"/>
      <c r="BQ14" s="9">
        <f t="shared" si="43"/>
        <v>0</v>
      </c>
      <c r="BR14" s="9">
        <f t="shared" si="44"/>
        <v>0</v>
      </c>
      <c r="BS14" s="9"/>
      <c r="BT14" s="29" t="e">
        <f t="shared" si="45"/>
        <v>#DIV/0!</v>
      </c>
      <c r="BU14" s="9"/>
      <c r="BV14" s="29" t="e">
        <f t="shared" si="46"/>
        <v>#DIV/0!</v>
      </c>
      <c r="BW14" s="9"/>
      <c r="BX14" s="29" t="e">
        <f t="shared" si="47"/>
        <v>#DIV/0!</v>
      </c>
      <c r="BY14" s="9"/>
      <c r="BZ14" s="9"/>
      <c r="CA14" s="9">
        <f t="shared" si="48"/>
        <v>14831751.469999999</v>
      </c>
      <c r="CB14" s="9">
        <f t="shared" si="49"/>
        <v>0</v>
      </c>
      <c r="CC14" s="9">
        <f t="shared" si="50"/>
        <v>2022222.9314099995</v>
      </c>
      <c r="CD14" s="9">
        <f t="shared" si="9"/>
        <v>1779477.0806949995</v>
      </c>
      <c r="CE14" s="9">
        <f t="shared" si="10"/>
        <v>242745.85071499995</v>
      </c>
      <c r="CF14" s="9">
        <f t="shared" si="51"/>
        <v>0</v>
      </c>
      <c r="CG14" s="9"/>
      <c r="CH14" s="9"/>
      <c r="CI14" s="9">
        <f t="shared" si="52"/>
        <v>0</v>
      </c>
      <c r="CJ14" s="9"/>
      <c r="CK14" s="9"/>
      <c r="CL14" s="9">
        <f t="shared" si="53"/>
        <v>13192099.42</v>
      </c>
      <c r="CM14" s="9">
        <f t="shared" si="54"/>
        <v>12809528.538589999</v>
      </c>
      <c r="CN14" s="9">
        <f t="shared" si="55"/>
        <v>11272464.199305</v>
      </c>
      <c r="CO14" s="9">
        <f t="shared" si="55"/>
        <v>1537064.339285</v>
      </c>
      <c r="CP14" s="9">
        <f t="shared" si="55"/>
        <v>382570.88141000003</v>
      </c>
      <c r="CQ14" s="9">
        <f t="shared" si="55"/>
        <v>0</v>
      </c>
      <c r="CR14" s="9">
        <f t="shared" si="56"/>
        <v>8674879.1699999999</v>
      </c>
      <c r="CS14" s="9">
        <f t="shared" si="57"/>
        <v>8423307.6785899997</v>
      </c>
      <c r="CT14" s="9">
        <f t="shared" si="11"/>
        <v>7412589.8393050004</v>
      </c>
      <c r="CU14" s="9">
        <f t="shared" si="12"/>
        <v>1010717.839285</v>
      </c>
      <c r="CV14" s="9">
        <f t="shared" si="13"/>
        <v>251571.49141000002</v>
      </c>
      <c r="CW14" s="9">
        <f t="shared" si="14"/>
        <v>0</v>
      </c>
      <c r="CX14" s="9">
        <f t="shared" si="58"/>
        <v>4517220.2499999991</v>
      </c>
      <c r="CY14" s="9">
        <f t="shared" si="59"/>
        <v>4386220.8599999994</v>
      </c>
      <c r="CZ14" s="9">
        <f t="shared" si="15"/>
        <v>3859874.36</v>
      </c>
      <c r="DA14" s="9">
        <f t="shared" si="16"/>
        <v>526346.5</v>
      </c>
      <c r="DB14" s="9">
        <f t="shared" si="17"/>
        <v>130999.39</v>
      </c>
      <c r="DC14" s="9">
        <f t="shared" si="18"/>
        <v>0</v>
      </c>
      <c r="DD14" s="9"/>
      <c r="DE14" s="9"/>
      <c r="DF14" s="9"/>
    </row>
    <row r="15" spans="1:110" ht="16.5" x14ac:dyDescent="0.25">
      <c r="A15" s="7" t="s">
        <v>13</v>
      </c>
      <c r="B15" s="8" t="s">
        <v>14</v>
      </c>
      <c r="C15" s="9">
        <f t="shared" si="19"/>
        <v>94537907</v>
      </c>
      <c r="D15" s="9">
        <v>83193358.079999998</v>
      </c>
      <c r="E15" s="65">
        <f t="shared" si="20"/>
        <v>0.87999999915377858</v>
      </c>
      <c r="F15" s="9">
        <v>11344548.92</v>
      </c>
      <c r="G15" s="66">
        <f t="shared" si="21"/>
        <v>0.12000000084622139</v>
      </c>
      <c r="H15" s="9">
        <f t="shared" si="22"/>
        <v>116288209.67</v>
      </c>
      <c r="I15" s="9">
        <f t="shared" si="23"/>
        <v>88902724.319999993</v>
      </c>
      <c r="J15" s="9">
        <f t="shared" si="3"/>
        <v>78234397.409999996</v>
      </c>
      <c r="K15" s="9">
        <f t="shared" si="4"/>
        <v>10668326.91</v>
      </c>
      <c r="L15" s="9">
        <f t="shared" si="5"/>
        <v>24305882.050000004</v>
      </c>
      <c r="M15" s="9">
        <f t="shared" si="6"/>
        <v>3079603.3</v>
      </c>
      <c r="N15" s="47">
        <f t="shared" si="24"/>
        <v>61592065.999999985</v>
      </c>
      <c r="O15" s="47">
        <f t="shared" si="25"/>
        <v>45949842.699999988</v>
      </c>
      <c r="P15" s="47">
        <v>40435861.579999991</v>
      </c>
      <c r="Q15" s="94">
        <f t="shared" si="26"/>
        <v>0.88000000008705148</v>
      </c>
      <c r="R15" s="47">
        <v>5513981.1200000001</v>
      </c>
      <c r="S15" s="94">
        <f t="shared" si="27"/>
        <v>0.11999999991294859</v>
      </c>
      <c r="T15" s="47">
        <v>12562620.000000002</v>
      </c>
      <c r="U15" s="61">
        <f t="shared" si="28"/>
        <v>0.20396490677874005</v>
      </c>
      <c r="V15" s="84">
        <f t="shared" si="29"/>
        <v>0.69496582441600063</v>
      </c>
      <c r="W15" s="47">
        <v>3079603.3</v>
      </c>
      <c r="X15" s="95">
        <f t="shared" si="30"/>
        <v>5.000000000000001E-2</v>
      </c>
      <c r="Y15" s="9">
        <f t="shared" si="31"/>
        <v>54696143.670000002</v>
      </c>
      <c r="Z15" s="9">
        <f t="shared" si="32"/>
        <v>42952881.619999997</v>
      </c>
      <c r="AA15" s="9">
        <v>37798535.829999998</v>
      </c>
      <c r="AB15" s="53">
        <f t="shared" si="33"/>
        <v>0.88000000010243784</v>
      </c>
      <c r="AC15" s="9">
        <v>5154345.79</v>
      </c>
      <c r="AD15" s="53">
        <f t="shared" si="34"/>
        <v>0.11999999989756217</v>
      </c>
      <c r="AE15" s="9">
        <v>11743262.050000001</v>
      </c>
      <c r="AF15" s="103">
        <f t="shared" si="35"/>
        <v>0.21470000007406373</v>
      </c>
      <c r="AG15" s="9"/>
      <c r="AH15" s="62">
        <f t="shared" si="36"/>
        <v>0.69496594791372557</v>
      </c>
      <c r="AI15" s="45" t="s">
        <v>206</v>
      </c>
      <c r="AJ15" s="37">
        <f t="shared" si="37"/>
        <v>5635182.6800000016</v>
      </c>
      <c r="AK15" s="37">
        <f t="shared" si="7"/>
        <v>4958960.6700000018</v>
      </c>
      <c r="AL15" s="37">
        <f t="shared" si="8"/>
        <v>676222.00999999978</v>
      </c>
      <c r="AM15" s="9">
        <f t="shared" si="38"/>
        <v>0</v>
      </c>
      <c r="AN15" s="9"/>
      <c r="AO15" s="9"/>
      <c r="AP15" s="9"/>
      <c r="AQ15" s="9">
        <f t="shared" si="39"/>
        <v>0</v>
      </c>
      <c r="AR15" s="9"/>
      <c r="AS15" s="9"/>
      <c r="AT15" s="9"/>
      <c r="AU15" s="9">
        <f t="shared" si="40"/>
        <v>0</v>
      </c>
      <c r="AV15" s="9">
        <v>14943650.290000001</v>
      </c>
      <c r="AW15" s="9"/>
      <c r="AX15" s="9">
        <f t="shared" si="60"/>
        <v>0</v>
      </c>
      <c r="AY15" s="9"/>
      <c r="AZ15" s="9"/>
      <c r="BA15" s="9"/>
      <c r="BB15" s="9"/>
      <c r="BC15" s="9"/>
      <c r="BD15" s="9"/>
      <c r="BE15" s="9"/>
      <c r="BF15" s="9"/>
      <c r="BG15" s="9">
        <f t="shared" si="41"/>
        <v>0</v>
      </c>
      <c r="BH15" s="9">
        <f t="shared" si="42"/>
        <v>0</v>
      </c>
      <c r="BI15" s="9"/>
      <c r="BJ15" s="9"/>
      <c r="BK15" s="9"/>
      <c r="BL15" s="9"/>
      <c r="BM15" s="9"/>
      <c r="BN15" s="9"/>
      <c r="BO15" s="9"/>
      <c r="BP15" s="9"/>
      <c r="BQ15" s="9">
        <f t="shared" si="43"/>
        <v>0</v>
      </c>
      <c r="BR15" s="9">
        <f t="shared" si="44"/>
        <v>0</v>
      </c>
      <c r="BS15" s="9"/>
      <c r="BT15" s="29" t="e">
        <f t="shared" si="45"/>
        <v>#DIV/0!</v>
      </c>
      <c r="BU15" s="9"/>
      <c r="BV15" s="29" t="e">
        <f t="shared" si="46"/>
        <v>#DIV/0!</v>
      </c>
      <c r="BW15" s="9"/>
      <c r="BX15" s="29" t="e">
        <f t="shared" si="47"/>
        <v>#DIV/0!</v>
      </c>
      <c r="BY15" s="9"/>
      <c r="BZ15" s="9"/>
      <c r="CA15" s="9">
        <f t="shared" si="48"/>
        <v>94537907</v>
      </c>
      <c r="CB15" s="9">
        <f t="shared" si="49"/>
        <v>14943650.290000001</v>
      </c>
      <c r="CC15" s="9">
        <f t="shared" si="50"/>
        <v>5635182.6800000016</v>
      </c>
      <c r="CD15" s="9">
        <f t="shared" si="9"/>
        <v>4958960.6700000018</v>
      </c>
      <c r="CE15" s="9">
        <f t="shared" si="10"/>
        <v>676222.00999999978</v>
      </c>
      <c r="CF15" s="9">
        <f t="shared" si="51"/>
        <v>0</v>
      </c>
      <c r="CG15" s="9"/>
      <c r="CH15" s="9"/>
      <c r="CI15" s="9">
        <f t="shared" si="52"/>
        <v>0</v>
      </c>
      <c r="CJ15" s="9"/>
      <c r="CK15" s="9"/>
      <c r="CL15" s="9">
        <f t="shared" si="53"/>
        <v>116288209.67</v>
      </c>
      <c r="CM15" s="9">
        <f t="shared" si="54"/>
        <v>88902724.319999993</v>
      </c>
      <c r="CN15" s="9">
        <f t="shared" si="55"/>
        <v>78234397.409999996</v>
      </c>
      <c r="CO15" s="9">
        <f t="shared" si="55"/>
        <v>10668326.91</v>
      </c>
      <c r="CP15" s="9">
        <f t="shared" si="55"/>
        <v>24305882.050000004</v>
      </c>
      <c r="CQ15" s="9">
        <f t="shared" si="55"/>
        <v>3079603.3</v>
      </c>
      <c r="CR15" s="9">
        <f t="shared" si="56"/>
        <v>61592065.999999985</v>
      </c>
      <c r="CS15" s="9">
        <f t="shared" si="57"/>
        <v>45949842.699999988</v>
      </c>
      <c r="CT15" s="9">
        <f t="shared" si="11"/>
        <v>40435861.579999991</v>
      </c>
      <c r="CU15" s="9">
        <f t="shared" si="12"/>
        <v>5513981.1200000001</v>
      </c>
      <c r="CV15" s="9">
        <f t="shared" si="13"/>
        <v>12562620.000000002</v>
      </c>
      <c r="CW15" s="9">
        <f t="shared" si="14"/>
        <v>3079603.3</v>
      </c>
      <c r="CX15" s="9">
        <f t="shared" si="58"/>
        <v>54696143.670000002</v>
      </c>
      <c r="CY15" s="9">
        <f t="shared" si="59"/>
        <v>42952881.619999997</v>
      </c>
      <c r="CZ15" s="9">
        <f t="shared" si="15"/>
        <v>37798535.829999998</v>
      </c>
      <c r="DA15" s="9">
        <f t="shared" si="16"/>
        <v>5154345.79</v>
      </c>
      <c r="DB15" s="9">
        <f t="shared" si="17"/>
        <v>11743262.050000001</v>
      </c>
      <c r="DC15" s="9">
        <f t="shared" si="18"/>
        <v>0</v>
      </c>
      <c r="DD15" s="9"/>
      <c r="DE15" s="9"/>
      <c r="DF15" s="9"/>
    </row>
    <row r="16" spans="1:110" ht="16.5" x14ac:dyDescent="0.25">
      <c r="A16" s="82" t="s">
        <v>15</v>
      </c>
      <c r="B16" s="48" t="s">
        <v>16</v>
      </c>
      <c r="C16" s="9">
        <f t="shared" si="19"/>
        <v>17740363.219999999</v>
      </c>
      <c r="D16" s="9">
        <v>15611519.609999999</v>
      </c>
      <c r="E16" s="65">
        <f t="shared" si="20"/>
        <v>0.87999999866970036</v>
      </c>
      <c r="F16" s="9">
        <v>2128843.61</v>
      </c>
      <c r="G16" s="66">
        <f t="shared" si="21"/>
        <v>0.12000000133029971</v>
      </c>
      <c r="H16" s="9">
        <f t="shared" si="22"/>
        <v>18272574.130000003</v>
      </c>
      <c r="I16" s="9">
        <f t="shared" si="23"/>
        <v>17740363.220000003</v>
      </c>
      <c r="J16" s="9">
        <f t="shared" si="3"/>
        <v>15611519.610000001</v>
      </c>
      <c r="K16" s="9">
        <f t="shared" si="4"/>
        <v>2128843.61</v>
      </c>
      <c r="L16" s="9">
        <f t="shared" si="5"/>
        <v>532210.91</v>
      </c>
      <c r="M16" s="9">
        <f t="shared" si="6"/>
        <v>0</v>
      </c>
      <c r="N16" s="9">
        <f t="shared" si="24"/>
        <v>6209209.7999999998</v>
      </c>
      <c r="O16" s="9">
        <f t="shared" si="25"/>
        <v>6029142.71</v>
      </c>
      <c r="P16" s="9">
        <v>5305645.58</v>
      </c>
      <c r="Q16" s="29">
        <f t="shared" si="26"/>
        <v>0.87999999920386696</v>
      </c>
      <c r="R16" s="9">
        <v>723497.13</v>
      </c>
      <c r="S16" s="29">
        <f t="shared" si="27"/>
        <v>0.12000000079613309</v>
      </c>
      <c r="T16" s="9">
        <v>180067.09</v>
      </c>
      <c r="U16" s="60">
        <f t="shared" si="28"/>
        <v>2.9000000934096316E-2</v>
      </c>
      <c r="V16" s="61">
        <f t="shared" si="29"/>
        <v>0.19928532583992759</v>
      </c>
      <c r="W16" s="49">
        <v>0</v>
      </c>
      <c r="X16" s="73">
        <f t="shared" si="30"/>
        <v>0</v>
      </c>
      <c r="Y16" s="9">
        <f t="shared" si="31"/>
        <v>12063364.330000002</v>
      </c>
      <c r="Z16" s="9">
        <f t="shared" si="32"/>
        <v>11711220.510000002</v>
      </c>
      <c r="AA16" s="9">
        <v>10305874.030000001</v>
      </c>
      <c r="AB16" s="53">
        <f t="shared" si="33"/>
        <v>0.87999999839470189</v>
      </c>
      <c r="AC16" s="9">
        <v>1405346.48</v>
      </c>
      <c r="AD16" s="53">
        <f t="shared" si="34"/>
        <v>0.12000000160529808</v>
      </c>
      <c r="AE16" s="9">
        <v>352143.82</v>
      </c>
      <c r="AF16" s="103">
        <f t="shared" si="35"/>
        <v>2.9191178378345468E-2</v>
      </c>
      <c r="AG16" s="9"/>
      <c r="AH16" s="69">
        <f t="shared" si="36"/>
        <v>0.200367433037895</v>
      </c>
      <c r="AI16" s="9"/>
      <c r="AJ16" s="47">
        <f t="shared" si="37"/>
        <v>0</v>
      </c>
      <c r="AK16" s="47">
        <f t="shared" si="7"/>
        <v>0</v>
      </c>
      <c r="AL16" s="47">
        <f t="shared" si="8"/>
        <v>0</v>
      </c>
      <c r="AM16" s="9">
        <f t="shared" si="38"/>
        <v>0</v>
      </c>
      <c r="AN16" s="9"/>
      <c r="AO16" s="9"/>
      <c r="AP16" s="9"/>
      <c r="AQ16" s="9">
        <f t="shared" si="39"/>
        <v>0</v>
      </c>
      <c r="AR16" s="9"/>
      <c r="AS16" s="9"/>
      <c r="AT16" s="9"/>
      <c r="AU16" s="9">
        <f t="shared" si="40"/>
        <v>0</v>
      </c>
      <c r="AV16" s="9">
        <v>17740363.219999999</v>
      </c>
      <c r="AW16" s="9">
        <v>2593645.87</v>
      </c>
      <c r="AX16" s="9">
        <f t="shared" si="60"/>
        <v>0</v>
      </c>
      <c r="AY16" s="9"/>
      <c r="AZ16" s="9"/>
      <c r="BA16" s="9"/>
      <c r="BB16" s="9"/>
      <c r="BC16" s="9"/>
      <c r="BD16" s="9"/>
      <c r="BE16" s="9"/>
      <c r="BF16" s="9"/>
      <c r="BG16" s="9">
        <f t="shared" si="41"/>
        <v>0</v>
      </c>
      <c r="BH16" s="9">
        <f t="shared" si="42"/>
        <v>0</v>
      </c>
      <c r="BI16" s="9"/>
      <c r="BJ16" s="9"/>
      <c r="BK16" s="9"/>
      <c r="BL16" s="9"/>
      <c r="BM16" s="9"/>
      <c r="BN16" s="9"/>
      <c r="BO16" s="9"/>
      <c r="BP16" s="9"/>
      <c r="BQ16" s="9">
        <f t="shared" si="43"/>
        <v>0</v>
      </c>
      <c r="BR16" s="9">
        <f t="shared" si="44"/>
        <v>0</v>
      </c>
      <c r="BS16" s="9"/>
      <c r="BT16" s="29" t="e">
        <f t="shared" si="45"/>
        <v>#DIV/0!</v>
      </c>
      <c r="BU16" s="9"/>
      <c r="BV16" s="29" t="e">
        <f t="shared" si="46"/>
        <v>#DIV/0!</v>
      </c>
      <c r="BW16" s="9"/>
      <c r="BX16" s="29" t="e">
        <f t="shared" si="47"/>
        <v>#DIV/0!</v>
      </c>
      <c r="BY16" s="9"/>
      <c r="BZ16" s="9"/>
      <c r="CA16" s="9">
        <f t="shared" si="48"/>
        <v>15146717.349999998</v>
      </c>
      <c r="CB16" s="9">
        <f t="shared" si="49"/>
        <v>15146717.349999998</v>
      </c>
      <c r="CC16" s="9">
        <f t="shared" si="50"/>
        <v>0</v>
      </c>
      <c r="CD16" s="9">
        <f t="shared" si="9"/>
        <v>0</v>
      </c>
      <c r="CE16" s="9">
        <f t="shared" si="10"/>
        <v>0</v>
      </c>
      <c r="CF16" s="9">
        <f t="shared" si="51"/>
        <v>0</v>
      </c>
      <c r="CG16" s="9"/>
      <c r="CH16" s="9"/>
      <c r="CI16" s="9">
        <f t="shared" si="52"/>
        <v>0</v>
      </c>
      <c r="CJ16" s="9"/>
      <c r="CK16" s="9"/>
      <c r="CL16" s="9">
        <f t="shared" si="53"/>
        <v>18272574.130000003</v>
      </c>
      <c r="CM16" s="9">
        <f t="shared" si="54"/>
        <v>17740363.220000003</v>
      </c>
      <c r="CN16" s="9">
        <f t="shared" si="55"/>
        <v>15611519.610000001</v>
      </c>
      <c r="CO16" s="9">
        <f t="shared" si="55"/>
        <v>2128843.61</v>
      </c>
      <c r="CP16" s="9">
        <f t="shared" si="55"/>
        <v>532210.91</v>
      </c>
      <c r="CQ16" s="9">
        <f t="shared" si="55"/>
        <v>0</v>
      </c>
      <c r="CR16" s="9">
        <f t="shared" si="56"/>
        <v>6209209.7999999998</v>
      </c>
      <c r="CS16" s="9">
        <f t="shared" si="57"/>
        <v>6029142.71</v>
      </c>
      <c r="CT16" s="9">
        <f t="shared" si="11"/>
        <v>5305645.58</v>
      </c>
      <c r="CU16" s="9">
        <f t="shared" si="12"/>
        <v>723497.13</v>
      </c>
      <c r="CV16" s="9">
        <f t="shared" si="13"/>
        <v>180067.09</v>
      </c>
      <c r="CW16" s="9">
        <f t="shared" si="14"/>
        <v>0</v>
      </c>
      <c r="CX16" s="9">
        <f t="shared" si="58"/>
        <v>12063364.330000002</v>
      </c>
      <c r="CY16" s="9">
        <f t="shared" si="59"/>
        <v>11711220.510000002</v>
      </c>
      <c r="CZ16" s="9">
        <f t="shared" si="15"/>
        <v>10305874.030000001</v>
      </c>
      <c r="DA16" s="9">
        <f t="shared" si="16"/>
        <v>1405346.48</v>
      </c>
      <c r="DB16" s="9">
        <f t="shared" si="17"/>
        <v>352143.82</v>
      </c>
      <c r="DC16" s="9">
        <f t="shared" si="18"/>
        <v>0</v>
      </c>
      <c r="DD16" s="9"/>
      <c r="DE16" s="9"/>
      <c r="DF16" s="9"/>
    </row>
    <row r="17" spans="1:110" ht="16.5" x14ac:dyDescent="0.25">
      <c r="A17" s="13" t="s">
        <v>17</v>
      </c>
      <c r="B17" s="8" t="s">
        <v>18</v>
      </c>
      <c r="C17" s="9">
        <f t="shared" si="19"/>
        <v>10782962.120000001</v>
      </c>
      <c r="D17" s="9">
        <v>9489006.6600000001</v>
      </c>
      <c r="E17" s="65">
        <f t="shared" si="20"/>
        <v>0.8799999994806621</v>
      </c>
      <c r="F17" s="9">
        <v>1293955.46</v>
      </c>
      <c r="G17" s="66">
        <f t="shared" si="21"/>
        <v>0.1200000005193378</v>
      </c>
      <c r="H17" s="9">
        <f t="shared" si="22"/>
        <v>11304968.640000001</v>
      </c>
      <c r="I17" s="9">
        <f t="shared" si="23"/>
        <v>10782962.120000001</v>
      </c>
      <c r="J17" s="9">
        <f t="shared" si="3"/>
        <v>9489006.6600000001</v>
      </c>
      <c r="K17" s="9">
        <f t="shared" si="4"/>
        <v>1293955.46</v>
      </c>
      <c r="L17" s="9">
        <f t="shared" si="5"/>
        <v>323488.86</v>
      </c>
      <c r="M17" s="9">
        <f t="shared" si="6"/>
        <v>198517.65999999997</v>
      </c>
      <c r="N17" s="9">
        <f t="shared" si="24"/>
        <v>3970353.2</v>
      </c>
      <c r="O17" s="9">
        <f t="shared" si="25"/>
        <v>3661976.25</v>
      </c>
      <c r="P17" s="9">
        <v>3222539.11</v>
      </c>
      <c r="Q17" s="29">
        <v>0.88000000273076595</v>
      </c>
      <c r="R17" s="9">
        <v>439437.14</v>
      </c>
      <c r="S17" s="29">
        <v>0.11999999726923406</v>
      </c>
      <c r="T17" s="9">
        <v>109859.29</v>
      </c>
      <c r="U17" s="61">
        <v>2.7669903523948446E-2</v>
      </c>
      <c r="V17" s="60">
        <v>0.20000000728204256</v>
      </c>
      <c r="W17" s="9">
        <v>198517.65999999997</v>
      </c>
      <c r="X17" s="102">
        <f t="shared" si="30"/>
        <v>4.9999999999999989E-2</v>
      </c>
      <c r="Y17" s="9">
        <f t="shared" si="31"/>
        <v>7334615.4400000004</v>
      </c>
      <c r="Z17" s="9">
        <f t="shared" si="32"/>
        <v>7120985.8700000001</v>
      </c>
      <c r="AA17" s="9">
        <v>6266467.5499999998</v>
      </c>
      <c r="AB17" s="53">
        <f t="shared" si="33"/>
        <v>0.87999999780929206</v>
      </c>
      <c r="AC17" s="9">
        <v>854518.32</v>
      </c>
      <c r="AD17" s="53">
        <f t="shared" si="34"/>
        <v>0.12000000219070789</v>
      </c>
      <c r="AE17" s="9">
        <v>213629.57</v>
      </c>
      <c r="AF17" s="103">
        <f t="shared" si="35"/>
        <v>2.9126212784783709E-2</v>
      </c>
      <c r="AG17" s="9"/>
      <c r="AH17" s="63">
        <f t="shared" si="36"/>
        <v>0.19999999251040043</v>
      </c>
      <c r="AI17" s="9"/>
      <c r="AJ17" s="9">
        <f t="shared" si="37"/>
        <v>0</v>
      </c>
      <c r="AK17" s="9">
        <f t="shared" si="7"/>
        <v>0</v>
      </c>
      <c r="AL17" s="9">
        <f t="shared" si="8"/>
        <v>0</v>
      </c>
      <c r="AM17" s="9">
        <f t="shared" si="38"/>
        <v>0</v>
      </c>
      <c r="AN17" s="9"/>
      <c r="AO17" s="9"/>
      <c r="AP17" s="9"/>
      <c r="AQ17" s="9">
        <f t="shared" si="39"/>
        <v>0</v>
      </c>
      <c r="AR17" s="9"/>
      <c r="AS17" s="9"/>
      <c r="AT17" s="9"/>
      <c r="AU17" s="9">
        <f t="shared" si="40"/>
        <v>0</v>
      </c>
      <c r="AV17" s="9">
        <v>10782962.120000001</v>
      </c>
      <c r="AW17" s="9">
        <v>3661976.25</v>
      </c>
      <c r="AX17" s="9"/>
      <c r="AY17" s="9"/>
      <c r="AZ17" s="9"/>
      <c r="BA17" s="9"/>
      <c r="BB17" s="9"/>
      <c r="BC17" s="9"/>
      <c r="BD17" s="9"/>
      <c r="BE17" s="9"/>
      <c r="BF17" s="9"/>
      <c r="BG17" s="9">
        <f t="shared" si="41"/>
        <v>0</v>
      </c>
      <c r="BH17" s="9">
        <f t="shared" si="42"/>
        <v>0</v>
      </c>
      <c r="BI17" s="9"/>
      <c r="BJ17" s="9"/>
      <c r="BK17" s="9"/>
      <c r="BL17" s="9"/>
      <c r="BM17" s="9"/>
      <c r="BN17" s="9"/>
      <c r="BO17" s="9"/>
      <c r="BP17" s="9"/>
      <c r="BQ17" s="9">
        <f t="shared" si="43"/>
        <v>0</v>
      </c>
      <c r="BR17" s="9">
        <f t="shared" si="44"/>
        <v>0</v>
      </c>
      <c r="BS17" s="9"/>
      <c r="BT17" s="29" t="e">
        <f t="shared" si="45"/>
        <v>#DIV/0!</v>
      </c>
      <c r="BU17" s="9"/>
      <c r="BV17" s="29" t="e">
        <f t="shared" si="46"/>
        <v>#DIV/0!</v>
      </c>
      <c r="BW17" s="9"/>
      <c r="BX17" s="29" t="e">
        <f t="shared" si="47"/>
        <v>#DIV/0!</v>
      </c>
      <c r="BY17" s="9"/>
      <c r="BZ17" s="9"/>
      <c r="CA17" s="9">
        <f t="shared" si="48"/>
        <v>7120985.870000001</v>
      </c>
      <c r="CB17" s="9">
        <f t="shared" si="49"/>
        <v>7120985.870000001</v>
      </c>
      <c r="CC17" s="9">
        <f t="shared" si="50"/>
        <v>0</v>
      </c>
      <c r="CD17" s="9">
        <f t="shared" si="9"/>
        <v>0</v>
      </c>
      <c r="CE17" s="9">
        <f t="shared" si="10"/>
        <v>0</v>
      </c>
      <c r="CF17" s="9">
        <f t="shared" si="51"/>
        <v>0</v>
      </c>
      <c r="CG17" s="9"/>
      <c r="CH17" s="9"/>
      <c r="CI17" s="9">
        <f t="shared" si="52"/>
        <v>0</v>
      </c>
      <c r="CJ17" s="9"/>
      <c r="CK17" s="9"/>
      <c r="CL17" s="9">
        <f t="shared" si="53"/>
        <v>11304968.640000001</v>
      </c>
      <c r="CM17" s="9">
        <f t="shared" si="54"/>
        <v>10782962.120000001</v>
      </c>
      <c r="CN17" s="9">
        <f t="shared" si="55"/>
        <v>9489006.6600000001</v>
      </c>
      <c r="CO17" s="9">
        <f t="shared" si="55"/>
        <v>1293955.46</v>
      </c>
      <c r="CP17" s="9">
        <f t="shared" si="55"/>
        <v>323488.86</v>
      </c>
      <c r="CQ17" s="9">
        <f t="shared" si="55"/>
        <v>198517.65999999997</v>
      </c>
      <c r="CR17" s="9">
        <f t="shared" si="56"/>
        <v>3970353.2</v>
      </c>
      <c r="CS17" s="9">
        <f t="shared" si="57"/>
        <v>3661976.25</v>
      </c>
      <c r="CT17" s="9">
        <f t="shared" si="11"/>
        <v>3222539.11</v>
      </c>
      <c r="CU17" s="9">
        <f t="shared" si="12"/>
        <v>439437.14</v>
      </c>
      <c r="CV17" s="9">
        <f t="shared" si="13"/>
        <v>109859.29</v>
      </c>
      <c r="CW17" s="9">
        <f t="shared" si="14"/>
        <v>198517.65999999997</v>
      </c>
      <c r="CX17" s="9">
        <f t="shared" si="58"/>
        <v>7334615.4400000004</v>
      </c>
      <c r="CY17" s="9">
        <f t="shared" si="59"/>
        <v>7120985.8700000001</v>
      </c>
      <c r="CZ17" s="9">
        <f t="shared" si="15"/>
        <v>6266467.5499999998</v>
      </c>
      <c r="DA17" s="9">
        <f t="shared" si="16"/>
        <v>854518.32</v>
      </c>
      <c r="DB17" s="9">
        <f t="shared" si="17"/>
        <v>213629.57</v>
      </c>
      <c r="DC17" s="9">
        <f t="shared" si="18"/>
        <v>0</v>
      </c>
      <c r="DD17" s="9"/>
      <c r="DE17" s="9"/>
      <c r="DF17" s="9"/>
    </row>
    <row r="18" spans="1:110" ht="16.5" x14ac:dyDescent="0.25">
      <c r="A18" s="13" t="s">
        <v>19</v>
      </c>
      <c r="B18" s="8" t="s">
        <v>20</v>
      </c>
      <c r="C18" s="9">
        <f t="shared" si="19"/>
        <v>12483365.220000001</v>
      </c>
      <c r="D18" s="9">
        <v>10985361.380000001</v>
      </c>
      <c r="E18" s="65">
        <f t="shared" si="20"/>
        <v>0.87999999891055025</v>
      </c>
      <c r="F18" s="9">
        <v>1498003.84</v>
      </c>
      <c r="G18" s="66">
        <f t="shared" si="21"/>
        <v>0.12000000108944982</v>
      </c>
      <c r="H18" s="9">
        <f t="shared" si="22"/>
        <v>12678451.139999999</v>
      </c>
      <c r="I18" s="9">
        <f t="shared" si="23"/>
        <v>11903224.92</v>
      </c>
      <c r="J18" s="9">
        <f t="shared" si="3"/>
        <v>10474839.699999999</v>
      </c>
      <c r="K18" s="9">
        <f t="shared" si="4"/>
        <v>1428385.22</v>
      </c>
      <c r="L18" s="9">
        <f t="shared" si="5"/>
        <v>357144.69999999995</v>
      </c>
      <c r="M18" s="9">
        <f t="shared" si="6"/>
        <v>418081.52</v>
      </c>
      <c r="N18" s="9">
        <f t="shared" si="24"/>
        <v>8361630.2699999996</v>
      </c>
      <c r="O18" s="9">
        <f t="shared" si="25"/>
        <v>7712153.1699999999</v>
      </c>
      <c r="P18" s="9">
        <v>6786694.7800000003</v>
      </c>
      <c r="Q18" s="29">
        <f t="shared" si="26"/>
        <v>0.87999999875521151</v>
      </c>
      <c r="R18" s="9">
        <v>925458.39</v>
      </c>
      <c r="S18" s="29">
        <f t="shared" si="27"/>
        <v>0.12000000124478856</v>
      </c>
      <c r="T18" s="9">
        <v>231395.58</v>
      </c>
      <c r="U18" s="61">
        <f t="shared" si="28"/>
        <v>2.767350056486054E-2</v>
      </c>
      <c r="V18" s="60">
        <f t="shared" si="29"/>
        <v>0.20002142534895739</v>
      </c>
      <c r="W18" s="9">
        <v>418081.52</v>
      </c>
      <c r="X18" s="71">
        <f t="shared" si="30"/>
        <v>5.0000000777360373E-2</v>
      </c>
      <c r="Y18" s="9">
        <f t="shared" si="31"/>
        <v>4316820.87</v>
      </c>
      <c r="Z18" s="9">
        <f t="shared" si="32"/>
        <v>4191071.75</v>
      </c>
      <c r="AA18" s="9">
        <v>3688144.92</v>
      </c>
      <c r="AB18" s="53">
        <f t="shared" si="33"/>
        <v>0.88000042471236617</v>
      </c>
      <c r="AC18" s="9">
        <v>502926.83</v>
      </c>
      <c r="AD18" s="53">
        <f t="shared" si="34"/>
        <v>0.11999957528763378</v>
      </c>
      <c r="AE18" s="37">
        <v>125749.12</v>
      </c>
      <c r="AF18" s="103">
        <f t="shared" si="35"/>
        <v>2.9130029664631414E-2</v>
      </c>
      <c r="AG18" s="9"/>
      <c r="AH18" s="62">
        <f t="shared" si="36"/>
        <v>0.20002215767916684</v>
      </c>
      <c r="AI18" s="9"/>
      <c r="AJ18" s="37">
        <f t="shared" si="37"/>
        <v>580140.30000000168</v>
      </c>
      <c r="AK18" s="37">
        <f t="shared" si="7"/>
        <v>510521.68000000156</v>
      </c>
      <c r="AL18" s="37">
        <f t="shared" si="8"/>
        <v>69618.620000000112</v>
      </c>
      <c r="AM18" s="9">
        <f t="shared" si="38"/>
        <v>0</v>
      </c>
      <c r="AN18" s="9"/>
      <c r="AO18" s="9"/>
      <c r="AP18" s="9"/>
      <c r="AQ18" s="9">
        <f t="shared" si="39"/>
        <v>0</v>
      </c>
      <c r="AR18" s="9"/>
      <c r="AS18" s="9"/>
      <c r="AT18" s="9"/>
      <c r="AU18" s="9">
        <f t="shared" si="40"/>
        <v>0</v>
      </c>
      <c r="AV18" s="9">
        <v>11572746.619999999</v>
      </c>
      <c r="AW18" s="9">
        <v>1081636.71</v>
      </c>
      <c r="AX18" s="9"/>
      <c r="AY18" s="9"/>
      <c r="AZ18" s="9"/>
      <c r="BA18" s="9"/>
      <c r="BB18" s="9"/>
      <c r="BC18" s="9"/>
      <c r="BD18" s="9"/>
      <c r="BE18" s="9"/>
      <c r="BF18" s="9"/>
      <c r="BG18" s="9">
        <f t="shared" si="41"/>
        <v>0</v>
      </c>
      <c r="BH18" s="9">
        <f t="shared" si="42"/>
        <v>0</v>
      </c>
      <c r="BI18" s="9"/>
      <c r="BJ18" s="9"/>
      <c r="BK18" s="9"/>
      <c r="BL18" s="9"/>
      <c r="BM18" s="9"/>
      <c r="BN18" s="9"/>
      <c r="BO18" s="9"/>
      <c r="BP18" s="9"/>
      <c r="BQ18" s="9">
        <f t="shared" si="43"/>
        <v>0</v>
      </c>
      <c r="BR18" s="9">
        <f t="shared" si="44"/>
        <v>0</v>
      </c>
      <c r="BS18" s="9"/>
      <c r="BT18" s="29" t="e">
        <f t="shared" si="45"/>
        <v>#DIV/0!</v>
      </c>
      <c r="BU18" s="9"/>
      <c r="BV18" s="29" t="e">
        <f t="shared" si="46"/>
        <v>#DIV/0!</v>
      </c>
      <c r="BW18" s="9"/>
      <c r="BX18" s="29" t="e">
        <f t="shared" si="47"/>
        <v>#DIV/0!</v>
      </c>
      <c r="BY18" s="9"/>
      <c r="BZ18" s="9"/>
      <c r="CA18" s="9">
        <f t="shared" si="48"/>
        <v>11401728.510000002</v>
      </c>
      <c r="CB18" s="9">
        <f t="shared" si="49"/>
        <v>10491109.91</v>
      </c>
      <c r="CC18" s="9">
        <f t="shared" si="50"/>
        <v>580140.30000000168</v>
      </c>
      <c r="CD18" s="9">
        <f t="shared" si="9"/>
        <v>510521.68000000156</v>
      </c>
      <c r="CE18" s="9">
        <f t="shared" si="10"/>
        <v>69618.620000000112</v>
      </c>
      <c r="CF18" s="9">
        <f t="shared" si="51"/>
        <v>0</v>
      </c>
      <c r="CG18" s="9"/>
      <c r="CH18" s="9"/>
      <c r="CI18" s="9">
        <f t="shared" si="52"/>
        <v>0</v>
      </c>
      <c r="CJ18" s="9"/>
      <c r="CK18" s="9"/>
      <c r="CL18" s="9">
        <f t="shared" si="53"/>
        <v>12678451.139999999</v>
      </c>
      <c r="CM18" s="9">
        <f t="shared" si="54"/>
        <v>11903224.92</v>
      </c>
      <c r="CN18" s="9">
        <f t="shared" si="55"/>
        <v>10474839.699999999</v>
      </c>
      <c r="CO18" s="9">
        <f t="shared" si="55"/>
        <v>1428385.22</v>
      </c>
      <c r="CP18" s="9">
        <f t="shared" si="55"/>
        <v>357144.69999999995</v>
      </c>
      <c r="CQ18" s="9">
        <f t="shared" si="55"/>
        <v>418081.52</v>
      </c>
      <c r="CR18" s="9">
        <f t="shared" si="56"/>
        <v>8361630.2699999996</v>
      </c>
      <c r="CS18" s="9">
        <f t="shared" si="57"/>
        <v>7712153.1699999999</v>
      </c>
      <c r="CT18" s="9">
        <f t="shared" si="11"/>
        <v>6786694.7800000003</v>
      </c>
      <c r="CU18" s="9">
        <f t="shared" si="12"/>
        <v>925458.39</v>
      </c>
      <c r="CV18" s="9">
        <f t="shared" si="13"/>
        <v>231395.58</v>
      </c>
      <c r="CW18" s="9">
        <f t="shared" si="14"/>
        <v>418081.52</v>
      </c>
      <c r="CX18" s="9">
        <f t="shared" si="58"/>
        <v>4316820.87</v>
      </c>
      <c r="CY18" s="9">
        <f t="shared" si="59"/>
        <v>4191071.75</v>
      </c>
      <c r="CZ18" s="9">
        <f t="shared" si="15"/>
        <v>3688144.92</v>
      </c>
      <c r="DA18" s="9">
        <f t="shared" si="16"/>
        <v>502926.83</v>
      </c>
      <c r="DB18" s="9">
        <f t="shared" si="17"/>
        <v>125749.12</v>
      </c>
      <c r="DC18" s="9">
        <f t="shared" si="18"/>
        <v>0</v>
      </c>
      <c r="DD18" s="9"/>
      <c r="DE18" s="9"/>
      <c r="DF18" s="9"/>
    </row>
    <row r="19" spans="1:110" ht="16.5" x14ac:dyDescent="0.25">
      <c r="A19" s="13" t="s">
        <v>21</v>
      </c>
      <c r="B19" s="8" t="s">
        <v>22</v>
      </c>
      <c r="C19" s="9">
        <f t="shared" si="19"/>
        <v>56840553.570000008</v>
      </c>
      <c r="D19" s="9">
        <v>50019687.090000004</v>
      </c>
      <c r="E19" s="65">
        <f t="shared" si="20"/>
        <v>0.87999999909219739</v>
      </c>
      <c r="F19" s="9">
        <v>6820866.4800000004</v>
      </c>
      <c r="G19" s="66">
        <f t="shared" si="21"/>
        <v>0.12000000090780255</v>
      </c>
      <c r="H19" s="9">
        <f t="shared" si="22"/>
        <v>64119365.959999993</v>
      </c>
      <c r="I19" s="9">
        <f t="shared" si="23"/>
        <v>56840553.569999993</v>
      </c>
      <c r="J19" s="9">
        <f t="shared" si="3"/>
        <v>50019687.089999996</v>
      </c>
      <c r="K19" s="9">
        <f t="shared" si="4"/>
        <v>6820866.4800000004</v>
      </c>
      <c r="L19" s="9">
        <f t="shared" si="5"/>
        <v>7278812.3900000006</v>
      </c>
      <c r="M19" s="9">
        <f t="shared" si="6"/>
        <v>0</v>
      </c>
      <c r="N19" s="42">
        <f t="shared" si="24"/>
        <v>0</v>
      </c>
      <c r="O19" s="42">
        <f t="shared" si="25"/>
        <v>0</v>
      </c>
      <c r="P19" s="42"/>
      <c r="Q19" s="43" t="e">
        <f t="shared" si="26"/>
        <v>#DIV/0!</v>
      </c>
      <c r="R19" s="42"/>
      <c r="S19" s="43" t="e">
        <f t="shared" si="27"/>
        <v>#DIV/0!</v>
      </c>
      <c r="T19" s="42"/>
      <c r="U19" s="64" t="e">
        <f t="shared" si="28"/>
        <v>#DIV/0!</v>
      </c>
      <c r="V19" s="64" t="e">
        <f t="shared" si="29"/>
        <v>#DIV/0!</v>
      </c>
      <c r="W19" s="42"/>
      <c r="X19" s="72" t="e">
        <f t="shared" si="30"/>
        <v>#DIV/0!</v>
      </c>
      <c r="Y19" s="9">
        <f t="shared" si="31"/>
        <v>64119365.959999993</v>
      </c>
      <c r="Z19" s="9">
        <f t="shared" si="32"/>
        <v>56840553.569999993</v>
      </c>
      <c r="AA19" s="9">
        <v>50019687.089999996</v>
      </c>
      <c r="AB19" s="53">
        <f t="shared" si="33"/>
        <v>0.8799999990921975</v>
      </c>
      <c r="AC19" s="9">
        <v>6820866.4800000004</v>
      </c>
      <c r="AD19" s="53">
        <f t="shared" si="34"/>
        <v>0.12000000090780258</v>
      </c>
      <c r="AE19" s="9">
        <v>7278812.3900000006</v>
      </c>
      <c r="AF19" s="103">
        <f t="shared" si="35"/>
        <v>0.1135197187467635</v>
      </c>
      <c r="AG19" s="9"/>
      <c r="AH19" s="62">
        <f t="shared" si="36"/>
        <v>0.51623958652612911</v>
      </c>
      <c r="AI19" s="45" t="s">
        <v>206</v>
      </c>
      <c r="AJ19" s="9">
        <f t="shared" si="37"/>
        <v>0</v>
      </c>
      <c r="AK19" s="9">
        <f t="shared" si="7"/>
        <v>0</v>
      </c>
      <c r="AL19" s="9">
        <f t="shared" si="8"/>
        <v>0</v>
      </c>
      <c r="AM19" s="9">
        <f t="shared" si="38"/>
        <v>0</v>
      </c>
      <c r="AN19" s="9"/>
      <c r="AO19" s="9"/>
      <c r="AP19" s="9"/>
      <c r="AQ19" s="9">
        <f t="shared" si="39"/>
        <v>0</v>
      </c>
      <c r="AR19" s="9"/>
      <c r="AS19" s="9"/>
      <c r="AT19" s="9"/>
      <c r="AU19" s="9">
        <f t="shared" si="40"/>
        <v>0</v>
      </c>
      <c r="AV19" s="9">
        <v>26000000</v>
      </c>
      <c r="AW19" s="9">
        <v>26000000</v>
      </c>
      <c r="AX19" s="9"/>
      <c r="AY19" s="9"/>
      <c r="AZ19" s="9"/>
      <c r="BA19" s="9"/>
      <c r="BB19" s="9"/>
      <c r="BC19" s="9"/>
      <c r="BD19" s="9"/>
      <c r="BE19" s="9"/>
      <c r="BF19" s="9"/>
      <c r="BG19" s="9">
        <f t="shared" si="41"/>
        <v>0</v>
      </c>
      <c r="BH19" s="9">
        <f t="shared" si="42"/>
        <v>0</v>
      </c>
      <c r="BI19" s="9"/>
      <c r="BJ19" s="9"/>
      <c r="BK19" s="9"/>
      <c r="BL19" s="9"/>
      <c r="BM19" s="9"/>
      <c r="BN19" s="9"/>
      <c r="BO19" s="9"/>
      <c r="BP19" s="9"/>
      <c r="BQ19" s="9">
        <f t="shared" si="43"/>
        <v>0</v>
      </c>
      <c r="BR19" s="9">
        <f t="shared" si="44"/>
        <v>0</v>
      </c>
      <c r="BS19" s="9"/>
      <c r="BT19" s="29" t="e">
        <f t="shared" si="45"/>
        <v>#DIV/0!</v>
      </c>
      <c r="BU19" s="9"/>
      <c r="BV19" s="29" t="e">
        <f t="shared" si="46"/>
        <v>#DIV/0!</v>
      </c>
      <c r="BW19" s="9"/>
      <c r="BX19" s="29" t="e">
        <f t="shared" si="47"/>
        <v>#DIV/0!</v>
      </c>
      <c r="BY19" s="9"/>
      <c r="BZ19" s="9"/>
      <c r="CA19" s="9">
        <f t="shared" si="48"/>
        <v>30840553.570000008</v>
      </c>
      <c r="CB19" s="9">
        <f t="shared" si="49"/>
        <v>0</v>
      </c>
      <c r="CC19" s="9">
        <f t="shared" si="50"/>
        <v>0</v>
      </c>
      <c r="CD19" s="9">
        <f t="shared" si="9"/>
        <v>0</v>
      </c>
      <c r="CE19" s="9">
        <f t="shared" si="10"/>
        <v>0</v>
      </c>
      <c r="CF19" s="9">
        <f t="shared" si="51"/>
        <v>0</v>
      </c>
      <c r="CG19" s="9"/>
      <c r="CH19" s="9"/>
      <c r="CI19" s="9">
        <f t="shared" si="52"/>
        <v>0</v>
      </c>
      <c r="CJ19" s="9"/>
      <c r="CK19" s="9"/>
      <c r="CL19" s="9">
        <f t="shared" si="53"/>
        <v>64119365.959999993</v>
      </c>
      <c r="CM19" s="9">
        <f t="shared" si="54"/>
        <v>56840553.569999993</v>
      </c>
      <c r="CN19" s="9">
        <f t="shared" si="55"/>
        <v>50019687.089999996</v>
      </c>
      <c r="CO19" s="9">
        <f t="shared" si="55"/>
        <v>6820866.4800000004</v>
      </c>
      <c r="CP19" s="9">
        <f t="shared" si="55"/>
        <v>7278812.3900000006</v>
      </c>
      <c r="CQ19" s="9">
        <f t="shared" si="55"/>
        <v>0</v>
      </c>
      <c r="CR19" s="9">
        <f t="shared" si="56"/>
        <v>0</v>
      </c>
      <c r="CS19" s="9">
        <f t="shared" si="57"/>
        <v>0</v>
      </c>
      <c r="CT19" s="9">
        <f t="shared" si="11"/>
        <v>0</v>
      </c>
      <c r="CU19" s="9">
        <f t="shared" si="12"/>
        <v>0</v>
      </c>
      <c r="CV19" s="9">
        <f t="shared" si="13"/>
        <v>0</v>
      </c>
      <c r="CW19" s="9">
        <f t="shared" si="14"/>
        <v>0</v>
      </c>
      <c r="CX19" s="9">
        <f t="shared" si="58"/>
        <v>64119365.959999993</v>
      </c>
      <c r="CY19" s="9">
        <f t="shared" si="59"/>
        <v>56840553.569999993</v>
      </c>
      <c r="CZ19" s="9">
        <f t="shared" si="15"/>
        <v>50019687.089999996</v>
      </c>
      <c r="DA19" s="9">
        <f t="shared" si="16"/>
        <v>6820866.4800000004</v>
      </c>
      <c r="DB19" s="9">
        <f t="shared" si="17"/>
        <v>7278812.3900000006</v>
      </c>
      <c r="DC19" s="9">
        <f t="shared" si="18"/>
        <v>0</v>
      </c>
      <c r="DD19" s="9"/>
      <c r="DE19" s="9"/>
      <c r="DF19" s="9"/>
    </row>
    <row r="20" spans="1:110" ht="16.5" x14ac:dyDescent="0.25">
      <c r="A20" s="7" t="s">
        <v>23</v>
      </c>
      <c r="B20" s="8" t="s">
        <v>24</v>
      </c>
      <c r="C20" s="9">
        <f t="shared" si="19"/>
        <v>16834872.079999998</v>
      </c>
      <c r="D20" s="9">
        <v>14814687.42</v>
      </c>
      <c r="E20" s="65">
        <f t="shared" si="20"/>
        <v>0.87999999938223483</v>
      </c>
      <c r="F20" s="9">
        <v>2020184.66</v>
      </c>
      <c r="G20" s="66">
        <f t="shared" si="21"/>
        <v>0.12000000061776532</v>
      </c>
      <c r="H20" s="9">
        <f t="shared" si="22"/>
        <v>17337664.349999998</v>
      </c>
      <c r="I20" s="9">
        <f t="shared" si="23"/>
        <v>16834872.079999998</v>
      </c>
      <c r="J20" s="9">
        <f t="shared" si="3"/>
        <v>14814687.42</v>
      </c>
      <c r="K20" s="9">
        <f t="shared" si="4"/>
        <v>2020184.66</v>
      </c>
      <c r="L20" s="9">
        <f t="shared" si="5"/>
        <v>502792.27</v>
      </c>
      <c r="M20" s="9">
        <f t="shared" si="6"/>
        <v>0</v>
      </c>
      <c r="N20" s="42">
        <f t="shared" si="24"/>
        <v>0</v>
      </c>
      <c r="O20" s="42">
        <f t="shared" si="25"/>
        <v>0</v>
      </c>
      <c r="P20" s="42"/>
      <c r="Q20" s="43" t="e">
        <f t="shared" si="26"/>
        <v>#DIV/0!</v>
      </c>
      <c r="R20" s="42"/>
      <c r="S20" s="43" t="e">
        <f t="shared" si="27"/>
        <v>#DIV/0!</v>
      </c>
      <c r="T20" s="42"/>
      <c r="U20" s="64" t="e">
        <f t="shared" si="28"/>
        <v>#DIV/0!</v>
      </c>
      <c r="V20" s="64" t="e">
        <f t="shared" si="29"/>
        <v>#DIV/0!</v>
      </c>
      <c r="W20" s="42"/>
      <c r="X20" s="72" t="e">
        <f t="shared" si="30"/>
        <v>#DIV/0!</v>
      </c>
      <c r="Y20" s="9">
        <f t="shared" si="31"/>
        <v>17337664.349999998</v>
      </c>
      <c r="Z20" s="9">
        <f t="shared" si="32"/>
        <v>16834872.079999998</v>
      </c>
      <c r="AA20" s="9">
        <v>14814687.42</v>
      </c>
      <c r="AB20" s="53">
        <f t="shared" si="33"/>
        <v>0.87999999938223483</v>
      </c>
      <c r="AC20" s="9">
        <v>2020184.66</v>
      </c>
      <c r="AD20" s="53">
        <f t="shared" si="34"/>
        <v>0.12000000061776532</v>
      </c>
      <c r="AE20" s="9">
        <v>502792.27</v>
      </c>
      <c r="AF20" s="103">
        <f t="shared" si="35"/>
        <v>2.9000000222059903E-2</v>
      </c>
      <c r="AG20" s="9"/>
      <c r="AH20" s="63">
        <f t="shared" si="36"/>
        <v>0.19928532204216393</v>
      </c>
      <c r="AI20" s="9"/>
      <c r="AJ20" s="9">
        <f t="shared" si="37"/>
        <v>0</v>
      </c>
      <c r="AK20" s="9">
        <f t="shared" si="7"/>
        <v>0</v>
      </c>
      <c r="AL20" s="9">
        <f t="shared" si="8"/>
        <v>0</v>
      </c>
      <c r="AM20" s="9">
        <f t="shared" si="38"/>
        <v>0</v>
      </c>
      <c r="AN20" s="9"/>
      <c r="AO20" s="9"/>
      <c r="AP20" s="9"/>
      <c r="AQ20" s="9">
        <f t="shared" si="39"/>
        <v>0</v>
      </c>
      <c r="AR20" s="9"/>
      <c r="AS20" s="9"/>
      <c r="AT20" s="9"/>
      <c r="AU20" s="9">
        <f t="shared" si="40"/>
        <v>0</v>
      </c>
      <c r="AV20" s="9">
        <v>0</v>
      </c>
      <c r="AW20" s="9"/>
      <c r="AX20" s="9">
        <f t="shared" si="60"/>
        <v>0</v>
      </c>
      <c r="AY20" s="9"/>
      <c r="AZ20" s="9"/>
      <c r="BA20" s="9"/>
      <c r="BB20" s="9"/>
      <c r="BC20" s="9"/>
      <c r="BD20" s="9"/>
      <c r="BE20" s="9"/>
      <c r="BF20" s="9"/>
      <c r="BG20" s="9">
        <f t="shared" si="41"/>
        <v>0</v>
      </c>
      <c r="BH20" s="9">
        <f t="shared" si="42"/>
        <v>0</v>
      </c>
      <c r="BI20" s="9"/>
      <c r="BJ20" s="9"/>
      <c r="BK20" s="9"/>
      <c r="BL20" s="9"/>
      <c r="BM20" s="9"/>
      <c r="BN20" s="9"/>
      <c r="BO20" s="9"/>
      <c r="BP20" s="9"/>
      <c r="BQ20" s="9">
        <f t="shared" si="43"/>
        <v>0</v>
      </c>
      <c r="BR20" s="9">
        <f t="shared" si="44"/>
        <v>0</v>
      </c>
      <c r="BS20" s="9"/>
      <c r="BT20" s="29" t="e">
        <f t="shared" si="45"/>
        <v>#DIV/0!</v>
      </c>
      <c r="BU20" s="9"/>
      <c r="BV20" s="29" t="e">
        <f t="shared" si="46"/>
        <v>#DIV/0!</v>
      </c>
      <c r="BW20" s="9"/>
      <c r="BX20" s="29" t="e">
        <f t="shared" si="47"/>
        <v>#DIV/0!</v>
      </c>
      <c r="BY20" s="9"/>
      <c r="BZ20" s="9"/>
      <c r="CA20" s="9">
        <f t="shared" si="48"/>
        <v>16834872.079999998</v>
      </c>
      <c r="CB20" s="9">
        <f t="shared" si="49"/>
        <v>0</v>
      </c>
      <c r="CC20" s="9">
        <f t="shared" si="50"/>
        <v>0</v>
      </c>
      <c r="CD20" s="9">
        <f t="shared" si="9"/>
        <v>0</v>
      </c>
      <c r="CE20" s="9">
        <f t="shared" si="10"/>
        <v>0</v>
      </c>
      <c r="CF20" s="9">
        <f t="shared" si="51"/>
        <v>0</v>
      </c>
      <c r="CG20" s="9"/>
      <c r="CH20" s="9"/>
      <c r="CI20" s="9">
        <f t="shared" si="52"/>
        <v>0</v>
      </c>
      <c r="CJ20" s="9"/>
      <c r="CK20" s="9"/>
      <c r="CL20" s="9">
        <f t="shared" si="53"/>
        <v>17337664.349999998</v>
      </c>
      <c r="CM20" s="9">
        <f t="shared" si="54"/>
        <v>16834872.079999998</v>
      </c>
      <c r="CN20" s="9">
        <f t="shared" si="55"/>
        <v>14814687.42</v>
      </c>
      <c r="CO20" s="9">
        <f t="shared" si="55"/>
        <v>2020184.66</v>
      </c>
      <c r="CP20" s="9">
        <f t="shared" si="55"/>
        <v>502792.27</v>
      </c>
      <c r="CQ20" s="9">
        <f t="shared" si="55"/>
        <v>0</v>
      </c>
      <c r="CR20" s="9">
        <f t="shared" si="56"/>
        <v>0</v>
      </c>
      <c r="CS20" s="9">
        <f t="shared" si="57"/>
        <v>0</v>
      </c>
      <c r="CT20" s="9">
        <f t="shared" si="11"/>
        <v>0</v>
      </c>
      <c r="CU20" s="9">
        <f t="shared" si="12"/>
        <v>0</v>
      </c>
      <c r="CV20" s="9">
        <f t="shared" si="13"/>
        <v>0</v>
      </c>
      <c r="CW20" s="9">
        <f t="shared" si="14"/>
        <v>0</v>
      </c>
      <c r="CX20" s="9">
        <f t="shared" si="58"/>
        <v>17337664.349999998</v>
      </c>
      <c r="CY20" s="9">
        <f t="shared" si="59"/>
        <v>16834872.079999998</v>
      </c>
      <c r="CZ20" s="9">
        <f t="shared" si="15"/>
        <v>14814687.42</v>
      </c>
      <c r="DA20" s="9">
        <f t="shared" si="16"/>
        <v>2020184.66</v>
      </c>
      <c r="DB20" s="9">
        <f t="shared" si="17"/>
        <v>502792.27</v>
      </c>
      <c r="DC20" s="9">
        <f t="shared" si="18"/>
        <v>0</v>
      </c>
      <c r="DD20" s="9"/>
      <c r="DE20" s="9"/>
      <c r="DF20" s="9"/>
    </row>
    <row r="21" spans="1:110" ht="16.5" x14ac:dyDescent="0.25">
      <c r="A21" s="13" t="s">
        <v>25</v>
      </c>
      <c r="B21" s="8" t="s">
        <v>26</v>
      </c>
      <c r="C21" s="9">
        <f t="shared" si="19"/>
        <v>11929024</v>
      </c>
      <c r="D21" s="9">
        <v>10497541.109999999</v>
      </c>
      <c r="E21" s="65">
        <f t="shared" si="20"/>
        <v>0.87999999916170835</v>
      </c>
      <c r="F21" s="9">
        <v>1431482.89</v>
      </c>
      <c r="G21" s="66">
        <f t="shared" si="21"/>
        <v>0.12000000083829154</v>
      </c>
      <c r="H21" s="9">
        <f t="shared" si="22"/>
        <v>11906598.189999999</v>
      </c>
      <c r="I21" s="9">
        <f t="shared" si="23"/>
        <v>11277402.169999998</v>
      </c>
      <c r="J21" s="9">
        <f t="shared" si="3"/>
        <v>9924116.2899999991</v>
      </c>
      <c r="K21" s="9">
        <f t="shared" si="4"/>
        <v>1353285.88</v>
      </c>
      <c r="L21" s="9">
        <f t="shared" si="5"/>
        <v>336811.63</v>
      </c>
      <c r="M21" s="9">
        <f t="shared" si="6"/>
        <v>292384.39</v>
      </c>
      <c r="N21" s="47">
        <f t="shared" si="24"/>
        <v>5847707.6200000001</v>
      </c>
      <c r="O21" s="47">
        <f t="shared" si="25"/>
        <v>5394219.4300000006</v>
      </c>
      <c r="P21" s="47">
        <v>4746915.4800000004</v>
      </c>
      <c r="Q21" s="94">
        <f t="shared" si="26"/>
        <v>0.8800004415096625</v>
      </c>
      <c r="R21" s="47">
        <v>647303.95000000007</v>
      </c>
      <c r="S21" s="94">
        <f t="shared" si="27"/>
        <v>0.1199995584903375</v>
      </c>
      <c r="T21" s="47">
        <v>161103.79999999999</v>
      </c>
      <c r="U21" s="61">
        <f t="shared" si="28"/>
        <v>2.7549906812885421E-2</v>
      </c>
      <c r="V21" s="61">
        <f t="shared" si="29"/>
        <v>0.1992853235264011</v>
      </c>
      <c r="W21" s="47">
        <v>292384.39</v>
      </c>
      <c r="X21" s="73">
        <f t="shared" si="30"/>
        <v>4.9999830531882852E-2</v>
      </c>
      <c r="Y21" s="9">
        <f t="shared" si="31"/>
        <v>6058890.5699999994</v>
      </c>
      <c r="Z21" s="9">
        <f t="shared" si="32"/>
        <v>5883182.7399999993</v>
      </c>
      <c r="AA21" s="37">
        <v>5177200.8099999996</v>
      </c>
      <c r="AB21" s="98">
        <f t="shared" si="33"/>
        <v>0.87999999979602883</v>
      </c>
      <c r="AC21" s="37">
        <v>705981.92999999993</v>
      </c>
      <c r="AD21" s="98">
        <f t="shared" si="34"/>
        <v>0.12000000020397122</v>
      </c>
      <c r="AE21" s="37">
        <v>175707.83</v>
      </c>
      <c r="AF21" s="104">
        <f t="shared" si="35"/>
        <v>2.9000000572712112E-2</v>
      </c>
      <c r="AG21" s="37"/>
      <c r="AH21" s="63">
        <f t="shared" si="36"/>
        <v>0.19928532457947568</v>
      </c>
      <c r="AI21" s="9"/>
      <c r="AJ21" s="37">
        <f t="shared" si="37"/>
        <v>651621.83000000031</v>
      </c>
      <c r="AK21" s="37">
        <f t="shared" si="7"/>
        <v>573424.8200000003</v>
      </c>
      <c r="AL21" s="37">
        <f t="shared" si="8"/>
        <v>78197.010000000009</v>
      </c>
      <c r="AM21" s="9">
        <f t="shared" si="38"/>
        <v>0</v>
      </c>
      <c r="AN21" s="9"/>
      <c r="AO21" s="9"/>
      <c r="AP21" s="9"/>
      <c r="AQ21" s="9">
        <f t="shared" si="39"/>
        <v>0</v>
      </c>
      <c r="AR21" s="9"/>
      <c r="AS21" s="9"/>
      <c r="AT21" s="9"/>
      <c r="AU21" s="9"/>
      <c r="AV21" s="9">
        <v>6689083.0499999989</v>
      </c>
      <c r="AW21" s="9">
        <v>5756527.5199999996</v>
      </c>
      <c r="AX21" s="9"/>
      <c r="AY21" s="9"/>
      <c r="AZ21" s="9"/>
      <c r="BA21" s="9"/>
      <c r="BB21" s="9"/>
      <c r="BC21" s="9"/>
      <c r="BD21" s="9"/>
      <c r="BE21" s="9"/>
      <c r="BF21" s="9"/>
      <c r="BG21" s="9">
        <f t="shared" si="41"/>
        <v>0</v>
      </c>
      <c r="BH21" s="9">
        <f t="shared" si="42"/>
        <v>0</v>
      </c>
      <c r="BI21" s="9"/>
      <c r="BJ21" s="9"/>
      <c r="BK21" s="9"/>
      <c r="BL21" s="9"/>
      <c r="BM21" s="9"/>
      <c r="BN21" s="9"/>
      <c r="BO21" s="9"/>
      <c r="BP21" s="9"/>
      <c r="BQ21" s="9">
        <f t="shared" si="43"/>
        <v>0</v>
      </c>
      <c r="BR21" s="9">
        <f t="shared" si="44"/>
        <v>0</v>
      </c>
      <c r="BS21" s="9"/>
      <c r="BT21" s="29" t="e">
        <f t="shared" si="45"/>
        <v>#DIV/0!</v>
      </c>
      <c r="BU21" s="9"/>
      <c r="BV21" s="29" t="e">
        <f t="shared" si="46"/>
        <v>#DIV/0!</v>
      </c>
      <c r="BW21" s="9"/>
      <c r="BX21" s="29" t="e">
        <f t="shared" si="47"/>
        <v>#DIV/0!</v>
      </c>
      <c r="BY21" s="9"/>
      <c r="BZ21" s="9"/>
      <c r="CA21" s="9">
        <f t="shared" si="48"/>
        <v>6172496.4800000004</v>
      </c>
      <c r="CB21" s="9">
        <f t="shared" si="49"/>
        <v>932555.52999999933</v>
      </c>
      <c r="CC21" s="9">
        <f t="shared" si="50"/>
        <v>651621.83000000031</v>
      </c>
      <c r="CD21" s="9">
        <f t="shared" si="9"/>
        <v>573424.8200000003</v>
      </c>
      <c r="CE21" s="9">
        <f t="shared" si="10"/>
        <v>78197.010000000009</v>
      </c>
      <c r="CF21" s="9">
        <f t="shared" si="51"/>
        <v>0</v>
      </c>
      <c r="CG21" s="9"/>
      <c r="CH21" s="9"/>
      <c r="CI21" s="9">
        <f t="shared" si="52"/>
        <v>0</v>
      </c>
      <c r="CJ21" s="9"/>
      <c r="CK21" s="9"/>
      <c r="CL21" s="9">
        <f t="shared" si="53"/>
        <v>11906598.189999999</v>
      </c>
      <c r="CM21" s="9">
        <f t="shared" si="54"/>
        <v>11277402.169999998</v>
      </c>
      <c r="CN21" s="9">
        <f t="shared" si="55"/>
        <v>9924116.2899999991</v>
      </c>
      <c r="CO21" s="9">
        <f t="shared" si="55"/>
        <v>1353285.88</v>
      </c>
      <c r="CP21" s="9">
        <f t="shared" si="55"/>
        <v>336811.63</v>
      </c>
      <c r="CQ21" s="9">
        <f t="shared" si="55"/>
        <v>292384.39</v>
      </c>
      <c r="CR21" s="9">
        <f t="shared" si="56"/>
        <v>5847707.6200000001</v>
      </c>
      <c r="CS21" s="9">
        <f t="shared" si="57"/>
        <v>5394219.4300000006</v>
      </c>
      <c r="CT21" s="9">
        <f t="shared" si="11"/>
        <v>4746915.4800000004</v>
      </c>
      <c r="CU21" s="9">
        <f t="shared" si="12"/>
        <v>647303.95000000007</v>
      </c>
      <c r="CV21" s="9">
        <f t="shared" si="13"/>
        <v>161103.79999999999</v>
      </c>
      <c r="CW21" s="9">
        <f t="shared" si="14"/>
        <v>292384.39</v>
      </c>
      <c r="CX21" s="9">
        <f t="shared" si="58"/>
        <v>6058890.5699999994</v>
      </c>
      <c r="CY21" s="9">
        <f t="shared" si="59"/>
        <v>5883182.7399999993</v>
      </c>
      <c r="CZ21" s="9">
        <f t="shared" si="15"/>
        <v>5177200.8099999996</v>
      </c>
      <c r="DA21" s="9">
        <f t="shared" si="16"/>
        <v>705981.92999999993</v>
      </c>
      <c r="DB21" s="9">
        <f t="shared" si="17"/>
        <v>175707.83</v>
      </c>
      <c r="DC21" s="9">
        <f t="shared" si="18"/>
        <v>0</v>
      </c>
      <c r="DD21" s="9"/>
      <c r="DE21" s="9"/>
      <c r="DF21" s="9"/>
    </row>
    <row r="22" spans="1:110" ht="16.5" x14ac:dyDescent="0.25">
      <c r="A22" s="7" t="s">
        <v>27</v>
      </c>
      <c r="B22" s="8" t="s">
        <v>28</v>
      </c>
      <c r="C22" s="9">
        <f t="shared" si="19"/>
        <v>52549962.5</v>
      </c>
      <c r="D22" s="9">
        <v>46243966.950000003</v>
      </c>
      <c r="E22" s="65">
        <f t="shared" si="20"/>
        <v>0.87999999904852455</v>
      </c>
      <c r="F22" s="9">
        <v>6305995.5499999998</v>
      </c>
      <c r="G22" s="66">
        <f t="shared" si="21"/>
        <v>0.12000000095147546</v>
      </c>
      <c r="H22" s="9">
        <f t="shared" si="22"/>
        <v>54831405.559996106</v>
      </c>
      <c r="I22" s="9">
        <f t="shared" si="23"/>
        <v>51587231.66579178</v>
      </c>
      <c r="J22" s="9">
        <f t="shared" si="3"/>
        <v>45406946.428680971</v>
      </c>
      <c r="K22" s="9">
        <f t="shared" si="4"/>
        <v>6180285.2371108066</v>
      </c>
      <c r="L22" s="9">
        <f t="shared" si="5"/>
        <v>1543036.9642043277</v>
      </c>
      <c r="M22" s="9">
        <f t="shared" si="6"/>
        <v>1701136.9300000002</v>
      </c>
      <c r="N22" s="9">
        <f t="shared" si="24"/>
        <v>34022737.289999999</v>
      </c>
      <c r="O22" s="9">
        <f t="shared" si="25"/>
        <v>31382024.464548312</v>
      </c>
      <c r="P22" s="9">
        <v>27616181.512451962</v>
      </c>
      <c r="Q22" s="29">
        <f t="shared" si="26"/>
        <v>0.87999999947898344</v>
      </c>
      <c r="R22" s="9">
        <v>3765842.9520963514</v>
      </c>
      <c r="S22" s="29">
        <f t="shared" si="27"/>
        <v>0.12000000052101654</v>
      </c>
      <c r="T22" s="9">
        <v>939575.89545168809</v>
      </c>
      <c r="U22" s="61">
        <f t="shared" si="28"/>
        <v>2.7616117052634954E-2</v>
      </c>
      <c r="V22" s="61">
        <f t="shared" si="29"/>
        <v>0.19967954519952977</v>
      </c>
      <c r="W22" s="9">
        <v>1701136.9300000002</v>
      </c>
      <c r="X22" s="71">
        <f t="shared" si="30"/>
        <v>5.0000001925183141E-2</v>
      </c>
      <c r="Y22" s="9">
        <f t="shared" si="31"/>
        <v>20808668.269996107</v>
      </c>
      <c r="Z22" s="9">
        <f t="shared" si="32"/>
        <v>20205207.201243468</v>
      </c>
      <c r="AA22" s="9">
        <v>17790764.916229013</v>
      </c>
      <c r="AB22" s="97">
        <f t="shared" si="33"/>
        <v>0.88050395816451388</v>
      </c>
      <c r="AC22" s="9">
        <v>2414442.2850144557</v>
      </c>
      <c r="AD22" s="97">
        <f t="shared" si="34"/>
        <v>0.11949604183548616</v>
      </c>
      <c r="AE22" s="9">
        <v>603461.06875263946</v>
      </c>
      <c r="AF22" s="103">
        <f t="shared" si="35"/>
        <v>2.9000465619549828E-2</v>
      </c>
      <c r="AG22" s="9"/>
      <c r="AH22" s="63">
        <f t="shared" si="36"/>
        <v>0.19996036917463567</v>
      </c>
      <c r="AI22" s="9"/>
      <c r="AJ22" s="37">
        <f t="shared" si="37"/>
        <v>962730.8342082249</v>
      </c>
      <c r="AK22" s="37">
        <f t="shared" si="7"/>
        <v>837020.52131903172</v>
      </c>
      <c r="AL22" s="37">
        <f t="shared" si="8"/>
        <v>125710.31288919318</v>
      </c>
      <c r="AM22" s="9">
        <f t="shared" si="38"/>
        <v>0</v>
      </c>
      <c r="AN22" s="9"/>
      <c r="AO22" s="9"/>
      <c r="AP22" s="9"/>
      <c r="AQ22" s="9">
        <f t="shared" si="39"/>
        <v>0</v>
      </c>
      <c r="AR22" s="9"/>
      <c r="AS22" s="9"/>
      <c r="AT22" s="9"/>
      <c r="AU22" s="9">
        <f t="shared" si="40"/>
        <v>0</v>
      </c>
      <c r="AV22" s="9">
        <v>51640681.82</v>
      </c>
      <c r="AW22" s="9">
        <v>20100746.899999999</v>
      </c>
      <c r="AX22" s="9"/>
      <c r="AY22" s="9"/>
      <c r="AZ22" s="9"/>
      <c r="BA22" s="9"/>
      <c r="BB22" s="9"/>
      <c r="BC22" s="9"/>
      <c r="BD22" s="9"/>
      <c r="BE22" s="9"/>
      <c r="BF22" s="9"/>
      <c r="BG22" s="9">
        <f t="shared" si="41"/>
        <v>0</v>
      </c>
      <c r="BH22" s="9">
        <f t="shared" si="42"/>
        <v>0</v>
      </c>
      <c r="BI22" s="9"/>
      <c r="BJ22" s="9"/>
      <c r="BK22" s="9"/>
      <c r="BL22" s="9"/>
      <c r="BM22" s="9"/>
      <c r="BN22" s="9"/>
      <c r="BO22" s="9"/>
      <c r="BP22" s="9"/>
      <c r="BQ22" s="9">
        <f t="shared" si="43"/>
        <v>0</v>
      </c>
      <c r="BR22" s="9">
        <f t="shared" si="44"/>
        <v>0</v>
      </c>
      <c r="BS22" s="9"/>
      <c r="BT22" s="29" t="e">
        <f t="shared" si="45"/>
        <v>#DIV/0!</v>
      </c>
      <c r="BU22" s="9"/>
      <c r="BV22" s="29" t="e">
        <f t="shared" si="46"/>
        <v>#DIV/0!</v>
      </c>
      <c r="BW22" s="9"/>
      <c r="BX22" s="29" t="e">
        <f t="shared" si="47"/>
        <v>#DIV/0!</v>
      </c>
      <c r="BY22" s="9"/>
      <c r="BZ22" s="9"/>
      <c r="CA22" s="9">
        <f t="shared" si="48"/>
        <v>32449215.600000001</v>
      </c>
      <c r="CB22" s="9">
        <f t="shared" si="49"/>
        <v>31539934.920000002</v>
      </c>
      <c r="CC22" s="9">
        <f t="shared" si="50"/>
        <v>962730.8342082249</v>
      </c>
      <c r="CD22" s="9">
        <f t="shared" si="9"/>
        <v>837020.52131903172</v>
      </c>
      <c r="CE22" s="9">
        <f t="shared" si="10"/>
        <v>125710.31288919318</v>
      </c>
      <c r="CF22" s="9">
        <f t="shared" si="51"/>
        <v>0</v>
      </c>
      <c r="CG22" s="9"/>
      <c r="CH22" s="9"/>
      <c r="CI22" s="9">
        <f t="shared" si="52"/>
        <v>0</v>
      </c>
      <c r="CJ22" s="9"/>
      <c r="CK22" s="9"/>
      <c r="CL22" s="9">
        <f t="shared" si="53"/>
        <v>54831405.559996106</v>
      </c>
      <c r="CM22" s="9">
        <f t="shared" si="54"/>
        <v>51587231.66579178</v>
      </c>
      <c r="CN22" s="9">
        <f t="shared" si="55"/>
        <v>45406946.428680971</v>
      </c>
      <c r="CO22" s="9">
        <f t="shared" si="55"/>
        <v>6180285.2371108066</v>
      </c>
      <c r="CP22" s="9">
        <f t="shared" si="55"/>
        <v>1543036.9642043277</v>
      </c>
      <c r="CQ22" s="9">
        <f t="shared" si="55"/>
        <v>1701136.9300000002</v>
      </c>
      <c r="CR22" s="9">
        <f t="shared" si="56"/>
        <v>34022737.289999999</v>
      </c>
      <c r="CS22" s="9">
        <f t="shared" si="57"/>
        <v>31382024.464548312</v>
      </c>
      <c r="CT22" s="9">
        <f t="shared" si="11"/>
        <v>27616181.512451962</v>
      </c>
      <c r="CU22" s="9">
        <f t="shared" si="12"/>
        <v>3765842.9520963514</v>
      </c>
      <c r="CV22" s="9">
        <f t="shared" si="13"/>
        <v>939575.89545168809</v>
      </c>
      <c r="CW22" s="9">
        <f t="shared" si="14"/>
        <v>1701136.9300000002</v>
      </c>
      <c r="CX22" s="9">
        <f t="shared" si="58"/>
        <v>20808668.269996107</v>
      </c>
      <c r="CY22" s="9">
        <f t="shared" si="59"/>
        <v>20205207.201243468</v>
      </c>
      <c r="CZ22" s="9">
        <f t="shared" si="15"/>
        <v>17790764.916229013</v>
      </c>
      <c r="DA22" s="9">
        <f t="shared" si="16"/>
        <v>2414442.2850144557</v>
      </c>
      <c r="DB22" s="9">
        <f t="shared" si="17"/>
        <v>603461.06875263946</v>
      </c>
      <c r="DC22" s="9">
        <f t="shared" si="18"/>
        <v>0</v>
      </c>
      <c r="DD22" s="9"/>
      <c r="DE22" s="9"/>
      <c r="DF22" s="9"/>
    </row>
    <row r="23" spans="1:110" ht="16.5" x14ac:dyDescent="0.25">
      <c r="A23" s="7" t="s">
        <v>29</v>
      </c>
      <c r="B23" s="8" t="s">
        <v>30</v>
      </c>
      <c r="C23" s="9">
        <f t="shared" si="19"/>
        <v>9058270.4199999999</v>
      </c>
      <c r="D23" s="9">
        <v>7971277.96</v>
      </c>
      <c r="E23" s="65">
        <f t="shared" si="20"/>
        <v>0.87999999894019498</v>
      </c>
      <c r="F23" s="9">
        <v>1086992.46</v>
      </c>
      <c r="G23" s="66">
        <f t="shared" si="21"/>
        <v>0.12000000105980496</v>
      </c>
      <c r="H23" s="9">
        <f t="shared" si="22"/>
        <v>9328805.7799999993</v>
      </c>
      <c r="I23" s="9">
        <f t="shared" si="23"/>
        <v>9058270.4100000001</v>
      </c>
      <c r="J23" s="9">
        <f t="shared" si="3"/>
        <v>7971277.96</v>
      </c>
      <c r="K23" s="9">
        <f t="shared" si="4"/>
        <v>1086992.45</v>
      </c>
      <c r="L23" s="9">
        <f t="shared" si="5"/>
        <v>270535.37</v>
      </c>
      <c r="M23" s="9">
        <f t="shared" si="6"/>
        <v>0</v>
      </c>
      <c r="N23" s="42">
        <f t="shared" si="24"/>
        <v>0</v>
      </c>
      <c r="O23" s="42">
        <f t="shared" si="25"/>
        <v>0</v>
      </c>
      <c r="P23" s="42"/>
      <c r="Q23" s="43" t="e">
        <f t="shared" si="26"/>
        <v>#DIV/0!</v>
      </c>
      <c r="R23" s="42"/>
      <c r="S23" s="43" t="e">
        <f t="shared" si="27"/>
        <v>#DIV/0!</v>
      </c>
      <c r="T23" s="42"/>
      <c r="U23" s="64" t="e">
        <f t="shared" si="28"/>
        <v>#DIV/0!</v>
      </c>
      <c r="V23" s="64" t="e">
        <f t="shared" si="29"/>
        <v>#DIV/0!</v>
      </c>
      <c r="W23" s="42"/>
      <c r="X23" s="72" t="e">
        <f t="shared" si="30"/>
        <v>#DIV/0!</v>
      </c>
      <c r="Y23" s="9">
        <f t="shared" si="31"/>
        <v>9328805.7799999993</v>
      </c>
      <c r="Z23" s="9">
        <f t="shared" si="32"/>
        <v>9058270.4100000001</v>
      </c>
      <c r="AA23" s="9">
        <v>7971277.96</v>
      </c>
      <c r="AB23" s="53">
        <f t="shared" si="33"/>
        <v>0.87999999991168287</v>
      </c>
      <c r="AC23" s="9">
        <v>1086992.45</v>
      </c>
      <c r="AD23" s="53">
        <f t="shared" si="34"/>
        <v>0.12000000008831707</v>
      </c>
      <c r="AE23" s="9">
        <v>270535.37</v>
      </c>
      <c r="AF23" s="103">
        <f t="shared" si="35"/>
        <v>2.900000025512376E-2</v>
      </c>
      <c r="AG23" s="9"/>
      <c r="AH23" s="63">
        <f t="shared" si="36"/>
        <v>0.19928532293356613</v>
      </c>
      <c r="AI23" s="9"/>
      <c r="AJ23" s="100">
        <f t="shared" si="37"/>
        <v>1.0000000009313226E-2</v>
      </c>
      <c r="AK23" s="37">
        <f t="shared" si="7"/>
        <v>0</v>
      </c>
      <c r="AL23" s="100">
        <f t="shared" si="8"/>
        <v>1.0000000009313226E-2</v>
      </c>
      <c r="AM23" s="9">
        <f t="shared" si="38"/>
        <v>0</v>
      </c>
      <c r="AN23" s="9"/>
      <c r="AO23" s="9"/>
      <c r="AP23" s="9"/>
      <c r="AQ23" s="9">
        <f t="shared" si="39"/>
        <v>0</v>
      </c>
      <c r="AR23" s="9"/>
      <c r="AS23" s="9"/>
      <c r="AT23" s="9"/>
      <c r="AU23" s="9">
        <f t="shared" si="40"/>
        <v>0</v>
      </c>
      <c r="AV23" s="9">
        <v>9058270.4199999999</v>
      </c>
      <c r="AW23" s="9"/>
      <c r="AX23" s="9">
        <f t="shared" si="60"/>
        <v>0</v>
      </c>
      <c r="AY23" s="9"/>
      <c r="AZ23" s="9"/>
      <c r="BA23" s="9"/>
      <c r="BB23" s="9"/>
      <c r="BC23" s="9"/>
      <c r="BD23" s="9"/>
      <c r="BE23" s="9"/>
      <c r="BF23" s="9"/>
      <c r="BG23" s="9">
        <f t="shared" si="41"/>
        <v>0</v>
      </c>
      <c r="BH23" s="9">
        <f t="shared" si="42"/>
        <v>0</v>
      </c>
      <c r="BI23" s="9"/>
      <c r="BJ23" s="9"/>
      <c r="BK23" s="9"/>
      <c r="BL23" s="9"/>
      <c r="BM23" s="9"/>
      <c r="BN23" s="9"/>
      <c r="BO23" s="9"/>
      <c r="BP23" s="9"/>
      <c r="BQ23" s="9">
        <f t="shared" si="43"/>
        <v>0</v>
      </c>
      <c r="BR23" s="9">
        <f t="shared" si="44"/>
        <v>0</v>
      </c>
      <c r="BS23" s="9"/>
      <c r="BT23" s="29" t="e">
        <f t="shared" si="45"/>
        <v>#DIV/0!</v>
      </c>
      <c r="BU23" s="9"/>
      <c r="BV23" s="29" t="e">
        <f t="shared" si="46"/>
        <v>#DIV/0!</v>
      </c>
      <c r="BW23" s="9"/>
      <c r="BX23" s="29" t="e">
        <f t="shared" si="47"/>
        <v>#DIV/0!</v>
      </c>
      <c r="BY23" s="9"/>
      <c r="BZ23" s="9"/>
      <c r="CA23" s="9">
        <f t="shared" si="48"/>
        <v>9058270.4199999999</v>
      </c>
      <c r="CB23" s="9">
        <f t="shared" si="49"/>
        <v>9058270.4199999999</v>
      </c>
      <c r="CC23" s="9">
        <f t="shared" si="50"/>
        <v>1.0000000009313226E-2</v>
      </c>
      <c r="CD23" s="9">
        <f t="shared" si="9"/>
        <v>0</v>
      </c>
      <c r="CE23" s="9">
        <f t="shared" si="10"/>
        <v>1.0000000009313226E-2</v>
      </c>
      <c r="CF23" s="9">
        <f t="shared" si="51"/>
        <v>0</v>
      </c>
      <c r="CG23" s="9"/>
      <c r="CH23" s="9"/>
      <c r="CI23" s="9">
        <f t="shared" si="52"/>
        <v>0</v>
      </c>
      <c r="CJ23" s="9"/>
      <c r="CK23" s="9"/>
      <c r="CL23" s="9">
        <f t="shared" si="53"/>
        <v>9328805.7799999993</v>
      </c>
      <c r="CM23" s="9">
        <f t="shared" si="54"/>
        <v>9058270.4100000001</v>
      </c>
      <c r="CN23" s="9">
        <f t="shared" si="55"/>
        <v>7971277.96</v>
      </c>
      <c r="CO23" s="9">
        <f t="shared" si="55"/>
        <v>1086992.45</v>
      </c>
      <c r="CP23" s="9">
        <f t="shared" si="55"/>
        <v>270535.37</v>
      </c>
      <c r="CQ23" s="9">
        <f t="shared" si="55"/>
        <v>0</v>
      </c>
      <c r="CR23" s="9">
        <f t="shared" si="56"/>
        <v>0</v>
      </c>
      <c r="CS23" s="9">
        <f t="shared" si="57"/>
        <v>0</v>
      </c>
      <c r="CT23" s="9">
        <f t="shared" si="11"/>
        <v>0</v>
      </c>
      <c r="CU23" s="9">
        <f t="shared" si="12"/>
        <v>0</v>
      </c>
      <c r="CV23" s="9">
        <f t="shared" si="13"/>
        <v>0</v>
      </c>
      <c r="CW23" s="9">
        <f t="shared" si="14"/>
        <v>0</v>
      </c>
      <c r="CX23" s="9">
        <f t="shared" si="58"/>
        <v>9328805.7799999993</v>
      </c>
      <c r="CY23" s="9">
        <f t="shared" si="59"/>
        <v>9058270.4100000001</v>
      </c>
      <c r="CZ23" s="9">
        <f t="shared" si="15"/>
        <v>7971277.96</v>
      </c>
      <c r="DA23" s="9">
        <f t="shared" si="16"/>
        <v>1086992.45</v>
      </c>
      <c r="DB23" s="9">
        <f t="shared" si="17"/>
        <v>270535.37</v>
      </c>
      <c r="DC23" s="9">
        <f t="shared" si="18"/>
        <v>0</v>
      </c>
      <c r="DD23" s="9"/>
      <c r="DE23" s="9"/>
      <c r="DF23" s="9"/>
    </row>
    <row r="24" spans="1:110" ht="16.5" x14ac:dyDescent="0.25">
      <c r="A24" s="7" t="s">
        <v>31</v>
      </c>
      <c r="B24" s="11" t="s">
        <v>32</v>
      </c>
      <c r="C24" s="9"/>
      <c r="D24" s="12" t="s">
        <v>31</v>
      </c>
      <c r="E24" s="65"/>
      <c r="F24" s="12"/>
      <c r="G24" s="66"/>
      <c r="H24" s="9">
        <f t="shared" si="22"/>
        <v>0</v>
      </c>
      <c r="I24" s="9">
        <f t="shared" si="23"/>
        <v>0</v>
      </c>
      <c r="J24" s="9">
        <f t="shared" si="3"/>
        <v>0</v>
      </c>
      <c r="K24" s="9">
        <f t="shared" si="4"/>
        <v>0</v>
      </c>
      <c r="L24" s="9">
        <f t="shared" si="5"/>
        <v>0</v>
      </c>
      <c r="M24" s="9">
        <f t="shared" si="6"/>
        <v>0</v>
      </c>
      <c r="N24" s="9">
        <f t="shared" si="24"/>
        <v>0</v>
      </c>
      <c r="O24" s="9">
        <f t="shared" si="25"/>
        <v>0</v>
      </c>
      <c r="P24" s="9"/>
      <c r="Q24" s="29" t="e">
        <f t="shared" si="26"/>
        <v>#DIV/0!</v>
      </c>
      <c r="R24" s="9"/>
      <c r="S24" s="29" t="e">
        <f t="shared" si="27"/>
        <v>#DIV/0!</v>
      </c>
      <c r="T24" s="9"/>
      <c r="U24" s="60" t="e">
        <f t="shared" si="28"/>
        <v>#DIV/0!</v>
      </c>
      <c r="V24" s="60" t="e">
        <f t="shared" si="29"/>
        <v>#DIV/0!</v>
      </c>
      <c r="W24" s="9"/>
      <c r="X24" s="71" t="e">
        <f t="shared" si="30"/>
        <v>#DIV/0!</v>
      </c>
      <c r="Y24" s="9">
        <f t="shared" si="31"/>
        <v>0</v>
      </c>
      <c r="Z24" s="9">
        <f t="shared" si="32"/>
        <v>0</v>
      </c>
      <c r="AA24" s="9"/>
      <c r="AB24" s="53"/>
      <c r="AC24" s="9"/>
      <c r="AD24" s="53"/>
      <c r="AE24" s="9"/>
      <c r="AF24" s="103"/>
      <c r="AG24" s="9"/>
      <c r="AH24" s="62" t="e">
        <f t="shared" si="36"/>
        <v>#DIV/0!</v>
      </c>
      <c r="AI24" s="9"/>
      <c r="AJ24" s="9"/>
      <c r="AK24" s="9"/>
      <c r="AL24" s="9"/>
      <c r="AM24" s="9">
        <f t="shared" si="38"/>
        <v>0</v>
      </c>
      <c r="AN24" s="9"/>
      <c r="AO24" s="9"/>
      <c r="AP24" s="9"/>
      <c r="AQ24" s="9">
        <f t="shared" si="39"/>
        <v>0</v>
      </c>
      <c r="AR24" s="9"/>
      <c r="AS24" s="9"/>
      <c r="AT24" s="9"/>
      <c r="AU24" s="9">
        <f t="shared" si="40"/>
        <v>0</v>
      </c>
      <c r="AV24" s="9">
        <v>0</v>
      </c>
      <c r="AW24" s="9"/>
      <c r="AX24" s="9">
        <f t="shared" si="60"/>
        <v>0</v>
      </c>
      <c r="AY24" s="9"/>
      <c r="AZ24" s="9"/>
      <c r="BA24" s="9"/>
      <c r="BB24" s="9"/>
      <c r="BC24" s="9"/>
      <c r="BD24" s="9"/>
      <c r="BE24" s="9"/>
      <c r="BF24" s="9"/>
      <c r="BG24" s="9">
        <f t="shared" si="41"/>
        <v>0</v>
      </c>
      <c r="BH24" s="9">
        <f t="shared" si="42"/>
        <v>0</v>
      </c>
      <c r="BI24" s="9"/>
      <c r="BJ24" s="9"/>
      <c r="BK24" s="9"/>
      <c r="BL24" s="9"/>
      <c r="BM24" s="9"/>
      <c r="BN24" s="9"/>
      <c r="BO24" s="9"/>
      <c r="BP24" s="9"/>
      <c r="BQ24" s="9">
        <f t="shared" si="43"/>
        <v>0</v>
      </c>
      <c r="BR24" s="9">
        <f t="shared" si="44"/>
        <v>0</v>
      </c>
      <c r="BS24" s="9"/>
      <c r="BT24" s="29" t="e">
        <f t="shared" si="45"/>
        <v>#DIV/0!</v>
      </c>
      <c r="BU24" s="9"/>
      <c r="BV24" s="29" t="e">
        <f t="shared" si="46"/>
        <v>#DIV/0!</v>
      </c>
      <c r="BW24" s="9"/>
      <c r="BX24" s="29" t="e">
        <f t="shared" si="47"/>
        <v>#DIV/0!</v>
      </c>
      <c r="BY24" s="9"/>
      <c r="BZ24" s="9"/>
      <c r="CA24" s="9">
        <f t="shared" si="48"/>
        <v>0</v>
      </c>
      <c r="CB24" s="9">
        <f t="shared" si="49"/>
        <v>0</v>
      </c>
      <c r="CC24" s="9">
        <f t="shared" si="50"/>
        <v>0</v>
      </c>
      <c r="CD24" s="9"/>
      <c r="CE24" s="9"/>
      <c r="CF24" s="9">
        <f t="shared" si="51"/>
        <v>0</v>
      </c>
      <c r="CG24" s="9"/>
      <c r="CH24" s="9"/>
      <c r="CI24" s="9">
        <f t="shared" si="52"/>
        <v>0</v>
      </c>
      <c r="CJ24" s="9"/>
      <c r="CK24" s="9"/>
      <c r="CL24" s="9">
        <f t="shared" si="53"/>
        <v>0</v>
      </c>
      <c r="CM24" s="9">
        <f t="shared" si="54"/>
        <v>0</v>
      </c>
      <c r="CN24" s="9">
        <f t="shared" si="55"/>
        <v>0</v>
      </c>
      <c r="CO24" s="9">
        <f t="shared" si="55"/>
        <v>0</v>
      </c>
      <c r="CP24" s="9">
        <f t="shared" si="55"/>
        <v>0</v>
      </c>
      <c r="CQ24" s="9">
        <f t="shared" si="55"/>
        <v>0</v>
      </c>
      <c r="CR24" s="9">
        <f t="shared" si="56"/>
        <v>0</v>
      </c>
      <c r="CS24" s="9">
        <f t="shared" si="57"/>
        <v>0</v>
      </c>
      <c r="CT24" s="9">
        <f t="shared" si="11"/>
        <v>0</v>
      </c>
      <c r="CU24" s="9">
        <f t="shared" si="12"/>
        <v>0</v>
      </c>
      <c r="CV24" s="9">
        <f t="shared" si="13"/>
        <v>0</v>
      </c>
      <c r="CW24" s="9">
        <f t="shared" si="14"/>
        <v>0</v>
      </c>
      <c r="CX24" s="9">
        <f t="shared" si="58"/>
        <v>0</v>
      </c>
      <c r="CY24" s="9">
        <f t="shared" si="59"/>
        <v>0</v>
      </c>
      <c r="CZ24" s="9">
        <f t="shared" si="15"/>
        <v>0</v>
      </c>
      <c r="DA24" s="9">
        <f t="shared" si="16"/>
        <v>0</v>
      </c>
      <c r="DB24" s="9">
        <f t="shared" si="17"/>
        <v>0</v>
      </c>
      <c r="DC24" s="9">
        <f t="shared" si="18"/>
        <v>0</v>
      </c>
      <c r="DD24" s="9"/>
      <c r="DE24" s="9"/>
      <c r="DF24" s="9"/>
    </row>
    <row r="25" spans="1:110" ht="16.5" x14ac:dyDescent="0.25">
      <c r="A25" s="7" t="s">
        <v>33</v>
      </c>
      <c r="B25" s="8" t="s">
        <v>34</v>
      </c>
      <c r="C25" s="9">
        <f t="shared" si="19"/>
        <v>6596106.7200000007</v>
      </c>
      <c r="D25" s="9">
        <v>5804573.9000000004</v>
      </c>
      <c r="E25" s="65">
        <f t="shared" si="20"/>
        <v>0.87999999793817762</v>
      </c>
      <c r="F25" s="9">
        <v>791532.82</v>
      </c>
      <c r="G25" s="66">
        <f t="shared" si="21"/>
        <v>0.12000000206182229</v>
      </c>
      <c r="H25" s="9">
        <f t="shared" si="22"/>
        <v>6843718.4500000011</v>
      </c>
      <c r="I25" s="9">
        <f t="shared" si="23"/>
        <v>6563126.1800000006</v>
      </c>
      <c r="J25" s="9">
        <f t="shared" si="3"/>
        <v>5775551.0300000003</v>
      </c>
      <c r="K25" s="9">
        <f t="shared" si="4"/>
        <v>787575.15</v>
      </c>
      <c r="L25" s="9">
        <f t="shared" si="5"/>
        <v>280592.27</v>
      </c>
      <c r="M25" s="9">
        <f t="shared" si="6"/>
        <v>0</v>
      </c>
      <c r="N25" s="42">
        <f t="shared" si="24"/>
        <v>0</v>
      </c>
      <c r="O25" s="42">
        <f t="shared" si="25"/>
        <v>0</v>
      </c>
      <c r="P25" s="42"/>
      <c r="Q25" s="43" t="e">
        <f t="shared" si="26"/>
        <v>#DIV/0!</v>
      </c>
      <c r="R25" s="42"/>
      <c r="S25" s="43" t="e">
        <f t="shared" si="27"/>
        <v>#DIV/0!</v>
      </c>
      <c r="T25" s="42"/>
      <c r="U25" s="64" t="e">
        <f t="shared" si="28"/>
        <v>#DIV/0!</v>
      </c>
      <c r="V25" s="64" t="e">
        <f t="shared" si="29"/>
        <v>#DIV/0!</v>
      </c>
      <c r="W25" s="42"/>
      <c r="X25" s="72" t="e">
        <f t="shared" si="30"/>
        <v>#DIV/0!</v>
      </c>
      <c r="Y25" s="9">
        <f t="shared" si="31"/>
        <v>6843718.4500000011</v>
      </c>
      <c r="Z25" s="9">
        <f t="shared" si="32"/>
        <v>6563126.1800000006</v>
      </c>
      <c r="AA25" s="9">
        <v>5775551.0300000003</v>
      </c>
      <c r="AB25" s="53">
        <f t="shared" si="33"/>
        <v>0.87999999872012202</v>
      </c>
      <c r="AC25" s="9">
        <v>787575.15</v>
      </c>
      <c r="AD25" s="53">
        <f t="shared" si="34"/>
        <v>0.12000000127987787</v>
      </c>
      <c r="AE25" s="9">
        <v>280592.27</v>
      </c>
      <c r="AF25" s="103">
        <f t="shared" si="35"/>
        <v>4.0999972756038783E-2</v>
      </c>
      <c r="AG25" s="9"/>
      <c r="AH25" s="62">
        <f t="shared" si="36"/>
        <v>0.26268566588559689</v>
      </c>
      <c r="AI25" s="9"/>
      <c r="AJ25" s="37">
        <f t="shared" si="37"/>
        <v>32980.540000000037</v>
      </c>
      <c r="AK25" s="37">
        <f>D25-J25</f>
        <v>29022.870000000112</v>
      </c>
      <c r="AL25" s="37">
        <f>F25-K25</f>
        <v>3957.6699999999255</v>
      </c>
      <c r="AM25" s="9">
        <f t="shared" si="38"/>
        <v>0</v>
      </c>
      <c r="AN25" s="9"/>
      <c r="AO25" s="9"/>
      <c r="AP25" s="9"/>
      <c r="AQ25" s="9">
        <f t="shared" si="39"/>
        <v>0</v>
      </c>
      <c r="AR25" s="9"/>
      <c r="AS25" s="9"/>
      <c r="AT25" s="9"/>
      <c r="AU25" s="9">
        <f t="shared" si="40"/>
        <v>0</v>
      </c>
      <c r="AV25" s="9">
        <v>6596106.7200000007</v>
      </c>
      <c r="AW25" s="9">
        <v>279356.71000000002</v>
      </c>
      <c r="AX25" s="9"/>
      <c r="AY25" s="9"/>
      <c r="AZ25" s="9"/>
      <c r="BA25" s="9"/>
      <c r="BB25" s="9"/>
      <c r="BC25" s="9"/>
      <c r="BD25" s="9"/>
      <c r="BE25" s="9"/>
      <c r="BF25" s="9"/>
      <c r="BG25" s="9">
        <f t="shared" si="41"/>
        <v>0</v>
      </c>
      <c r="BH25" s="9">
        <f t="shared" si="42"/>
        <v>0</v>
      </c>
      <c r="BI25" s="9"/>
      <c r="BJ25" s="9"/>
      <c r="BK25" s="9"/>
      <c r="BL25" s="9"/>
      <c r="BM25" s="9"/>
      <c r="BN25" s="9"/>
      <c r="BO25" s="9"/>
      <c r="BP25" s="9"/>
      <c r="BQ25" s="9">
        <f t="shared" si="43"/>
        <v>0</v>
      </c>
      <c r="BR25" s="9">
        <f t="shared" si="44"/>
        <v>0</v>
      </c>
      <c r="BS25" s="9"/>
      <c r="BT25" s="29" t="e">
        <f t="shared" si="45"/>
        <v>#DIV/0!</v>
      </c>
      <c r="BU25" s="9"/>
      <c r="BV25" s="29" t="e">
        <f t="shared" si="46"/>
        <v>#DIV/0!</v>
      </c>
      <c r="BW25" s="9"/>
      <c r="BX25" s="29" t="e">
        <f t="shared" si="47"/>
        <v>#DIV/0!</v>
      </c>
      <c r="BY25" s="9"/>
      <c r="BZ25" s="9"/>
      <c r="CA25" s="9">
        <f t="shared" si="48"/>
        <v>6316750.0100000007</v>
      </c>
      <c r="CB25" s="9">
        <f t="shared" si="49"/>
        <v>6316750.0100000007</v>
      </c>
      <c r="CC25" s="9">
        <f t="shared" si="50"/>
        <v>32980.540000000037</v>
      </c>
      <c r="CD25" s="9">
        <f>D25-J25</f>
        <v>29022.870000000112</v>
      </c>
      <c r="CE25" s="9">
        <f>F25-K25</f>
        <v>3957.6699999999255</v>
      </c>
      <c r="CF25" s="9">
        <f t="shared" si="51"/>
        <v>0</v>
      </c>
      <c r="CG25" s="9"/>
      <c r="CH25" s="9"/>
      <c r="CI25" s="9">
        <f t="shared" si="52"/>
        <v>0</v>
      </c>
      <c r="CJ25" s="9"/>
      <c r="CK25" s="9"/>
      <c r="CL25" s="9">
        <f t="shared" si="53"/>
        <v>6843718.4500000011</v>
      </c>
      <c r="CM25" s="9">
        <f t="shared" si="54"/>
        <v>6563126.1800000006</v>
      </c>
      <c r="CN25" s="9">
        <f t="shared" si="55"/>
        <v>5775551.0300000003</v>
      </c>
      <c r="CO25" s="9">
        <f t="shared" si="55"/>
        <v>787575.15</v>
      </c>
      <c r="CP25" s="9">
        <f t="shared" si="55"/>
        <v>280592.27</v>
      </c>
      <c r="CQ25" s="9">
        <f t="shared" si="55"/>
        <v>0</v>
      </c>
      <c r="CR25" s="9">
        <f t="shared" si="56"/>
        <v>0</v>
      </c>
      <c r="CS25" s="9">
        <f t="shared" si="57"/>
        <v>0</v>
      </c>
      <c r="CT25" s="9">
        <f t="shared" si="11"/>
        <v>0</v>
      </c>
      <c r="CU25" s="9">
        <f t="shared" si="12"/>
        <v>0</v>
      </c>
      <c r="CV25" s="9">
        <f t="shared" si="13"/>
        <v>0</v>
      </c>
      <c r="CW25" s="9">
        <f t="shared" si="14"/>
        <v>0</v>
      </c>
      <c r="CX25" s="9">
        <f t="shared" si="58"/>
        <v>6843718.4500000011</v>
      </c>
      <c r="CY25" s="9">
        <f t="shared" si="59"/>
        <v>6563126.1800000006</v>
      </c>
      <c r="CZ25" s="9">
        <f t="shared" si="15"/>
        <v>5775551.0300000003</v>
      </c>
      <c r="DA25" s="9">
        <f t="shared" si="16"/>
        <v>787575.15</v>
      </c>
      <c r="DB25" s="9">
        <f t="shared" si="17"/>
        <v>280592.27</v>
      </c>
      <c r="DC25" s="9">
        <f t="shared" si="18"/>
        <v>0</v>
      </c>
      <c r="DD25" s="9"/>
      <c r="DE25" s="9"/>
      <c r="DF25" s="9"/>
    </row>
    <row r="26" spans="1:110" ht="16.5" x14ac:dyDescent="0.25">
      <c r="A26" s="7" t="s">
        <v>31</v>
      </c>
      <c r="B26" s="11" t="s">
        <v>35</v>
      </c>
      <c r="C26" s="9"/>
      <c r="D26" s="12" t="s">
        <v>31</v>
      </c>
      <c r="E26" s="65"/>
      <c r="F26" s="12"/>
      <c r="G26" s="66"/>
      <c r="H26" s="9">
        <f t="shared" si="22"/>
        <v>0</v>
      </c>
      <c r="I26" s="9">
        <f t="shared" si="23"/>
        <v>0</v>
      </c>
      <c r="J26" s="9">
        <f t="shared" si="3"/>
        <v>0</v>
      </c>
      <c r="K26" s="9">
        <f t="shared" si="4"/>
        <v>0</v>
      </c>
      <c r="L26" s="9">
        <f t="shared" si="5"/>
        <v>0</v>
      </c>
      <c r="M26" s="9">
        <f t="shared" si="6"/>
        <v>0</v>
      </c>
      <c r="N26" s="9">
        <f t="shared" si="24"/>
        <v>0</v>
      </c>
      <c r="O26" s="9">
        <f t="shared" si="25"/>
        <v>0</v>
      </c>
      <c r="P26" s="9"/>
      <c r="Q26" s="29" t="e">
        <f t="shared" si="26"/>
        <v>#DIV/0!</v>
      </c>
      <c r="R26" s="9"/>
      <c r="S26" s="29" t="e">
        <f t="shared" si="27"/>
        <v>#DIV/0!</v>
      </c>
      <c r="T26" s="9"/>
      <c r="U26" s="60" t="e">
        <f t="shared" si="28"/>
        <v>#DIV/0!</v>
      </c>
      <c r="V26" s="60" t="e">
        <f t="shared" si="29"/>
        <v>#DIV/0!</v>
      </c>
      <c r="W26" s="9"/>
      <c r="X26" s="71" t="e">
        <f t="shared" si="30"/>
        <v>#DIV/0!</v>
      </c>
      <c r="Y26" s="9">
        <f t="shared" si="31"/>
        <v>0</v>
      </c>
      <c r="Z26" s="9">
        <f t="shared" si="32"/>
        <v>0</v>
      </c>
      <c r="AA26" s="9"/>
      <c r="AB26" s="53" t="e">
        <f t="shared" si="33"/>
        <v>#DIV/0!</v>
      </c>
      <c r="AC26" s="9"/>
      <c r="AD26" s="53" t="e">
        <f t="shared" si="34"/>
        <v>#DIV/0!</v>
      </c>
      <c r="AE26" s="9"/>
      <c r="AF26" s="103" t="e">
        <f t="shared" si="35"/>
        <v>#DIV/0!</v>
      </c>
      <c r="AG26" s="9"/>
      <c r="AH26" s="62" t="e">
        <f t="shared" si="36"/>
        <v>#DIV/0!</v>
      </c>
      <c r="AI26" s="9"/>
      <c r="AJ26" s="9"/>
      <c r="AK26" s="9"/>
      <c r="AL26" s="9"/>
      <c r="AM26" s="9">
        <f t="shared" si="38"/>
        <v>0</v>
      </c>
      <c r="AN26" s="9"/>
      <c r="AO26" s="9"/>
      <c r="AP26" s="9"/>
      <c r="AQ26" s="9">
        <f t="shared" si="39"/>
        <v>0</v>
      </c>
      <c r="AR26" s="9"/>
      <c r="AS26" s="9"/>
      <c r="AT26" s="9"/>
      <c r="AU26" s="9">
        <f t="shared" si="40"/>
        <v>0</v>
      </c>
      <c r="AV26" s="9">
        <v>0</v>
      </c>
      <c r="AW26" s="9"/>
      <c r="AX26" s="9">
        <f t="shared" si="60"/>
        <v>0</v>
      </c>
      <c r="AY26" s="9"/>
      <c r="AZ26" s="9"/>
      <c r="BA26" s="9"/>
      <c r="BB26" s="9"/>
      <c r="BC26" s="9"/>
      <c r="BD26" s="9"/>
      <c r="BE26" s="9"/>
      <c r="BF26" s="9"/>
      <c r="BG26" s="9">
        <f t="shared" si="41"/>
        <v>0</v>
      </c>
      <c r="BH26" s="9">
        <f t="shared" si="42"/>
        <v>0</v>
      </c>
      <c r="BI26" s="9"/>
      <c r="BJ26" s="9"/>
      <c r="BK26" s="9"/>
      <c r="BL26" s="9"/>
      <c r="BM26" s="9"/>
      <c r="BN26" s="9"/>
      <c r="BO26" s="9"/>
      <c r="BP26" s="9"/>
      <c r="BQ26" s="9">
        <f t="shared" si="43"/>
        <v>0</v>
      </c>
      <c r="BR26" s="9">
        <f t="shared" si="44"/>
        <v>0</v>
      </c>
      <c r="BS26" s="9"/>
      <c r="BT26" s="29" t="e">
        <f t="shared" si="45"/>
        <v>#DIV/0!</v>
      </c>
      <c r="BU26" s="9"/>
      <c r="BV26" s="29" t="e">
        <f t="shared" si="46"/>
        <v>#DIV/0!</v>
      </c>
      <c r="BW26" s="9"/>
      <c r="BX26" s="29" t="e">
        <f t="shared" si="47"/>
        <v>#DIV/0!</v>
      </c>
      <c r="BY26" s="9"/>
      <c r="BZ26" s="9"/>
      <c r="CA26" s="9">
        <f t="shared" si="48"/>
        <v>0</v>
      </c>
      <c r="CB26" s="9">
        <f t="shared" si="49"/>
        <v>0</v>
      </c>
      <c r="CC26" s="9">
        <f t="shared" si="50"/>
        <v>0</v>
      </c>
      <c r="CD26" s="9"/>
      <c r="CE26" s="9"/>
      <c r="CF26" s="9">
        <f t="shared" si="51"/>
        <v>0</v>
      </c>
      <c r="CG26" s="9"/>
      <c r="CH26" s="9"/>
      <c r="CI26" s="9">
        <f t="shared" si="52"/>
        <v>0</v>
      </c>
      <c r="CJ26" s="9"/>
      <c r="CK26" s="9"/>
      <c r="CL26" s="9">
        <f t="shared" si="53"/>
        <v>0</v>
      </c>
      <c r="CM26" s="9">
        <f t="shared" si="54"/>
        <v>0</v>
      </c>
      <c r="CN26" s="9">
        <f t="shared" si="55"/>
        <v>0</v>
      </c>
      <c r="CO26" s="9">
        <f t="shared" si="55"/>
        <v>0</v>
      </c>
      <c r="CP26" s="9">
        <f t="shared" si="55"/>
        <v>0</v>
      </c>
      <c r="CQ26" s="9">
        <f t="shared" si="55"/>
        <v>0</v>
      </c>
      <c r="CR26" s="9">
        <f t="shared" si="56"/>
        <v>0</v>
      </c>
      <c r="CS26" s="9">
        <f t="shared" si="57"/>
        <v>0</v>
      </c>
      <c r="CT26" s="9">
        <f t="shared" si="11"/>
        <v>0</v>
      </c>
      <c r="CU26" s="9">
        <f t="shared" si="12"/>
        <v>0</v>
      </c>
      <c r="CV26" s="9">
        <f t="shared" si="13"/>
        <v>0</v>
      </c>
      <c r="CW26" s="9">
        <f t="shared" si="14"/>
        <v>0</v>
      </c>
      <c r="CX26" s="9">
        <f t="shared" si="58"/>
        <v>0</v>
      </c>
      <c r="CY26" s="9">
        <f t="shared" si="59"/>
        <v>0</v>
      </c>
      <c r="CZ26" s="9">
        <f t="shared" si="15"/>
        <v>0</v>
      </c>
      <c r="DA26" s="9">
        <f t="shared" si="16"/>
        <v>0</v>
      </c>
      <c r="DB26" s="9">
        <f t="shared" si="17"/>
        <v>0</v>
      </c>
      <c r="DC26" s="9">
        <f t="shared" si="18"/>
        <v>0</v>
      </c>
      <c r="DD26" s="9"/>
      <c r="DE26" s="9"/>
      <c r="DF26" s="9"/>
    </row>
    <row r="27" spans="1:110" ht="16.5" x14ac:dyDescent="0.25">
      <c r="A27" s="7" t="s">
        <v>36</v>
      </c>
      <c r="B27" s="8" t="s">
        <v>37</v>
      </c>
      <c r="C27" s="9">
        <f t="shared" si="19"/>
        <v>1579804.16</v>
      </c>
      <c r="D27" s="9">
        <v>1390227.66</v>
      </c>
      <c r="E27" s="65">
        <f t="shared" si="20"/>
        <v>0.87999999949360808</v>
      </c>
      <c r="F27" s="9">
        <v>189576.5</v>
      </c>
      <c r="G27" s="66">
        <f t="shared" si="21"/>
        <v>0.12000000050639188</v>
      </c>
      <c r="H27" s="9">
        <f t="shared" si="22"/>
        <v>1694864.2799999998</v>
      </c>
      <c r="I27" s="9">
        <f t="shared" si="23"/>
        <v>1579804.16</v>
      </c>
      <c r="J27" s="9">
        <f t="shared" si="3"/>
        <v>1390227.66</v>
      </c>
      <c r="K27" s="9">
        <f t="shared" si="4"/>
        <v>189576.5</v>
      </c>
      <c r="L27" s="9">
        <f t="shared" si="5"/>
        <v>49205.119999999995</v>
      </c>
      <c r="M27" s="9">
        <f t="shared" si="6"/>
        <v>65855</v>
      </c>
      <c r="N27" s="9">
        <f t="shared" si="24"/>
        <v>1317100</v>
      </c>
      <c r="O27" s="9">
        <f t="shared" si="25"/>
        <v>1213043.6599999999</v>
      </c>
      <c r="P27" s="9">
        <v>1067478.42</v>
      </c>
      <c r="Q27" s="29">
        <f t="shared" si="26"/>
        <v>0.87999999934050188</v>
      </c>
      <c r="R27" s="9">
        <v>145565.24</v>
      </c>
      <c r="S27" s="29">
        <f t="shared" si="27"/>
        <v>0.1200000006594981</v>
      </c>
      <c r="T27" s="9">
        <v>38201.339999999997</v>
      </c>
      <c r="U27" s="60">
        <f t="shared" si="28"/>
        <v>2.9004130286234907E-2</v>
      </c>
      <c r="V27" s="60">
        <f t="shared" si="29"/>
        <v>0.20787969172631934</v>
      </c>
      <c r="W27" s="9">
        <v>65855</v>
      </c>
      <c r="X27" s="71">
        <f t="shared" si="30"/>
        <v>0.05</v>
      </c>
      <c r="Y27" s="9">
        <f t="shared" si="31"/>
        <v>377764.28</v>
      </c>
      <c r="Z27" s="9">
        <f t="shared" si="32"/>
        <v>366760.5</v>
      </c>
      <c r="AA27" s="9">
        <v>322749.24</v>
      </c>
      <c r="AB27" s="53">
        <f t="shared" si="33"/>
        <v>0.88</v>
      </c>
      <c r="AC27" s="9">
        <v>44011.26</v>
      </c>
      <c r="AD27" s="53">
        <f t="shared" si="34"/>
        <v>0.12000000000000001</v>
      </c>
      <c r="AE27" s="9">
        <v>11003.779999999999</v>
      </c>
      <c r="AF27" s="103">
        <f t="shared" si="35"/>
        <v>2.9128693692267563E-2</v>
      </c>
      <c r="AG27" s="9"/>
      <c r="AH27" s="69">
        <f t="shared" si="36"/>
        <v>0.20001403252637823</v>
      </c>
      <c r="AI27" s="9"/>
      <c r="AJ27" s="47">
        <f t="shared" si="37"/>
        <v>0</v>
      </c>
      <c r="AK27" s="47">
        <f>D27-J27</f>
        <v>0</v>
      </c>
      <c r="AL27" s="47">
        <f>F27-K27</f>
        <v>0</v>
      </c>
      <c r="AM27" s="9">
        <f t="shared" si="38"/>
        <v>0</v>
      </c>
      <c r="AN27" s="9"/>
      <c r="AO27" s="9"/>
      <c r="AP27" s="9"/>
      <c r="AQ27" s="9">
        <f t="shared" si="39"/>
        <v>0</v>
      </c>
      <c r="AR27" s="9"/>
      <c r="AS27" s="9"/>
      <c r="AT27" s="9"/>
      <c r="AU27" s="9">
        <f t="shared" si="40"/>
        <v>0</v>
      </c>
      <c r="AV27" s="9">
        <v>1579804.1600000001</v>
      </c>
      <c r="AW27" s="9">
        <v>1213043.6599999999</v>
      </c>
      <c r="AX27" s="9"/>
      <c r="AY27" s="9"/>
      <c r="AZ27" s="9"/>
      <c r="BA27" s="9"/>
      <c r="BB27" s="9"/>
      <c r="BC27" s="9"/>
      <c r="BD27" s="9"/>
      <c r="BE27" s="9"/>
      <c r="BF27" s="9"/>
      <c r="BG27" s="9">
        <f t="shared" si="41"/>
        <v>0</v>
      </c>
      <c r="BH27" s="9">
        <f t="shared" si="42"/>
        <v>0</v>
      </c>
      <c r="BI27" s="9"/>
      <c r="BJ27" s="9"/>
      <c r="BK27" s="9"/>
      <c r="BL27" s="9"/>
      <c r="BM27" s="9"/>
      <c r="BN27" s="9"/>
      <c r="BO27" s="9"/>
      <c r="BP27" s="9"/>
      <c r="BQ27" s="9">
        <f t="shared" si="43"/>
        <v>0</v>
      </c>
      <c r="BR27" s="9">
        <f t="shared" si="44"/>
        <v>0</v>
      </c>
      <c r="BS27" s="9"/>
      <c r="BT27" s="29" t="e">
        <f t="shared" si="45"/>
        <v>#DIV/0!</v>
      </c>
      <c r="BU27" s="9"/>
      <c r="BV27" s="29" t="e">
        <f t="shared" si="46"/>
        <v>#DIV/0!</v>
      </c>
      <c r="BW27" s="9"/>
      <c r="BX27" s="29" t="e">
        <f t="shared" si="47"/>
        <v>#DIV/0!</v>
      </c>
      <c r="BY27" s="9"/>
      <c r="BZ27" s="9"/>
      <c r="CA27" s="9">
        <f t="shared" si="48"/>
        <v>366760.5</v>
      </c>
      <c r="CB27" s="9">
        <f t="shared" si="49"/>
        <v>366760.50000000023</v>
      </c>
      <c r="CC27" s="9">
        <f t="shared" si="50"/>
        <v>0</v>
      </c>
      <c r="CD27" s="9">
        <f>D27-J27</f>
        <v>0</v>
      </c>
      <c r="CE27" s="9">
        <f>F27-K27</f>
        <v>0</v>
      </c>
      <c r="CF27" s="9">
        <f t="shared" si="51"/>
        <v>0</v>
      </c>
      <c r="CG27" s="9"/>
      <c r="CH27" s="9"/>
      <c r="CI27" s="9">
        <f t="shared" si="52"/>
        <v>0</v>
      </c>
      <c r="CJ27" s="9"/>
      <c r="CK27" s="9"/>
      <c r="CL27" s="9">
        <f t="shared" si="53"/>
        <v>1694864.2799999998</v>
      </c>
      <c r="CM27" s="9">
        <f t="shared" si="54"/>
        <v>1579804.16</v>
      </c>
      <c r="CN27" s="9">
        <f t="shared" si="55"/>
        <v>1390227.66</v>
      </c>
      <c r="CO27" s="9">
        <f t="shared" si="55"/>
        <v>189576.5</v>
      </c>
      <c r="CP27" s="9">
        <f t="shared" si="55"/>
        <v>49205.119999999995</v>
      </c>
      <c r="CQ27" s="9">
        <f t="shared" si="55"/>
        <v>65855</v>
      </c>
      <c r="CR27" s="9">
        <f t="shared" si="56"/>
        <v>1317100</v>
      </c>
      <c r="CS27" s="9">
        <f t="shared" si="57"/>
        <v>1213043.6599999999</v>
      </c>
      <c r="CT27" s="9">
        <f t="shared" si="11"/>
        <v>1067478.42</v>
      </c>
      <c r="CU27" s="9">
        <f t="shared" si="12"/>
        <v>145565.24</v>
      </c>
      <c r="CV27" s="9">
        <f t="shared" si="13"/>
        <v>38201.339999999997</v>
      </c>
      <c r="CW27" s="9">
        <f t="shared" si="14"/>
        <v>65855</v>
      </c>
      <c r="CX27" s="9">
        <f t="shared" si="58"/>
        <v>377764.28</v>
      </c>
      <c r="CY27" s="9">
        <f t="shared" si="59"/>
        <v>366760.5</v>
      </c>
      <c r="CZ27" s="9">
        <f t="shared" si="15"/>
        <v>322749.24</v>
      </c>
      <c r="DA27" s="9">
        <f t="shared" si="16"/>
        <v>44011.26</v>
      </c>
      <c r="DB27" s="9">
        <f t="shared" si="17"/>
        <v>11003.779999999999</v>
      </c>
      <c r="DC27" s="9">
        <f t="shared" si="18"/>
        <v>0</v>
      </c>
      <c r="DD27" s="9"/>
      <c r="DE27" s="9"/>
      <c r="DF27" s="9"/>
    </row>
    <row r="28" spans="1:110" ht="16.5" x14ac:dyDescent="0.25">
      <c r="A28" s="7" t="s">
        <v>31</v>
      </c>
      <c r="B28" s="11" t="s">
        <v>38</v>
      </c>
      <c r="C28" s="9"/>
      <c r="D28" s="12" t="s">
        <v>31</v>
      </c>
      <c r="E28" s="65"/>
      <c r="F28" s="12"/>
      <c r="G28" s="66"/>
      <c r="H28" s="9">
        <f t="shared" si="22"/>
        <v>0</v>
      </c>
      <c r="I28" s="9">
        <f t="shared" si="23"/>
        <v>0</v>
      </c>
      <c r="J28" s="9">
        <f t="shared" si="3"/>
        <v>0</v>
      </c>
      <c r="K28" s="9">
        <f t="shared" si="4"/>
        <v>0</v>
      </c>
      <c r="L28" s="9">
        <f t="shared" si="5"/>
        <v>0</v>
      </c>
      <c r="M28" s="9">
        <f t="shared" si="6"/>
        <v>0</v>
      </c>
      <c r="N28" s="9">
        <f t="shared" si="24"/>
        <v>0</v>
      </c>
      <c r="O28" s="9">
        <f t="shared" si="25"/>
        <v>0</v>
      </c>
      <c r="P28" s="9"/>
      <c r="Q28" s="29" t="e">
        <f t="shared" si="26"/>
        <v>#DIV/0!</v>
      </c>
      <c r="R28" s="9"/>
      <c r="S28" s="29" t="e">
        <f t="shared" si="27"/>
        <v>#DIV/0!</v>
      </c>
      <c r="T28" s="9"/>
      <c r="U28" s="60" t="e">
        <f t="shared" si="28"/>
        <v>#DIV/0!</v>
      </c>
      <c r="V28" s="60" t="e">
        <f t="shared" si="29"/>
        <v>#DIV/0!</v>
      </c>
      <c r="W28" s="9"/>
      <c r="X28" s="71" t="e">
        <f t="shared" si="30"/>
        <v>#DIV/0!</v>
      </c>
      <c r="Y28" s="9">
        <f t="shared" si="31"/>
        <v>0</v>
      </c>
      <c r="Z28" s="9">
        <f t="shared" si="32"/>
        <v>0</v>
      </c>
      <c r="AA28" s="9"/>
      <c r="AB28" s="53"/>
      <c r="AC28" s="9"/>
      <c r="AD28" s="53"/>
      <c r="AE28" s="9"/>
      <c r="AF28" s="103"/>
      <c r="AG28" s="9"/>
      <c r="AH28" s="62" t="e">
        <f t="shared" si="36"/>
        <v>#DIV/0!</v>
      </c>
      <c r="AI28" s="9"/>
      <c r="AJ28" s="9"/>
      <c r="AK28" s="9"/>
      <c r="AL28" s="9"/>
      <c r="AM28" s="9">
        <f t="shared" si="38"/>
        <v>0</v>
      </c>
      <c r="AN28" s="9"/>
      <c r="AO28" s="9"/>
      <c r="AP28" s="9"/>
      <c r="AQ28" s="9">
        <f t="shared" si="39"/>
        <v>0</v>
      </c>
      <c r="AR28" s="9"/>
      <c r="AS28" s="9"/>
      <c r="AT28" s="9"/>
      <c r="AU28" s="9">
        <f t="shared" si="40"/>
        <v>0</v>
      </c>
      <c r="AV28" s="9">
        <v>0</v>
      </c>
      <c r="AW28" s="9"/>
      <c r="AX28" s="9">
        <f t="shared" si="60"/>
        <v>0</v>
      </c>
      <c r="AY28" s="9"/>
      <c r="AZ28" s="9"/>
      <c r="BA28" s="9"/>
      <c r="BB28" s="9"/>
      <c r="BC28" s="9"/>
      <c r="BD28" s="9"/>
      <c r="BE28" s="9"/>
      <c r="BF28" s="9"/>
      <c r="BG28" s="9">
        <f t="shared" si="41"/>
        <v>0</v>
      </c>
      <c r="BH28" s="9">
        <f t="shared" si="42"/>
        <v>0</v>
      </c>
      <c r="BI28" s="9"/>
      <c r="BJ28" s="9"/>
      <c r="BK28" s="9"/>
      <c r="BL28" s="9"/>
      <c r="BM28" s="9"/>
      <c r="BN28" s="9"/>
      <c r="BO28" s="9"/>
      <c r="BP28" s="9"/>
      <c r="BQ28" s="9">
        <f t="shared" si="43"/>
        <v>0</v>
      </c>
      <c r="BR28" s="9">
        <f t="shared" si="44"/>
        <v>0</v>
      </c>
      <c r="BS28" s="9"/>
      <c r="BT28" s="29" t="e">
        <f t="shared" si="45"/>
        <v>#DIV/0!</v>
      </c>
      <c r="BU28" s="9"/>
      <c r="BV28" s="29" t="e">
        <f t="shared" si="46"/>
        <v>#DIV/0!</v>
      </c>
      <c r="BW28" s="9"/>
      <c r="BX28" s="29" t="e">
        <f t="shared" si="47"/>
        <v>#DIV/0!</v>
      </c>
      <c r="BY28" s="9"/>
      <c r="BZ28" s="9"/>
      <c r="CA28" s="9">
        <f t="shared" si="48"/>
        <v>0</v>
      </c>
      <c r="CB28" s="9">
        <f t="shared" si="49"/>
        <v>0</v>
      </c>
      <c r="CC28" s="9">
        <f t="shared" si="50"/>
        <v>0</v>
      </c>
      <c r="CD28" s="9"/>
      <c r="CE28" s="9"/>
      <c r="CF28" s="9">
        <f t="shared" si="51"/>
        <v>0</v>
      </c>
      <c r="CG28" s="9"/>
      <c r="CH28" s="9"/>
      <c r="CI28" s="9">
        <f t="shared" si="52"/>
        <v>0</v>
      </c>
      <c r="CJ28" s="9"/>
      <c r="CK28" s="9"/>
      <c r="CL28" s="9">
        <f t="shared" si="53"/>
        <v>0</v>
      </c>
      <c r="CM28" s="9">
        <f t="shared" si="54"/>
        <v>0</v>
      </c>
      <c r="CN28" s="9">
        <f t="shared" si="55"/>
        <v>0</v>
      </c>
      <c r="CO28" s="9">
        <f t="shared" si="55"/>
        <v>0</v>
      </c>
      <c r="CP28" s="9">
        <f t="shared" si="55"/>
        <v>0</v>
      </c>
      <c r="CQ28" s="9">
        <f t="shared" si="55"/>
        <v>0</v>
      </c>
      <c r="CR28" s="9">
        <f t="shared" si="56"/>
        <v>0</v>
      </c>
      <c r="CS28" s="9">
        <f t="shared" si="57"/>
        <v>0</v>
      </c>
      <c r="CT28" s="9">
        <f t="shared" si="11"/>
        <v>0</v>
      </c>
      <c r="CU28" s="9">
        <f t="shared" si="12"/>
        <v>0</v>
      </c>
      <c r="CV28" s="9">
        <f t="shared" si="13"/>
        <v>0</v>
      </c>
      <c r="CW28" s="9">
        <f t="shared" si="14"/>
        <v>0</v>
      </c>
      <c r="CX28" s="9">
        <f t="shared" si="58"/>
        <v>0</v>
      </c>
      <c r="CY28" s="9">
        <f t="shared" si="59"/>
        <v>0</v>
      </c>
      <c r="CZ28" s="9">
        <f t="shared" si="15"/>
        <v>0</v>
      </c>
      <c r="DA28" s="9">
        <f t="shared" si="16"/>
        <v>0</v>
      </c>
      <c r="DB28" s="9">
        <f t="shared" si="17"/>
        <v>0</v>
      </c>
      <c r="DC28" s="9">
        <f t="shared" si="18"/>
        <v>0</v>
      </c>
      <c r="DD28" s="9"/>
      <c r="DE28" s="9"/>
      <c r="DF28" s="9"/>
    </row>
    <row r="29" spans="1:110" ht="16.899999999999999" customHeight="1" x14ac:dyDescent="0.25">
      <c r="A29" s="7" t="s">
        <v>39</v>
      </c>
      <c r="B29" s="8" t="s">
        <v>40</v>
      </c>
      <c r="C29" s="9">
        <f t="shared" si="19"/>
        <v>3027000.02</v>
      </c>
      <c r="D29" s="9">
        <v>2663760.02</v>
      </c>
      <c r="E29" s="65">
        <f t="shared" si="20"/>
        <v>0.88000000079286422</v>
      </c>
      <c r="F29" s="9">
        <v>363240</v>
      </c>
      <c r="G29" s="66">
        <f t="shared" si="21"/>
        <v>0.11999999920713578</v>
      </c>
      <c r="H29" s="9">
        <f t="shared" si="22"/>
        <v>3121823.54</v>
      </c>
      <c r="I29" s="9">
        <f t="shared" si="23"/>
        <v>3027000.02</v>
      </c>
      <c r="J29" s="9">
        <f t="shared" si="3"/>
        <v>2663760.02</v>
      </c>
      <c r="K29" s="9">
        <f t="shared" si="4"/>
        <v>363240</v>
      </c>
      <c r="L29" s="9">
        <f t="shared" si="5"/>
        <v>94823.51999999999</v>
      </c>
      <c r="M29" s="9">
        <f t="shared" si="6"/>
        <v>0</v>
      </c>
      <c r="N29" s="42">
        <f t="shared" si="24"/>
        <v>0</v>
      </c>
      <c r="O29" s="42">
        <f t="shared" si="25"/>
        <v>0</v>
      </c>
      <c r="P29" s="42"/>
      <c r="Q29" s="43" t="e">
        <f t="shared" si="26"/>
        <v>#DIV/0!</v>
      </c>
      <c r="R29" s="42"/>
      <c r="S29" s="43" t="e">
        <f t="shared" si="27"/>
        <v>#DIV/0!</v>
      </c>
      <c r="T29" s="42"/>
      <c r="U29" s="64" t="e">
        <f t="shared" si="28"/>
        <v>#DIV/0!</v>
      </c>
      <c r="V29" s="64" t="e">
        <f t="shared" si="29"/>
        <v>#DIV/0!</v>
      </c>
      <c r="W29" s="42"/>
      <c r="X29" s="72" t="e">
        <f t="shared" si="30"/>
        <v>#DIV/0!</v>
      </c>
      <c r="Y29" s="9">
        <f t="shared" si="31"/>
        <v>3121823.54</v>
      </c>
      <c r="Z29" s="9">
        <f t="shared" si="32"/>
        <v>3027000.02</v>
      </c>
      <c r="AA29" s="9">
        <v>2663760.02</v>
      </c>
      <c r="AB29" s="53">
        <f t="shared" si="33"/>
        <v>0.88000000079286422</v>
      </c>
      <c r="AC29" s="9">
        <v>363240</v>
      </c>
      <c r="AD29" s="53">
        <f t="shared" si="34"/>
        <v>0.11999999920713578</v>
      </c>
      <c r="AE29" s="9">
        <v>94823.51999999999</v>
      </c>
      <c r="AF29" s="103">
        <f t="shared" si="35"/>
        <v>3.0374400982318171E-2</v>
      </c>
      <c r="AG29" s="9"/>
      <c r="AH29" s="62">
        <f t="shared" si="36"/>
        <v>0.20700954313061207</v>
      </c>
      <c r="AI29" s="9"/>
      <c r="AJ29" s="47">
        <f t="shared" si="37"/>
        <v>0</v>
      </c>
      <c r="AK29" s="47">
        <f>D29-J29</f>
        <v>0</v>
      </c>
      <c r="AL29" s="47">
        <f>F29-K29</f>
        <v>0</v>
      </c>
      <c r="AM29" s="9">
        <f t="shared" si="38"/>
        <v>0</v>
      </c>
      <c r="AN29" s="9"/>
      <c r="AO29" s="9"/>
      <c r="AP29" s="9"/>
      <c r="AQ29" s="9">
        <f t="shared" si="39"/>
        <v>0</v>
      </c>
      <c r="AR29" s="9"/>
      <c r="AS29" s="9"/>
      <c r="AT29" s="9"/>
      <c r="AU29" s="9">
        <f t="shared" si="40"/>
        <v>0</v>
      </c>
      <c r="AV29" s="9">
        <v>3027000.02</v>
      </c>
      <c r="AW29" s="9">
        <v>3027000.02</v>
      </c>
      <c r="AX29" s="9"/>
      <c r="AY29" s="9"/>
      <c r="AZ29" s="9"/>
      <c r="BA29" s="9"/>
      <c r="BB29" s="9"/>
      <c r="BC29" s="9"/>
      <c r="BD29" s="9"/>
      <c r="BE29" s="9"/>
      <c r="BF29" s="9"/>
      <c r="BG29" s="9">
        <f t="shared" si="41"/>
        <v>0</v>
      </c>
      <c r="BH29" s="9">
        <f t="shared" si="42"/>
        <v>0</v>
      </c>
      <c r="BI29" s="9"/>
      <c r="BJ29" s="9"/>
      <c r="BK29" s="9"/>
      <c r="BL29" s="9"/>
      <c r="BM29" s="9"/>
      <c r="BN29" s="9"/>
      <c r="BO29" s="9"/>
      <c r="BP29" s="9"/>
      <c r="BQ29" s="9">
        <f t="shared" si="43"/>
        <v>0</v>
      </c>
      <c r="BR29" s="9">
        <f t="shared" si="44"/>
        <v>0</v>
      </c>
      <c r="BS29" s="9"/>
      <c r="BT29" s="29" t="e">
        <f t="shared" si="45"/>
        <v>#DIV/0!</v>
      </c>
      <c r="BU29" s="9"/>
      <c r="BV29" s="29" t="e">
        <f t="shared" si="46"/>
        <v>#DIV/0!</v>
      </c>
      <c r="BW29" s="9"/>
      <c r="BX29" s="29" t="e">
        <f t="shared" si="47"/>
        <v>#DIV/0!</v>
      </c>
      <c r="BY29" s="9"/>
      <c r="BZ29" s="9"/>
      <c r="CA29" s="9">
        <f t="shared" si="48"/>
        <v>0</v>
      </c>
      <c r="CB29" s="9">
        <f t="shared" si="49"/>
        <v>0</v>
      </c>
      <c r="CC29" s="9">
        <f t="shared" si="50"/>
        <v>0</v>
      </c>
      <c r="CD29" s="9">
        <f>D29-J29</f>
        <v>0</v>
      </c>
      <c r="CE29" s="9">
        <f>F29-K29</f>
        <v>0</v>
      </c>
      <c r="CF29" s="9">
        <f t="shared" si="51"/>
        <v>0</v>
      </c>
      <c r="CG29" s="9"/>
      <c r="CH29" s="9"/>
      <c r="CI29" s="9">
        <f t="shared" si="52"/>
        <v>0</v>
      </c>
      <c r="CJ29" s="9"/>
      <c r="CK29" s="9"/>
      <c r="CL29" s="9">
        <f t="shared" si="53"/>
        <v>3121823.54</v>
      </c>
      <c r="CM29" s="9">
        <f t="shared" si="54"/>
        <v>3027000.02</v>
      </c>
      <c r="CN29" s="9">
        <f t="shared" si="55"/>
        <v>2663760.02</v>
      </c>
      <c r="CO29" s="9">
        <f t="shared" si="55"/>
        <v>363240</v>
      </c>
      <c r="CP29" s="9">
        <f t="shared" si="55"/>
        <v>94823.51999999999</v>
      </c>
      <c r="CQ29" s="9">
        <f t="shared" si="55"/>
        <v>0</v>
      </c>
      <c r="CR29" s="9">
        <f t="shared" si="56"/>
        <v>0</v>
      </c>
      <c r="CS29" s="9">
        <f t="shared" si="57"/>
        <v>0</v>
      </c>
      <c r="CT29" s="9">
        <f t="shared" si="11"/>
        <v>0</v>
      </c>
      <c r="CU29" s="9">
        <f t="shared" si="12"/>
        <v>0</v>
      </c>
      <c r="CV29" s="9">
        <f t="shared" si="13"/>
        <v>0</v>
      </c>
      <c r="CW29" s="9">
        <f t="shared" si="14"/>
        <v>0</v>
      </c>
      <c r="CX29" s="9">
        <f t="shared" si="58"/>
        <v>3121823.54</v>
      </c>
      <c r="CY29" s="9">
        <f t="shared" si="59"/>
        <v>3027000.02</v>
      </c>
      <c r="CZ29" s="9">
        <f t="shared" si="15"/>
        <v>2663760.02</v>
      </c>
      <c r="DA29" s="9">
        <f t="shared" si="16"/>
        <v>363240</v>
      </c>
      <c r="DB29" s="9">
        <f t="shared" si="17"/>
        <v>94823.51999999999</v>
      </c>
      <c r="DC29" s="9">
        <f t="shared" si="18"/>
        <v>0</v>
      </c>
      <c r="DD29" s="9"/>
      <c r="DE29" s="9"/>
      <c r="DF29" s="9"/>
    </row>
    <row r="30" spans="1:110" ht="16.899999999999999" customHeight="1" x14ac:dyDescent="0.25">
      <c r="A30" s="7" t="s">
        <v>31</v>
      </c>
      <c r="B30" s="11" t="s">
        <v>41</v>
      </c>
      <c r="C30" s="9"/>
      <c r="D30" s="12" t="s">
        <v>31</v>
      </c>
      <c r="E30" s="65"/>
      <c r="F30" s="12"/>
      <c r="G30" s="66"/>
      <c r="H30" s="9">
        <f t="shared" si="22"/>
        <v>0</v>
      </c>
      <c r="I30" s="9">
        <f t="shared" si="23"/>
        <v>0</v>
      </c>
      <c r="J30" s="9">
        <f t="shared" si="3"/>
        <v>0</v>
      </c>
      <c r="K30" s="9">
        <f t="shared" si="4"/>
        <v>0</v>
      </c>
      <c r="L30" s="9">
        <f t="shared" si="5"/>
        <v>0</v>
      </c>
      <c r="M30" s="9">
        <f t="shared" si="6"/>
        <v>0</v>
      </c>
      <c r="N30" s="9">
        <f t="shared" si="24"/>
        <v>0</v>
      </c>
      <c r="O30" s="9">
        <f t="shared" si="25"/>
        <v>0</v>
      </c>
      <c r="P30" s="9"/>
      <c r="Q30" s="29" t="e">
        <f t="shared" si="26"/>
        <v>#DIV/0!</v>
      </c>
      <c r="R30" s="9"/>
      <c r="S30" s="29" t="e">
        <f t="shared" si="27"/>
        <v>#DIV/0!</v>
      </c>
      <c r="T30" s="9"/>
      <c r="U30" s="60" t="e">
        <f t="shared" si="28"/>
        <v>#DIV/0!</v>
      </c>
      <c r="V30" s="60" t="e">
        <f t="shared" si="29"/>
        <v>#DIV/0!</v>
      </c>
      <c r="W30" s="9"/>
      <c r="X30" s="71" t="e">
        <f t="shared" si="30"/>
        <v>#DIV/0!</v>
      </c>
      <c r="Y30" s="9">
        <f t="shared" si="31"/>
        <v>0</v>
      </c>
      <c r="Z30" s="9">
        <f t="shared" si="32"/>
        <v>0</v>
      </c>
      <c r="AA30" s="9"/>
      <c r="AB30" s="53"/>
      <c r="AC30" s="9"/>
      <c r="AD30" s="53"/>
      <c r="AE30" s="9"/>
      <c r="AF30" s="103"/>
      <c r="AG30" s="9"/>
      <c r="AH30" s="62" t="e">
        <f t="shared" si="36"/>
        <v>#DIV/0!</v>
      </c>
      <c r="AI30" s="9"/>
      <c r="AJ30" s="9"/>
      <c r="AK30" s="9"/>
      <c r="AL30" s="9"/>
      <c r="AM30" s="9">
        <f t="shared" si="38"/>
        <v>0</v>
      </c>
      <c r="AN30" s="9"/>
      <c r="AO30" s="9"/>
      <c r="AP30" s="9"/>
      <c r="AQ30" s="9">
        <f t="shared" si="39"/>
        <v>0</v>
      </c>
      <c r="AR30" s="9"/>
      <c r="AS30" s="9"/>
      <c r="AT30" s="9"/>
      <c r="AU30" s="9">
        <f t="shared" si="40"/>
        <v>0</v>
      </c>
      <c r="AV30" s="9">
        <v>0</v>
      </c>
      <c r="AW30" s="9"/>
      <c r="AX30" s="9">
        <f t="shared" si="60"/>
        <v>0</v>
      </c>
      <c r="AY30" s="9"/>
      <c r="AZ30" s="9"/>
      <c r="BA30" s="9"/>
      <c r="BB30" s="9"/>
      <c r="BC30" s="9"/>
      <c r="BD30" s="9"/>
      <c r="BE30" s="9"/>
      <c r="BF30" s="9"/>
      <c r="BG30" s="9">
        <f t="shared" si="41"/>
        <v>0</v>
      </c>
      <c r="BH30" s="9">
        <f t="shared" si="42"/>
        <v>0</v>
      </c>
      <c r="BI30" s="9"/>
      <c r="BJ30" s="9"/>
      <c r="BK30" s="9"/>
      <c r="BL30" s="9"/>
      <c r="BM30" s="9"/>
      <c r="BN30" s="9"/>
      <c r="BO30" s="9"/>
      <c r="BP30" s="9"/>
      <c r="BQ30" s="9">
        <f t="shared" si="43"/>
        <v>0</v>
      </c>
      <c r="BR30" s="9">
        <f t="shared" si="44"/>
        <v>0</v>
      </c>
      <c r="BS30" s="9"/>
      <c r="BT30" s="29" t="e">
        <f t="shared" si="45"/>
        <v>#DIV/0!</v>
      </c>
      <c r="BU30" s="9"/>
      <c r="BV30" s="29" t="e">
        <f t="shared" si="46"/>
        <v>#DIV/0!</v>
      </c>
      <c r="BW30" s="9"/>
      <c r="BX30" s="29" t="e">
        <f t="shared" si="47"/>
        <v>#DIV/0!</v>
      </c>
      <c r="BY30" s="9"/>
      <c r="BZ30" s="9"/>
      <c r="CA30" s="9">
        <f t="shared" si="48"/>
        <v>0</v>
      </c>
      <c r="CB30" s="9">
        <f t="shared" si="49"/>
        <v>0</v>
      </c>
      <c r="CC30" s="9">
        <f t="shared" si="50"/>
        <v>0</v>
      </c>
      <c r="CD30" s="9"/>
      <c r="CE30" s="9"/>
      <c r="CF30" s="9">
        <f t="shared" si="51"/>
        <v>0</v>
      </c>
      <c r="CG30" s="9"/>
      <c r="CH30" s="9"/>
      <c r="CI30" s="9">
        <f t="shared" si="52"/>
        <v>0</v>
      </c>
      <c r="CJ30" s="9"/>
      <c r="CK30" s="9"/>
      <c r="CL30" s="9">
        <f t="shared" si="53"/>
        <v>0</v>
      </c>
      <c r="CM30" s="9">
        <f t="shared" si="54"/>
        <v>0</v>
      </c>
      <c r="CN30" s="9">
        <f t="shared" si="55"/>
        <v>0</v>
      </c>
      <c r="CO30" s="9">
        <f t="shared" si="55"/>
        <v>0</v>
      </c>
      <c r="CP30" s="9">
        <f t="shared" si="55"/>
        <v>0</v>
      </c>
      <c r="CQ30" s="9">
        <f t="shared" si="55"/>
        <v>0</v>
      </c>
      <c r="CR30" s="9">
        <f t="shared" si="56"/>
        <v>0</v>
      </c>
      <c r="CS30" s="9">
        <f t="shared" si="57"/>
        <v>0</v>
      </c>
      <c r="CT30" s="9">
        <f t="shared" si="11"/>
        <v>0</v>
      </c>
      <c r="CU30" s="9">
        <f t="shared" si="12"/>
        <v>0</v>
      </c>
      <c r="CV30" s="9">
        <f t="shared" si="13"/>
        <v>0</v>
      </c>
      <c r="CW30" s="9">
        <f t="shared" si="14"/>
        <v>0</v>
      </c>
      <c r="CX30" s="9">
        <f t="shared" si="58"/>
        <v>0</v>
      </c>
      <c r="CY30" s="9">
        <f t="shared" si="59"/>
        <v>0</v>
      </c>
      <c r="CZ30" s="9">
        <f t="shared" si="15"/>
        <v>0</v>
      </c>
      <c r="DA30" s="9">
        <f t="shared" si="16"/>
        <v>0</v>
      </c>
      <c r="DB30" s="9">
        <f t="shared" si="17"/>
        <v>0</v>
      </c>
      <c r="DC30" s="9">
        <f t="shared" si="18"/>
        <v>0</v>
      </c>
      <c r="DD30" s="9"/>
      <c r="DE30" s="9"/>
      <c r="DF30" s="9"/>
    </row>
    <row r="31" spans="1:110" ht="16.899999999999999" customHeight="1" x14ac:dyDescent="0.25">
      <c r="A31" s="7" t="s">
        <v>42</v>
      </c>
      <c r="B31" s="8" t="s">
        <v>43</v>
      </c>
      <c r="C31" s="9">
        <f t="shared" si="19"/>
        <v>7171597.2799999993</v>
      </c>
      <c r="D31" s="9">
        <v>6311005.5999999996</v>
      </c>
      <c r="E31" s="65">
        <f t="shared" si="20"/>
        <v>0.87999999910759075</v>
      </c>
      <c r="F31" s="9">
        <v>860591.68</v>
      </c>
      <c r="G31" s="66">
        <f t="shared" si="21"/>
        <v>0.12000000089240931</v>
      </c>
      <c r="H31" s="9">
        <f t="shared" si="22"/>
        <v>7822020.5799999991</v>
      </c>
      <c r="I31" s="9">
        <f t="shared" si="23"/>
        <v>7171597.2799999993</v>
      </c>
      <c r="J31" s="9">
        <f t="shared" si="3"/>
        <v>6311005.5999999996</v>
      </c>
      <c r="K31" s="9">
        <f t="shared" si="4"/>
        <v>860591.67999999993</v>
      </c>
      <c r="L31" s="9">
        <f t="shared" si="5"/>
        <v>426280.35</v>
      </c>
      <c r="M31" s="9">
        <f t="shared" si="6"/>
        <v>224142.94999999998</v>
      </c>
      <c r="N31" s="9">
        <f t="shared" si="24"/>
        <v>4123296.7899999996</v>
      </c>
      <c r="O31" s="9">
        <f t="shared" si="25"/>
        <v>3580136.4799999995</v>
      </c>
      <c r="P31" s="9">
        <v>3150520.0999999996</v>
      </c>
      <c r="Q31" s="29">
        <f t="shared" si="26"/>
        <v>0.87999999932963446</v>
      </c>
      <c r="R31" s="9">
        <v>429616.38</v>
      </c>
      <c r="S31" s="29">
        <f t="shared" si="27"/>
        <v>0.12000000067036552</v>
      </c>
      <c r="T31" s="9">
        <v>319017.36</v>
      </c>
      <c r="U31" s="60">
        <f t="shared" si="28"/>
        <v>7.7369487632734782E-2</v>
      </c>
      <c r="V31" s="60">
        <f t="shared" si="29"/>
        <v>0.42613275752172214</v>
      </c>
      <c r="W31" s="9">
        <v>224142.94999999998</v>
      </c>
      <c r="X31" s="71">
        <f t="shared" si="30"/>
        <v>5.4360130113263086E-2</v>
      </c>
      <c r="Y31" s="9">
        <f t="shared" si="31"/>
        <v>3698723.79</v>
      </c>
      <c r="Z31" s="9">
        <f t="shared" si="32"/>
        <v>3591460.8</v>
      </c>
      <c r="AA31" s="9">
        <v>3160485.5</v>
      </c>
      <c r="AB31" s="53">
        <f t="shared" si="33"/>
        <v>0.87999999888624714</v>
      </c>
      <c r="AC31" s="9">
        <v>430975.3</v>
      </c>
      <c r="AD31" s="53">
        <f t="shared" si="34"/>
        <v>0.12000000111375293</v>
      </c>
      <c r="AE31" s="9">
        <v>107262.99</v>
      </c>
      <c r="AF31" s="103">
        <f t="shared" si="35"/>
        <v>2.9000000024332718E-2</v>
      </c>
      <c r="AG31" s="9"/>
      <c r="AH31" s="63">
        <f t="shared" si="36"/>
        <v>0.19928532026214635</v>
      </c>
      <c r="AI31" s="9"/>
      <c r="AJ31" s="9">
        <f t="shared" si="37"/>
        <v>0</v>
      </c>
      <c r="AK31" s="9">
        <f>D31-J31</f>
        <v>0</v>
      </c>
      <c r="AL31" s="9">
        <f>F31-K31</f>
        <v>0</v>
      </c>
      <c r="AM31" s="9">
        <f t="shared" si="38"/>
        <v>0</v>
      </c>
      <c r="AN31" s="9"/>
      <c r="AO31" s="9"/>
      <c r="AP31" s="9"/>
      <c r="AQ31" s="9">
        <f t="shared" si="39"/>
        <v>0</v>
      </c>
      <c r="AR31" s="9"/>
      <c r="AS31" s="9"/>
      <c r="AT31" s="9"/>
      <c r="AU31" s="9">
        <f t="shared" si="40"/>
        <v>0</v>
      </c>
      <c r="AV31" s="9">
        <v>7171597.2799999993</v>
      </c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>
        <f t="shared" si="41"/>
        <v>0</v>
      </c>
      <c r="BH31" s="9">
        <f t="shared" si="42"/>
        <v>0</v>
      </c>
      <c r="BI31" s="9"/>
      <c r="BJ31" s="9"/>
      <c r="BK31" s="9"/>
      <c r="BL31" s="9"/>
      <c r="BM31" s="9"/>
      <c r="BN31" s="9"/>
      <c r="BO31" s="9"/>
      <c r="BP31" s="9"/>
      <c r="BQ31" s="9">
        <f t="shared" si="43"/>
        <v>0</v>
      </c>
      <c r="BR31" s="9">
        <f t="shared" si="44"/>
        <v>0</v>
      </c>
      <c r="BS31" s="9"/>
      <c r="BT31" s="29" t="e">
        <f t="shared" si="45"/>
        <v>#DIV/0!</v>
      </c>
      <c r="BU31" s="9"/>
      <c r="BV31" s="29" t="e">
        <f t="shared" si="46"/>
        <v>#DIV/0!</v>
      </c>
      <c r="BW31" s="9"/>
      <c r="BX31" s="29" t="e">
        <f t="shared" si="47"/>
        <v>#DIV/0!</v>
      </c>
      <c r="BY31" s="9"/>
      <c r="BZ31" s="9"/>
      <c r="CA31" s="9">
        <f t="shared" si="48"/>
        <v>7171597.2799999993</v>
      </c>
      <c r="CB31" s="9">
        <f t="shared" si="49"/>
        <v>7171597.2799999993</v>
      </c>
      <c r="CC31" s="9">
        <f t="shared" si="50"/>
        <v>0</v>
      </c>
      <c r="CD31" s="9">
        <f>D31-J31</f>
        <v>0</v>
      </c>
      <c r="CE31" s="9">
        <f>F31-K31</f>
        <v>0</v>
      </c>
      <c r="CF31" s="9">
        <f t="shared" si="51"/>
        <v>0</v>
      </c>
      <c r="CG31" s="9"/>
      <c r="CH31" s="9"/>
      <c r="CI31" s="9">
        <f t="shared" si="52"/>
        <v>0</v>
      </c>
      <c r="CJ31" s="9"/>
      <c r="CK31" s="9"/>
      <c r="CL31" s="9">
        <f t="shared" si="53"/>
        <v>7822020.5799999991</v>
      </c>
      <c r="CM31" s="9">
        <f t="shared" si="54"/>
        <v>7171597.2799999993</v>
      </c>
      <c r="CN31" s="9">
        <f t="shared" si="55"/>
        <v>6311005.5999999996</v>
      </c>
      <c r="CO31" s="9">
        <f t="shared" si="55"/>
        <v>860591.67999999993</v>
      </c>
      <c r="CP31" s="9">
        <f t="shared" si="55"/>
        <v>426280.35</v>
      </c>
      <c r="CQ31" s="9">
        <f t="shared" si="55"/>
        <v>224142.94999999998</v>
      </c>
      <c r="CR31" s="9">
        <f t="shared" si="56"/>
        <v>4123296.7899999996</v>
      </c>
      <c r="CS31" s="9">
        <f t="shared" si="57"/>
        <v>3580136.4799999995</v>
      </c>
      <c r="CT31" s="9">
        <f t="shared" si="11"/>
        <v>3150520.0999999996</v>
      </c>
      <c r="CU31" s="9">
        <f t="shared" si="12"/>
        <v>429616.38</v>
      </c>
      <c r="CV31" s="9">
        <f t="shared" si="13"/>
        <v>319017.36</v>
      </c>
      <c r="CW31" s="9">
        <f t="shared" si="14"/>
        <v>224142.94999999998</v>
      </c>
      <c r="CX31" s="9">
        <f t="shared" si="58"/>
        <v>3698723.79</v>
      </c>
      <c r="CY31" s="9">
        <f t="shared" si="59"/>
        <v>3591460.8</v>
      </c>
      <c r="CZ31" s="9">
        <f t="shared" si="15"/>
        <v>3160485.5</v>
      </c>
      <c r="DA31" s="9">
        <f t="shared" si="16"/>
        <v>430975.3</v>
      </c>
      <c r="DB31" s="9">
        <f t="shared" si="17"/>
        <v>107262.99</v>
      </c>
      <c r="DC31" s="9">
        <f t="shared" si="18"/>
        <v>0</v>
      </c>
      <c r="DD31" s="9"/>
      <c r="DE31" s="9"/>
      <c r="DF31" s="9"/>
    </row>
    <row r="32" spans="1:110" ht="16.5" x14ac:dyDescent="0.25">
      <c r="A32" s="7" t="s">
        <v>44</v>
      </c>
      <c r="B32" s="8" t="s">
        <v>45</v>
      </c>
      <c r="C32" s="9">
        <f t="shared" si="19"/>
        <v>3993551.44</v>
      </c>
      <c r="D32" s="9">
        <v>3514325.27</v>
      </c>
      <c r="E32" s="65">
        <f t="shared" si="20"/>
        <v>0.88000000070113038</v>
      </c>
      <c r="F32" s="9">
        <v>479226.17</v>
      </c>
      <c r="G32" s="66">
        <f t="shared" si="21"/>
        <v>0.11999999929886968</v>
      </c>
      <c r="H32" s="9">
        <f t="shared" si="22"/>
        <v>3520170.8499999996</v>
      </c>
      <c r="I32" s="9">
        <f t="shared" si="23"/>
        <v>3247181.59</v>
      </c>
      <c r="J32" s="9">
        <f t="shared" si="3"/>
        <v>2857519.8</v>
      </c>
      <c r="K32" s="9">
        <f t="shared" si="4"/>
        <v>389661.79000000004</v>
      </c>
      <c r="L32" s="9">
        <f t="shared" si="5"/>
        <v>96980.709999999992</v>
      </c>
      <c r="M32" s="9">
        <f t="shared" si="6"/>
        <v>176008.55</v>
      </c>
      <c r="N32" s="9">
        <f t="shared" si="24"/>
        <v>3520170.8499999996</v>
      </c>
      <c r="O32" s="9">
        <f t="shared" si="25"/>
        <v>3247181.59</v>
      </c>
      <c r="P32" s="9">
        <v>2857519.8</v>
      </c>
      <c r="Q32" s="29">
        <f t="shared" si="26"/>
        <v>0.88000000024636749</v>
      </c>
      <c r="R32" s="9">
        <v>389661.79000000004</v>
      </c>
      <c r="S32" s="29">
        <f t="shared" si="27"/>
        <v>0.11999999975363251</v>
      </c>
      <c r="T32" s="9">
        <v>96980.709999999992</v>
      </c>
      <c r="U32" s="61">
        <f t="shared" si="28"/>
        <v>2.7550000875667724E-2</v>
      </c>
      <c r="V32" s="61">
        <f t="shared" si="29"/>
        <v>0.1992853275248257</v>
      </c>
      <c r="W32" s="9">
        <v>176008.55</v>
      </c>
      <c r="X32" s="71">
        <f t="shared" si="30"/>
        <v>5.0000002130578411E-2</v>
      </c>
      <c r="Y32" s="42">
        <f t="shared" si="31"/>
        <v>0</v>
      </c>
      <c r="Z32" s="42">
        <f t="shared" si="32"/>
        <v>0</v>
      </c>
      <c r="AA32" s="42"/>
      <c r="AB32" s="54"/>
      <c r="AC32" s="42"/>
      <c r="AD32" s="54"/>
      <c r="AE32" s="42"/>
      <c r="AF32" s="105"/>
      <c r="AG32" s="42"/>
      <c r="AH32" s="68" t="e">
        <f t="shared" si="36"/>
        <v>#DIV/0!</v>
      </c>
      <c r="AI32" s="108" t="s">
        <v>206</v>
      </c>
      <c r="AJ32" s="37">
        <f t="shared" si="37"/>
        <v>746369.85000000009</v>
      </c>
      <c r="AK32" s="37">
        <f>D32-J32</f>
        <v>656805.4700000002</v>
      </c>
      <c r="AL32" s="37">
        <f>F32-K32</f>
        <v>89564.379999999946</v>
      </c>
      <c r="AM32" s="9">
        <f t="shared" si="38"/>
        <v>0</v>
      </c>
      <c r="AN32" s="9"/>
      <c r="AO32" s="9"/>
      <c r="AP32" s="9"/>
      <c r="AQ32" s="9">
        <f t="shared" si="39"/>
        <v>0</v>
      </c>
      <c r="AR32" s="9"/>
      <c r="AS32" s="9"/>
      <c r="AT32" s="9"/>
      <c r="AU32" s="9">
        <f t="shared" si="40"/>
        <v>0</v>
      </c>
      <c r="AV32" s="9">
        <v>0</v>
      </c>
      <c r="AW32" s="9"/>
      <c r="AX32" s="9">
        <f t="shared" si="60"/>
        <v>0</v>
      </c>
      <c r="AY32" s="9"/>
      <c r="AZ32" s="9"/>
      <c r="BA32" s="9"/>
      <c r="BB32" s="9"/>
      <c r="BC32" s="9"/>
      <c r="BD32" s="9"/>
      <c r="BE32" s="9"/>
      <c r="BF32" s="9"/>
      <c r="BG32" s="9">
        <f t="shared" si="41"/>
        <v>0</v>
      </c>
      <c r="BH32" s="9">
        <f t="shared" si="42"/>
        <v>0</v>
      </c>
      <c r="BI32" s="9"/>
      <c r="BJ32" s="9"/>
      <c r="BK32" s="9"/>
      <c r="BL32" s="9"/>
      <c r="BM32" s="9"/>
      <c r="BN32" s="9"/>
      <c r="BO32" s="9"/>
      <c r="BP32" s="9"/>
      <c r="BQ32" s="9">
        <f t="shared" si="43"/>
        <v>0</v>
      </c>
      <c r="BR32" s="9">
        <f t="shared" si="44"/>
        <v>0</v>
      </c>
      <c r="BS32" s="9"/>
      <c r="BT32" s="29" t="e">
        <f t="shared" si="45"/>
        <v>#DIV/0!</v>
      </c>
      <c r="BU32" s="9"/>
      <c r="BV32" s="29" t="e">
        <f t="shared" si="46"/>
        <v>#DIV/0!</v>
      </c>
      <c r="BW32" s="9"/>
      <c r="BX32" s="29" t="e">
        <f t="shared" si="47"/>
        <v>#DIV/0!</v>
      </c>
      <c r="BY32" s="9"/>
      <c r="BZ32" s="9"/>
      <c r="CA32" s="9">
        <f t="shared" si="48"/>
        <v>3993551.44</v>
      </c>
      <c r="CB32" s="9">
        <f t="shared" si="49"/>
        <v>0</v>
      </c>
      <c r="CC32" s="9">
        <f t="shared" si="50"/>
        <v>746369.85000000009</v>
      </c>
      <c r="CD32" s="9">
        <f>D32-J32</f>
        <v>656805.4700000002</v>
      </c>
      <c r="CE32" s="9">
        <f>F32-K32</f>
        <v>89564.379999999946</v>
      </c>
      <c r="CF32" s="9">
        <f t="shared" si="51"/>
        <v>0</v>
      </c>
      <c r="CG32" s="9"/>
      <c r="CH32" s="9"/>
      <c r="CI32" s="9">
        <f t="shared" si="52"/>
        <v>0</v>
      </c>
      <c r="CJ32" s="9"/>
      <c r="CK32" s="9"/>
      <c r="CL32" s="9">
        <f t="shared" si="53"/>
        <v>3520170.8499999996</v>
      </c>
      <c r="CM32" s="9">
        <f t="shared" si="54"/>
        <v>3247181.59</v>
      </c>
      <c r="CN32" s="9">
        <f t="shared" si="55"/>
        <v>2857519.8</v>
      </c>
      <c r="CO32" s="9">
        <f t="shared" si="55"/>
        <v>389661.79000000004</v>
      </c>
      <c r="CP32" s="9">
        <f t="shared" si="55"/>
        <v>96980.709999999992</v>
      </c>
      <c r="CQ32" s="9">
        <f t="shared" si="55"/>
        <v>176008.55</v>
      </c>
      <c r="CR32" s="9">
        <f t="shared" si="56"/>
        <v>3520170.8499999996</v>
      </c>
      <c r="CS32" s="9">
        <f t="shared" si="57"/>
        <v>3247181.59</v>
      </c>
      <c r="CT32" s="9">
        <f t="shared" si="11"/>
        <v>2857519.8</v>
      </c>
      <c r="CU32" s="9">
        <f t="shared" si="12"/>
        <v>389661.79000000004</v>
      </c>
      <c r="CV32" s="9">
        <f t="shared" si="13"/>
        <v>96980.709999999992</v>
      </c>
      <c r="CW32" s="9">
        <f t="shared" si="14"/>
        <v>176008.55</v>
      </c>
      <c r="CX32" s="9">
        <f t="shared" si="58"/>
        <v>0</v>
      </c>
      <c r="CY32" s="9">
        <f t="shared" si="59"/>
        <v>0</v>
      </c>
      <c r="CZ32" s="9">
        <f t="shared" si="15"/>
        <v>0</v>
      </c>
      <c r="DA32" s="9">
        <f t="shared" si="16"/>
        <v>0</v>
      </c>
      <c r="DB32" s="9">
        <f t="shared" si="17"/>
        <v>0</v>
      </c>
      <c r="DC32" s="9">
        <f t="shared" si="18"/>
        <v>0</v>
      </c>
      <c r="DD32" s="9"/>
      <c r="DE32" s="9"/>
      <c r="DF32" s="9"/>
    </row>
    <row r="33" spans="1:110" ht="16.5" x14ac:dyDescent="0.25">
      <c r="A33" s="7" t="s">
        <v>46</v>
      </c>
      <c r="B33" s="8" t="s">
        <v>47</v>
      </c>
      <c r="C33" s="9">
        <f t="shared" si="19"/>
        <v>3278071.2399999998</v>
      </c>
      <c r="D33" s="9">
        <v>2884702.69</v>
      </c>
      <c r="E33" s="65">
        <f t="shared" si="20"/>
        <v>0.87999999963393116</v>
      </c>
      <c r="F33" s="9">
        <v>393368.55</v>
      </c>
      <c r="G33" s="66">
        <f t="shared" si="21"/>
        <v>0.12000000036606892</v>
      </c>
      <c r="H33" s="9">
        <f t="shared" si="22"/>
        <v>3375974.5</v>
      </c>
      <c r="I33" s="9">
        <f t="shared" si="23"/>
        <v>3278071.24</v>
      </c>
      <c r="J33" s="9">
        <f t="shared" si="3"/>
        <v>2884702.6900000004</v>
      </c>
      <c r="K33" s="9">
        <f t="shared" si="4"/>
        <v>393368.54999999993</v>
      </c>
      <c r="L33" s="9">
        <f t="shared" si="5"/>
        <v>97903.260000000009</v>
      </c>
      <c r="M33" s="9">
        <f t="shared" si="6"/>
        <v>0</v>
      </c>
      <c r="N33" s="42">
        <f t="shared" si="24"/>
        <v>0</v>
      </c>
      <c r="O33" s="42">
        <f t="shared" si="25"/>
        <v>0</v>
      </c>
      <c r="P33" s="42"/>
      <c r="Q33" s="43" t="e">
        <f t="shared" si="26"/>
        <v>#DIV/0!</v>
      </c>
      <c r="R33" s="42"/>
      <c r="S33" s="43" t="e">
        <f t="shared" si="27"/>
        <v>#DIV/0!</v>
      </c>
      <c r="T33" s="42"/>
      <c r="U33" s="64" t="e">
        <f t="shared" si="28"/>
        <v>#DIV/0!</v>
      </c>
      <c r="V33" s="64" t="e">
        <f t="shared" si="29"/>
        <v>#DIV/0!</v>
      </c>
      <c r="W33" s="42"/>
      <c r="X33" s="72" t="e">
        <f t="shared" si="30"/>
        <v>#DIV/0!</v>
      </c>
      <c r="Y33" s="9">
        <f t="shared" si="31"/>
        <v>3375974.5</v>
      </c>
      <c r="Z33" s="9">
        <f t="shared" si="32"/>
        <v>3278071.24</v>
      </c>
      <c r="AA33" s="9">
        <v>2884702.6900000004</v>
      </c>
      <c r="AB33" s="53">
        <f t="shared" si="33"/>
        <v>0.87999999963393116</v>
      </c>
      <c r="AC33" s="9">
        <v>393368.54999999993</v>
      </c>
      <c r="AD33" s="53">
        <f t="shared" si="34"/>
        <v>0.12000000036606889</v>
      </c>
      <c r="AE33" s="9">
        <v>97903.260000000009</v>
      </c>
      <c r="AF33" s="106">
        <f t="shared" si="35"/>
        <v>2.8999999851894619E-2</v>
      </c>
      <c r="AG33" s="9"/>
      <c r="AH33" s="63">
        <f t="shared" si="36"/>
        <v>0.19928532027921575</v>
      </c>
      <c r="AI33" s="9"/>
      <c r="AJ33" s="9">
        <f t="shared" si="37"/>
        <v>0</v>
      </c>
      <c r="AK33" s="9">
        <f>D33-J33</f>
        <v>0</v>
      </c>
      <c r="AL33" s="9">
        <f>F33-K33</f>
        <v>0</v>
      </c>
      <c r="AM33" s="9">
        <f t="shared" si="38"/>
        <v>0</v>
      </c>
      <c r="AN33" s="9"/>
      <c r="AO33" s="9"/>
      <c r="AP33" s="9"/>
      <c r="AQ33" s="9">
        <f t="shared" si="39"/>
        <v>0</v>
      </c>
      <c r="AR33" s="9"/>
      <c r="AS33" s="9"/>
      <c r="AT33" s="9"/>
      <c r="AU33" s="9">
        <f t="shared" si="40"/>
        <v>0</v>
      </c>
      <c r="AV33" s="9">
        <v>3278071.24</v>
      </c>
      <c r="AW33" s="9">
        <v>2743822.84</v>
      </c>
      <c r="AX33" s="9"/>
      <c r="AY33" s="9"/>
      <c r="AZ33" s="9"/>
      <c r="BA33" s="9"/>
      <c r="BB33" s="9"/>
      <c r="BC33" s="9"/>
      <c r="BD33" s="9"/>
      <c r="BE33" s="9"/>
      <c r="BF33" s="9"/>
      <c r="BG33" s="9">
        <f t="shared" si="41"/>
        <v>0</v>
      </c>
      <c r="BH33" s="9">
        <f t="shared" si="42"/>
        <v>0</v>
      </c>
      <c r="BI33" s="9"/>
      <c r="BJ33" s="9"/>
      <c r="BK33" s="9"/>
      <c r="BL33" s="9"/>
      <c r="BM33" s="9"/>
      <c r="BN33" s="9"/>
      <c r="BO33" s="9"/>
      <c r="BP33" s="9"/>
      <c r="BQ33" s="9">
        <f t="shared" si="43"/>
        <v>0</v>
      </c>
      <c r="BR33" s="9">
        <f t="shared" si="44"/>
        <v>0</v>
      </c>
      <c r="BS33" s="9"/>
      <c r="BT33" s="29" t="e">
        <f t="shared" si="45"/>
        <v>#DIV/0!</v>
      </c>
      <c r="BU33" s="9"/>
      <c r="BV33" s="29" t="e">
        <f t="shared" si="46"/>
        <v>#DIV/0!</v>
      </c>
      <c r="BW33" s="9"/>
      <c r="BX33" s="29" t="e">
        <f t="shared" si="47"/>
        <v>#DIV/0!</v>
      </c>
      <c r="BY33" s="9"/>
      <c r="BZ33" s="9"/>
      <c r="CA33" s="9">
        <f t="shared" si="48"/>
        <v>534248.39999999991</v>
      </c>
      <c r="CB33" s="9">
        <f t="shared" si="49"/>
        <v>534248.40000000037</v>
      </c>
      <c r="CC33" s="9">
        <f t="shared" si="50"/>
        <v>0</v>
      </c>
      <c r="CD33" s="9">
        <f>D33-J33</f>
        <v>0</v>
      </c>
      <c r="CE33" s="9">
        <f>F33-K33</f>
        <v>0</v>
      </c>
      <c r="CF33" s="9">
        <f t="shared" si="51"/>
        <v>0</v>
      </c>
      <c r="CG33" s="9"/>
      <c r="CH33" s="9"/>
      <c r="CI33" s="9">
        <f t="shared" si="52"/>
        <v>0</v>
      </c>
      <c r="CJ33" s="9"/>
      <c r="CK33" s="9"/>
      <c r="CL33" s="9">
        <f t="shared" si="53"/>
        <v>3375974.5</v>
      </c>
      <c r="CM33" s="9">
        <f t="shared" si="54"/>
        <v>3278071.24</v>
      </c>
      <c r="CN33" s="9">
        <f t="shared" si="55"/>
        <v>2884702.6900000004</v>
      </c>
      <c r="CO33" s="9">
        <f t="shared" si="55"/>
        <v>393368.54999999993</v>
      </c>
      <c r="CP33" s="9">
        <f t="shared" si="55"/>
        <v>97903.260000000009</v>
      </c>
      <c r="CQ33" s="9">
        <f t="shared" si="55"/>
        <v>0</v>
      </c>
      <c r="CR33" s="9">
        <f t="shared" si="56"/>
        <v>0</v>
      </c>
      <c r="CS33" s="9">
        <f t="shared" si="57"/>
        <v>0</v>
      </c>
      <c r="CT33" s="9">
        <f t="shared" si="11"/>
        <v>0</v>
      </c>
      <c r="CU33" s="9">
        <f t="shared" si="12"/>
        <v>0</v>
      </c>
      <c r="CV33" s="9">
        <f t="shared" si="13"/>
        <v>0</v>
      </c>
      <c r="CW33" s="9">
        <f t="shared" si="14"/>
        <v>0</v>
      </c>
      <c r="CX33" s="9">
        <f t="shared" si="58"/>
        <v>3375974.5</v>
      </c>
      <c r="CY33" s="9">
        <f t="shared" si="59"/>
        <v>3278071.24</v>
      </c>
      <c r="CZ33" s="9">
        <f t="shared" si="15"/>
        <v>2884702.6900000004</v>
      </c>
      <c r="DA33" s="9">
        <f t="shared" si="16"/>
        <v>393368.54999999993</v>
      </c>
      <c r="DB33" s="9">
        <f t="shared" si="17"/>
        <v>97903.260000000009</v>
      </c>
      <c r="DC33" s="9">
        <f t="shared" si="18"/>
        <v>0</v>
      </c>
      <c r="DD33" s="9"/>
      <c r="DE33" s="9"/>
      <c r="DF33" s="9"/>
    </row>
    <row r="34" spans="1:110" ht="16.5" x14ac:dyDescent="0.25">
      <c r="A34" s="7" t="s">
        <v>31</v>
      </c>
      <c r="B34" s="11" t="s">
        <v>48</v>
      </c>
      <c r="C34" s="9"/>
      <c r="D34" s="12" t="s">
        <v>31</v>
      </c>
      <c r="E34" s="65"/>
      <c r="F34" s="12"/>
      <c r="G34" s="66"/>
      <c r="H34" s="9">
        <f t="shared" si="22"/>
        <v>0</v>
      </c>
      <c r="I34" s="9">
        <f t="shared" si="23"/>
        <v>0</v>
      </c>
      <c r="J34" s="9">
        <f t="shared" si="3"/>
        <v>0</v>
      </c>
      <c r="K34" s="9">
        <f t="shared" si="4"/>
        <v>0</v>
      </c>
      <c r="L34" s="9">
        <f t="shared" si="5"/>
        <v>0</v>
      </c>
      <c r="M34" s="9">
        <f t="shared" si="6"/>
        <v>0</v>
      </c>
      <c r="N34" s="9">
        <f t="shared" si="24"/>
        <v>0</v>
      </c>
      <c r="O34" s="9">
        <f t="shared" si="25"/>
        <v>0</v>
      </c>
      <c r="P34" s="9"/>
      <c r="Q34" s="29" t="e">
        <f t="shared" si="26"/>
        <v>#DIV/0!</v>
      </c>
      <c r="R34" s="9"/>
      <c r="S34" s="29" t="e">
        <f t="shared" si="27"/>
        <v>#DIV/0!</v>
      </c>
      <c r="T34" s="9"/>
      <c r="U34" s="60" t="e">
        <f t="shared" si="28"/>
        <v>#DIV/0!</v>
      </c>
      <c r="V34" s="60" t="e">
        <f t="shared" si="29"/>
        <v>#DIV/0!</v>
      </c>
      <c r="W34" s="9"/>
      <c r="X34" s="71" t="e">
        <f t="shared" si="30"/>
        <v>#DIV/0!</v>
      </c>
      <c r="Y34" s="9">
        <f t="shared" si="31"/>
        <v>0</v>
      </c>
      <c r="Z34" s="9">
        <f t="shared" si="32"/>
        <v>0</v>
      </c>
      <c r="AA34" s="9"/>
      <c r="AB34" s="53"/>
      <c r="AC34" s="9"/>
      <c r="AD34" s="53"/>
      <c r="AE34" s="9"/>
      <c r="AF34" s="103"/>
      <c r="AG34" s="9"/>
      <c r="AH34" s="62" t="e">
        <f t="shared" si="36"/>
        <v>#DIV/0!</v>
      </c>
      <c r="AI34" s="9"/>
      <c r="AJ34" s="9"/>
      <c r="AK34" s="9"/>
      <c r="AL34" s="9"/>
      <c r="AM34" s="9">
        <f t="shared" si="38"/>
        <v>0</v>
      </c>
      <c r="AN34" s="9"/>
      <c r="AO34" s="9"/>
      <c r="AP34" s="9"/>
      <c r="AQ34" s="9">
        <f t="shared" si="39"/>
        <v>0</v>
      </c>
      <c r="AR34" s="9"/>
      <c r="AS34" s="9"/>
      <c r="AT34" s="9"/>
      <c r="AU34" s="9">
        <f t="shared" si="40"/>
        <v>0</v>
      </c>
      <c r="AV34" s="9">
        <v>0</v>
      </c>
      <c r="AW34" s="9"/>
      <c r="AX34" s="9">
        <f t="shared" si="60"/>
        <v>0</v>
      </c>
      <c r="AY34" s="9"/>
      <c r="AZ34" s="9"/>
      <c r="BA34" s="9"/>
      <c r="BB34" s="9"/>
      <c r="BC34" s="9"/>
      <c r="BD34" s="9"/>
      <c r="BE34" s="9"/>
      <c r="BF34" s="9"/>
      <c r="BG34" s="9">
        <f t="shared" si="41"/>
        <v>0</v>
      </c>
      <c r="BH34" s="9">
        <f t="shared" si="42"/>
        <v>0</v>
      </c>
      <c r="BI34" s="9"/>
      <c r="BJ34" s="9"/>
      <c r="BK34" s="9"/>
      <c r="BL34" s="9"/>
      <c r="BM34" s="9"/>
      <c r="BN34" s="9"/>
      <c r="BO34" s="9"/>
      <c r="BP34" s="9"/>
      <c r="BQ34" s="9">
        <f t="shared" si="43"/>
        <v>0</v>
      </c>
      <c r="BR34" s="9">
        <f t="shared" si="44"/>
        <v>0</v>
      </c>
      <c r="BS34" s="9"/>
      <c r="BT34" s="29" t="e">
        <f t="shared" si="45"/>
        <v>#DIV/0!</v>
      </c>
      <c r="BU34" s="9"/>
      <c r="BV34" s="29" t="e">
        <f t="shared" si="46"/>
        <v>#DIV/0!</v>
      </c>
      <c r="BW34" s="9"/>
      <c r="BX34" s="29" t="e">
        <f t="shared" si="47"/>
        <v>#DIV/0!</v>
      </c>
      <c r="BY34" s="9"/>
      <c r="BZ34" s="9"/>
      <c r="CA34" s="9">
        <f t="shared" si="48"/>
        <v>0</v>
      </c>
      <c r="CB34" s="9">
        <f t="shared" si="49"/>
        <v>0</v>
      </c>
      <c r="CC34" s="9">
        <f t="shared" si="50"/>
        <v>0</v>
      </c>
      <c r="CD34" s="9"/>
      <c r="CE34" s="9"/>
      <c r="CF34" s="9">
        <f t="shared" si="51"/>
        <v>0</v>
      </c>
      <c r="CG34" s="9"/>
      <c r="CH34" s="9"/>
      <c r="CI34" s="9">
        <f t="shared" si="52"/>
        <v>0</v>
      </c>
      <c r="CJ34" s="9"/>
      <c r="CK34" s="9"/>
      <c r="CL34" s="9">
        <f t="shared" si="53"/>
        <v>0</v>
      </c>
      <c r="CM34" s="9">
        <f t="shared" si="54"/>
        <v>0</v>
      </c>
      <c r="CN34" s="9">
        <f t="shared" si="55"/>
        <v>0</v>
      </c>
      <c r="CO34" s="9">
        <f t="shared" si="55"/>
        <v>0</v>
      </c>
      <c r="CP34" s="9">
        <f t="shared" si="55"/>
        <v>0</v>
      </c>
      <c r="CQ34" s="9">
        <f t="shared" si="55"/>
        <v>0</v>
      </c>
      <c r="CR34" s="9">
        <f t="shared" si="56"/>
        <v>0</v>
      </c>
      <c r="CS34" s="9">
        <f t="shared" si="57"/>
        <v>0</v>
      </c>
      <c r="CT34" s="9">
        <f t="shared" si="11"/>
        <v>0</v>
      </c>
      <c r="CU34" s="9">
        <f t="shared" si="12"/>
        <v>0</v>
      </c>
      <c r="CV34" s="9">
        <f t="shared" si="13"/>
        <v>0</v>
      </c>
      <c r="CW34" s="9">
        <f t="shared" si="14"/>
        <v>0</v>
      </c>
      <c r="CX34" s="9">
        <f t="shared" si="58"/>
        <v>0</v>
      </c>
      <c r="CY34" s="9">
        <f t="shared" si="59"/>
        <v>0</v>
      </c>
      <c r="CZ34" s="9">
        <f t="shared" si="15"/>
        <v>0</v>
      </c>
      <c r="DA34" s="9">
        <f t="shared" si="16"/>
        <v>0</v>
      </c>
      <c r="DB34" s="9">
        <f t="shared" si="17"/>
        <v>0</v>
      </c>
      <c r="DC34" s="9">
        <f t="shared" si="18"/>
        <v>0</v>
      </c>
      <c r="DD34" s="9"/>
      <c r="DE34" s="9"/>
      <c r="DF34" s="9"/>
    </row>
    <row r="35" spans="1:110" ht="16.5" x14ac:dyDescent="0.25">
      <c r="A35" s="13" t="s">
        <v>49</v>
      </c>
      <c r="B35" s="8" t="s">
        <v>50</v>
      </c>
      <c r="C35" s="9">
        <f t="shared" si="19"/>
        <v>2797090.9000000004</v>
      </c>
      <c r="D35" s="9">
        <v>2461439.9900000002</v>
      </c>
      <c r="E35" s="65">
        <f t="shared" si="20"/>
        <v>0.87999999928497141</v>
      </c>
      <c r="F35" s="9">
        <v>335650.91</v>
      </c>
      <c r="G35" s="66">
        <f t="shared" si="21"/>
        <v>0.12000000071502857</v>
      </c>
      <c r="H35" s="9">
        <f t="shared" si="22"/>
        <v>2948804.0000000005</v>
      </c>
      <c r="I35" s="9">
        <f t="shared" si="23"/>
        <v>2797090.9000000004</v>
      </c>
      <c r="J35" s="9">
        <f t="shared" si="3"/>
        <v>2461439.9900000002</v>
      </c>
      <c r="K35" s="9">
        <f t="shared" si="4"/>
        <v>335650.91</v>
      </c>
      <c r="L35" s="9">
        <f t="shared" si="5"/>
        <v>151713.1</v>
      </c>
      <c r="M35" s="9">
        <f t="shared" si="6"/>
        <v>0</v>
      </c>
      <c r="N35" s="42">
        <f t="shared" si="24"/>
        <v>0</v>
      </c>
      <c r="O35" s="42">
        <f t="shared" si="25"/>
        <v>0</v>
      </c>
      <c r="P35" s="42"/>
      <c r="Q35" s="43" t="e">
        <f t="shared" si="26"/>
        <v>#DIV/0!</v>
      </c>
      <c r="R35" s="42"/>
      <c r="S35" s="43" t="e">
        <f t="shared" si="27"/>
        <v>#DIV/0!</v>
      </c>
      <c r="T35" s="42"/>
      <c r="U35" s="64" t="e">
        <f t="shared" si="28"/>
        <v>#DIV/0!</v>
      </c>
      <c r="V35" s="64" t="e">
        <f t="shared" si="29"/>
        <v>#DIV/0!</v>
      </c>
      <c r="W35" s="42"/>
      <c r="X35" s="72" t="e">
        <f t="shared" si="30"/>
        <v>#DIV/0!</v>
      </c>
      <c r="Y35" s="9">
        <f t="shared" si="31"/>
        <v>2948804.0000000005</v>
      </c>
      <c r="Z35" s="9">
        <f t="shared" si="32"/>
        <v>2797090.9000000004</v>
      </c>
      <c r="AA35" s="9">
        <v>2461439.9900000002</v>
      </c>
      <c r="AB35" s="53">
        <f t="shared" si="33"/>
        <v>0.87999999928497141</v>
      </c>
      <c r="AC35" s="9">
        <v>335650.91</v>
      </c>
      <c r="AD35" s="53">
        <f t="shared" si="34"/>
        <v>0.12000000071502857</v>
      </c>
      <c r="AE35" s="9">
        <v>151713.1</v>
      </c>
      <c r="AF35" s="103">
        <f t="shared" si="35"/>
        <v>5.1449028148361158E-2</v>
      </c>
      <c r="AG35" s="9"/>
      <c r="AH35" s="62">
        <f t="shared" si="36"/>
        <v>0.3112931954084997</v>
      </c>
      <c r="AI35" s="9"/>
      <c r="AJ35" s="9">
        <f t="shared" si="37"/>
        <v>0</v>
      </c>
      <c r="AK35" s="47">
        <f>D35-J35</f>
        <v>0</v>
      </c>
      <c r="AL35" s="47">
        <f>F35-K35</f>
        <v>0</v>
      </c>
      <c r="AM35" s="9">
        <f t="shared" si="38"/>
        <v>0</v>
      </c>
      <c r="AN35" s="9"/>
      <c r="AO35" s="9"/>
      <c r="AP35" s="9"/>
      <c r="AQ35" s="9">
        <f t="shared" si="39"/>
        <v>0</v>
      </c>
      <c r="AR35" s="9"/>
      <c r="AS35" s="9"/>
      <c r="AT35" s="9"/>
      <c r="AU35" s="9">
        <f t="shared" si="40"/>
        <v>0</v>
      </c>
      <c r="AV35" s="9">
        <v>573481.68000000005</v>
      </c>
      <c r="AW35" s="9">
        <v>451515</v>
      </c>
      <c r="AX35" s="9"/>
      <c r="AY35" s="9"/>
      <c r="AZ35" s="9"/>
      <c r="BA35" s="9"/>
      <c r="BB35" s="9"/>
      <c r="BC35" s="9"/>
      <c r="BD35" s="9"/>
      <c r="BE35" s="9"/>
      <c r="BF35" s="9"/>
      <c r="BG35" s="9">
        <f t="shared" si="41"/>
        <v>0</v>
      </c>
      <c r="BH35" s="9">
        <f t="shared" si="42"/>
        <v>0</v>
      </c>
      <c r="BI35" s="9"/>
      <c r="BJ35" s="9"/>
      <c r="BK35" s="9"/>
      <c r="BL35" s="9"/>
      <c r="BM35" s="9"/>
      <c r="BN35" s="9"/>
      <c r="BO35" s="9"/>
      <c r="BP35" s="9"/>
      <c r="BQ35" s="9">
        <f t="shared" si="43"/>
        <v>0</v>
      </c>
      <c r="BR35" s="9">
        <f t="shared" si="44"/>
        <v>0</v>
      </c>
      <c r="BS35" s="9"/>
      <c r="BT35" s="29" t="e">
        <f t="shared" si="45"/>
        <v>#DIV/0!</v>
      </c>
      <c r="BU35" s="9"/>
      <c r="BV35" s="29" t="e">
        <f t="shared" si="46"/>
        <v>#DIV/0!</v>
      </c>
      <c r="BW35" s="9"/>
      <c r="BX35" s="29" t="e">
        <f t="shared" si="47"/>
        <v>#DIV/0!</v>
      </c>
      <c r="BY35" s="9"/>
      <c r="BZ35" s="9"/>
      <c r="CA35" s="9">
        <f t="shared" si="48"/>
        <v>2345575.9000000004</v>
      </c>
      <c r="CB35" s="9">
        <f t="shared" si="49"/>
        <v>121966.68000000005</v>
      </c>
      <c r="CC35" s="9">
        <f t="shared" si="50"/>
        <v>0</v>
      </c>
      <c r="CD35" s="9">
        <f>D35-J35</f>
        <v>0</v>
      </c>
      <c r="CE35" s="9">
        <f>F35-K35</f>
        <v>0</v>
      </c>
      <c r="CF35" s="9">
        <f t="shared" si="51"/>
        <v>0</v>
      </c>
      <c r="CG35" s="9"/>
      <c r="CH35" s="9"/>
      <c r="CI35" s="9">
        <f t="shared" si="52"/>
        <v>0</v>
      </c>
      <c r="CJ35" s="9"/>
      <c r="CK35" s="9"/>
      <c r="CL35" s="9">
        <f t="shared" si="53"/>
        <v>2948804.0000000005</v>
      </c>
      <c r="CM35" s="9">
        <f t="shared" si="54"/>
        <v>2797090.9000000004</v>
      </c>
      <c r="CN35" s="9">
        <f t="shared" si="55"/>
        <v>2461439.9900000002</v>
      </c>
      <c r="CO35" s="9">
        <f t="shared" si="55"/>
        <v>335650.91</v>
      </c>
      <c r="CP35" s="9">
        <f t="shared" si="55"/>
        <v>151713.1</v>
      </c>
      <c r="CQ35" s="9">
        <f t="shared" si="55"/>
        <v>0</v>
      </c>
      <c r="CR35" s="9">
        <f t="shared" si="56"/>
        <v>0</v>
      </c>
      <c r="CS35" s="9">
        <f t="shared" si="57"/>
        <v>0</v>
      </c>
      <c r="CT35" s="9">
        <f t="shared" si="11"/>
        <v>0</v>
      </c>
      <c r="CU35" s="9">
        <f t="shared" si="12"/>
        <v>0</v>
      </c>
      <c r="CV35" s="9">
        <f t="shared" si="13"/>
        <v>0</v>
      </c>
      <c r="CW35" s="9">
        <f t="shared" si="14"/>
        <v>0</v>
      </c>
      <c r="CX35" s="9">
        <f t="shared" si="58"/>
        <v>2948804.0000000005</v>
      </c>
      <c r="CY35" s="9">
        <f t="shared" si="59"/>
        <v>2797090.9000000004</v>
      </c>
      <c r="CZ35" s="9">
        <f t="shared" si="15"/>
        <v>2461439.9900000002</v>
      </c>
      <c r="DA35" s="9">
        <f t="shared" si="16"/>
        <v>335650.91</v>
      </c>
      <c r="DB35" s="9">
        <f t="shared" si="17"/>
        <v>151713.1</v>
      </c>
      <c r="DC35" s="9">
        <f t="shared" si="18"/>
        <v>0</v>
      </c>
      <c r="DD35" s="9"/>
      <c r="DE35" s="9"/>
      <c r="DF35" s="9"/>
    </row>
    <row r="36" spans="1:110" ht="16.5" x14ac:dyDescent="0.25">
      <c r="A36" s="7" t="s">
        <v>51</v>
      </c>
      <c r="B36" s="8" t="s">
        <v>52</v>
      </c>
      <c r="C36" s="9">
        <f t="shared" si="19"/>
        <v>7720990.5300000003</v>
      </c>
      <c r="D36" s="9">
        <v>6794471.6600000001</v>
      </c>
      <c r="E36" s="65">
        <f t="shared" si="20"/>
        <v>0.87999999917109084</v>
      </c>
      <c r="F36" s="9">
        <v>926518.87</v>
      </c>
      <c r="G36" s="66">
        <f t="shared" si="21"/>
        <v>0.12000000082890919</v>
      </c>
      <c r="H36" s="9">
        <f t="shared" si="22"/>
        <v>8101058</v>
      </c>
      <c r="I36" s="9">
        <f t="shared" si="23"/>
        <v>7720990.5300000003</v>
      </c>
      <c r="J36" s="9">
        <f t="shared" si="3"/>
        <v>6794471.6600000001</v>
      </c>
      <c r="K36" s="9">
        <f t="shared" si="4"/>
        <v>926518.87</v>
      </c>
      <c r="L36" s="9">
        <f t="shared" si="5"/>
        <v>380067.47</v>
      </c>
      <c r="M36" s="9">
        <f t="shared" si="6"/>
        <v>0</v>
      </c>
      <c r="N36" s="42">
        <f t="shared" si="24"/>
        <v>0</v>
      </c>
      <c r="O36" s="42">
        <f t="shared" si="25"/>
        <v>0</v>
      </c>
      <c r="P36" s="42"/>
      <c r="Q36" s="43" t="e">
        <f t="shared" si="26"/>
        <v>#DIV/0!</v>
      </c>
      <c r="R36" s="42"/>
      <c r="S36" s="43" t="e">
        <f t="shared" si="27"/>
        <v>#DIV/0!</v>
      </c>
      <c r="T36" s="42"/>
      <c r="U36" s="64" t="e">
        <f t="shared" si="28"/>
        <v>#DIV/0!</v>
      </c>
      <c r="V36" s="64" t="e">
        <f t="shared" si="29"/>
        <v>#DIV/0!</v>
      </c>
      <c r="W36" s="42"/>
      <c r="X36" s="72" t="e">
        <f t="shared" si="30"/>
        <v>#DIV/0!</v>
      </c>
      <c r="Y36" s="9">
        <f t="shared" si="31"/>
        <v>8101058</v>
      </c>
      <c r="Z36" s="9">
        <f t="shared" si="32"/>
        <v>7720990.5300000003</v>
      </c>
      <c r="AA36" s="9">
        <v>6794471.6600000001</v>
      </c>
      <c r="AB36" s="53">
        <f t="shared" si="33"/>
        <v>0.87999999917109084</v>
      </c>
      <c r="AC36" s="9">
        <v>926518.87</v>
      </c>
      <c r="AD36" s="53">
        <f t="shared" si="34"/>
        <v>0.12000000082890919</v>
      </c>
      <c r="AE36" s="9">
        <v>380067.47</v>
      </c>
      <c r="AF36" s="103">
        <f t="shared" si="35"/>
        <v>4.6915781864541643E-2</v>
      </c>
      <c r="AG36" s="9"/>
      <c r="AH36" s="62">
        <f t="shared" si="36"/>
        <v>0.29088584379352994</v>
      </c>
      <c r="AI36" s="9"/>
      <c r="AJ36" s="47">
        <f t="shared" si="37"/>
        <v>0</v>
      </c>
      <c r="AK36" s="47">
        <f>D36-J36</f>
        <v>0</v>
      </c>
      <c r="AL36" s="47">
        <f>F36-K36</f>
        <v>0</v>
      </c>
      <c r="AM36" s="9">
        <f t="shared" si="38"/>
        <v>0</v>
      </c>
      <c r="AN36" s="9"/>
      <c r="AO36" s="9"/>
      <c r="AP36" s="9"/>
      <c r="AQ36" s="9">
        <f t="shared" si="39"/>
        <v>0</v>
      </c>
      <c r="AR36" s="9"/>
      <c r="AS36" s="9"/>
      <c r="AT36" s="9"/>
      <c r="AU36" s="9">
        <f t="shared" si="40"/>
        <v>0</v>
      </c>
      <c r="AV36" s="9">
        <v>3875.99</v>
      </c>
      <c r="AW36" s="9"/>
      <c r="AX36" s="9">
        <f t="shared" si="60"/>
        <v>0</v>
      </c>
      <c r="AY36" s="9"/>
      <c r="AZ36" s="9"/>
      <c r="BA36" s="9"/>
      <c r="BB36" s="9"/>
      <c r="BC36" s="9"/>
      <c r="BD36" s="9"/>
      <c r="BE36" s="9"/>
      <c r="BF36" s="9"/>
      <c r="BG36" s="9">
        <f t="shared" si="41"/>
        <v>0</v>
      </c>
      <c r="BH36" s="9">
        <f t="shared" si="42"/>
        <v>0</v>
      </c>
      <c r="BI36" s="9"/>
      <c r="BJ36" s="9"/>
      <c r="BK36" s="9"/>
      <c r="BL36" s="9"/>
      <c r="BM36" s="9"/>
      <c r="BN36" s="9"/>
      <c r="BO36" s="9"/>
      <c r="BP36" s="9"/>
      <c r="BQ36" s="9">
        <f t="shared" si="43"/>
        <v>0</v>
      </c>
      <c r="BR36" s="9">
        <f t="shared" si="44"/>
        <v>0</v>
      </c>
      <c r="BS36" s="9"/>
      <c r="BT36" s="29" t="e">
        <f t="shared" si="45"/>
        <v>#DIV/0!</v>
      </c>
      <c r="BU36" s="9"/>
      <c r="BV36" s="29" t="e">
        <f t="shared" si="46"/>
        <v>#DIV/0!</v>
      </c>
      <c r="BW36" s="9"/>
      <c r="BX36" s="29" t="e">
        <f t="shared" si="47"/>
        <v>#DIV/0!</v>
      </c>
      <c r="BY36" s="9"/>
      <c r="BZ36" s="9"/>
      <c r="CA36" s="9">
        <f t="shared" si="48"/>
        <v>7720990.5300000003</v>
      </c>
      <c r="CB36" s="9">
        <f t="shared" si="49"/>
        <v>3875.99</v>
      </c>
      <c r="CC36" s="9">
        <f t="shared" si="50"/>
        <v>0</v>
      </c>
      <c r="CD36" s="9">
        <f>D36-J36</f>
        <v>0</v>
      </c>
      <c r="CE36" s="9">
        <f>F36-K36</f>
        <v>0</v>
      </c>
      <c r="CF36" s="9">
        <f t="shared" si="51"/>
        <v>0</v>
      </c>
      <c r="CG36" s="9"/>
      <c r="CH36" s="9"/>
      <c r="CI36" s="9">
        <f t="shared" si="52"/>
        <v>0</v>
      </c>
      <c r="CJ36" s="9"/>
      <c r="CK36" s="9"/>
      <c r="CL36" s="9">
        <f t="shared" si="53"/>
        <v>8101058</v>
      </c>
      <c r="CM36" s="9">
        <f t="shared" si="54"/>
        <v>7720990.5300000003</v>
      </c>
      <c r="CN36" s="9">
        <f t="shared" si="55"/>
        <v>6794471.6600000001</v>
      </c>
      <c r="CO36" s="9">
        <f t="shared" si="55"/>
        <v>926518.87</v>
      </c>
      <c r="CP36" s="9">
        <f t="shared" si="55"/>
        <v>380067.47</v>
      </c>
      <c r="CQ36" s="9">
        <f t="shared" si="55"/>
        <v>0</v>
      </c>
      <c r="CR36" s="9">
        <f t="shared" si="56"/>
        <v>0</v>
      </c>
      <c r="CS36" s="9">
        <f t="shared" si="57"/>
        <v>0</v>
      </c>
      <c r="CT36" s="9">
        <f t="shared" si="11"/>
        <v>0</v>
      </c>
      <c r="CU36" s="9">
        <f t="shared" si="12"/>
        <v>0</v>
      </c>
      <c r="CV36" s="9">
        <f t="shared" si="13"/>
        <v>0</v>
      </c>
      <c r="CW36" s="9">
        <f t="shared" si="14"/>
        <v>0</v>
      </c>
      <c r="CX36" s="9">
        <f t="shared" si="58"/>
        <v>8101058</v>
      </c>
      <c r="CY36" s="9">
        <f t="shared" si="59"/>
        <v>7720990.5300000003</v>
      </c>
      <c r="CZ36" s="9">
        <f t="shared" si="15"/>
        <v>6794471.6600000001</v>
      </c>
      <c r="DA36" s="9">
        <f t="shared" si="16"/>
        <v>926518.87</v>
      </c>
      <c r="DB36" s="9">
        <f t="shared" si="17"/>
        <v>380067.47</v>
      </c>
      <c r="DC36" s="9">
        <f t="shared" si="18"/>
        <v>0</v>
      </c>
      <c r="DD36" s="9"/>
      <c r="DE36" s="9"/>
      <c r="DF36" s="9"/>
    </row>
    <row r="37" spans="1:110" ht="18" customHeight="1" x14ac:dyDescent="0.25">
      <c r="A37" s="7" t="s">
        <v>31</v>
      </c>
      <c r="B37" s="11" t="s">
        <v>53</v>
      </c>
      <c r="C37" s="9"/>
      <c r="D37" s="12" t="s">
        <v>31</v>
      </c>
      <c r="E37" s="65"/>
      <c r="F37" s="12"/>
      <c r="G37" s="66"/>
      <c r="H37" s="9">
        <f t="shared" si="22"/>
        <v>0</v>
      </c>
      <c r="I37" s="9">
        <f t="shared" si="23"/>
        <v>0</v>
      </c>
      <c r="J37" s="9">
        <f t="shared" si="3"/>
        <v>0</v>
      </c>
      <c r="K37" s="9">
        <f t="shared" si="4"/>
        <v>0</v>
      </c>
      <c r="L37" s="9">
        <f t="shared" si="5"/>
        <v>0</v>
      </c>
      <c r="M37" s="9">
        <f t="shared" si="6"/>
        <v>0</v>
      </c>
      <c r="N37" s="9">
        <f t="shared" si="24"/>
        <v>0</v>
      </c>
      <c r="O37" s="9">
        <f t="shared" si="25"/>
        <v>0</v>
      </c>
      <c r="P37" s="9"/>
      <c r="Q37" s="29" t="e">
        <f t="shared" si="26"/>
        <v>#DIV/0!</v>
      </c>
      <c r="R37" s="9"/>
      <c r="S37" s="29" t="e">
        <f t="shared" si="27"/>
        <v>#DIV/0!</v>
      </c>
      <c r="T37" s="9"/>
      <c r="U37" s="60" t="e">
        <f t="shared" si="28"/>
        <v>#DIV/0!</v>
      </c>
      <c r="V37" s="60" t="e">
        <f t="shared" si="29"/>
        <v>#DIV/0!</v>
      </c>
      <c r="W37" s="9"/>
      <c r="X37" s="71" t="e">
        <f t="shared" si="30"/>
        <v>#DIV/0!</v>
      </c>
      <c r="Y37" s="9">
        <f t="shared" si="31"/>
        <v>0</v>
      </c>
      <c r="Z37" s="9">
        <f t="shared" si="32"/>
        <v>0</v>
      </c>
      <c r="AA37" s="9"/>
      <c r="AB37" s="53"/>
      <c r="AC37" s="9"/>
      <c r="AD37" s="53"/>
      <c r="AE37" s="9"/>
      <c r="AF37" s="103"/>
      <c r="AG37" s="9"/>
      <c r="AH37" s="62" t="e">
        <f t="shared" si="36"/>
        <v>#DIV/0!</v>
      </c>
      <c r="AI37" s="9"/>
      <c r="AJ37" s="9"/>
      <c r="AK37" s="9"/>
      <c r="AL37" s="9"/>
      <c r="AM37" s="9">
        <f t="shared" si="38"/>
        <v>0</v>
      </c>
      <c r="AN37" s="9"/>
      <c r="AO37" s="9"/>
      <c r="AP37" s="9"/>
      <c r="AQ37" s="9">
        <f t="shared" si="39"/>
        <v>0</v>
      </c>
      <c r="AR37" s="9"/>
      <c r="AS37" s="9"/>
      <c r="AT37" s="9"/>
      <c r="AU37" s="9">
        <f t="shared" si="40"/>
        <v>0</v>
      </c>
      <c r="AV37" s="9">
        <v>0</v>
      </c>
      <c r="AW37" s="9"/>
      <c r="AX37" s="9">
        <f t="shared" si="60"/>
        <v>0</v>
      </c>
      <c r="AY37" s="9"/>
      <c r="AZ37" s="9"/>
      <c r="BA37" s="9"/>
      <c r="BB37" s="9"/>
      <c r="BC37" s="9"/>
      <c r="BD37" s="9"/>
      <c r="BE37" s="9"/>
      <c r="BF37" s="9"/>
      <c r="BG37" s="9">
        <f t="shared" si="41"/>
        <v>0</v>
      </c>
      <c r="BH37" s="9">
        <f t="shared" si="42"/>
        <v>0</v>
      </c>
      <c r="BI37" s="9"/>
      <c r="BJ37" s="9"/>
      <c r="BK37" s="9"/>
      <c r="BL37" s="9"/>
      <c r="BM37" s="9"/>
      <c r="BN37" s="9"/>
      <c r="BO37" s="9"/>
      <c r="BP37" s="9"/>
      <c r="BQ37" s="9">
        <f t="shared" si="43"/>
        <v>0</v>
      </c>
      <c r="BR37" s="9">
        <f t="shared" si="44"/>
        <v>0</v>
      </c>
      <c r="BS37" s="9"/>
      <c r="BT37" s="29" t="e">
        <f t="shared" si="45"/>
        <v>#DIV/0!</v>
      </c>
      <c r="BU37" s="9"/>
      <c r="BV37" s="29" t="e">
        <f t="shared" si="46"/>
        <v>#DIV/0!</v>
      </c>
      <c r="BW37" s="9"/>
      <c r="BX37" s="29" t="e">
        <f t="shared" si="47"/>
        <v>#DIV/0!</v>
      </c>
      <c r="BY37" s="9"/>
      <c r="BZ37" s="9"/>
      <c r="CA37" s="9">
        <f t="shared" si="48"/>
        <v>0</v>
      </c>
      <c r="CB37" s="9">
        <f t="shared" si="49"/>
        <v>0</v>
      </c>
      <c r="CC37" s="9">
        <f t="shared" si="50"/>
        <v>0</v>
      </c>
      <c r="CD37" s="9"/>
      <c r="CE37" s="9"/>
      <c r="CF37" s="9">
        <f t="shared" si="51"/>
        <v>0</v>
      </c>
      <c r="CG37" s="9"/>
      <c r="CH37" s="9"/>
      <c r="CI37" s="9">
        <f t="shared" si="52"/>
        <v>0</v>
      </c>
      <c r="CJ37" s="9"/>
      <c r="CK37" s="9"/>
      <c r="CL37" s="9">
        <f t="shared" si="53"/>
        <v>0</v>
      </c>
      <c r="CM37" s="9">
        <f t="shared" si="54"/>
        <v>0</v>
      </c>
      <c r="CN37" s="9">
        <f t="shared" si="55"/>
        <v>0</v>
      </c>
      <c r="CO37" s="9">
        <f t="shared" si="55"/>
        <v>0</v>
      </c>
      <c r="CP37" s="9">
        <f t="shared" si="55"/>
        <v>0</v>
      </c>
      <c r="CQ37" s="9">
        <f t="shared" si="55"/>
        <v>0</v>
      </c>
      <c r="CR37" s="9">
        <f t="shared" si="56"/>
        <v>0</v>
      </c>
      <c r="CS37" s="9">
        <f t="shared" si="57"/>
        <v>0</v>
      </c>
      <c r="CT37" s="9">
        <f t="shared" si="11"/>
        <v>0</v>
      </c>
      <c r="CU37" s="9">
        <f t="shared" si="12"/>
        <v>0</v>
      </c>
      <c r="CV37" s="9">
        <f t="shared" si="13"/>
        <v>0</v>
      </c>
      <c r="CW37" s="9">
        <f t="shared" si="14"/>
        <v>0</v>
      </c>
      <c r="CX37" s="9">
        <f t="shared" si="58"/>
        <v>0</v>
      </c>
      <c r="CY37" s="9">
        <f t="shared" si="59"/>
        <v>0</v>
      </c>
      <c r="CZ37" s="9">
        <f t="shared" si="15"/>
        <v>0</v>
      </c>
      <c r="DA37" s="9">
        <f t="shared" si="16"/>
        <v>0</v>
      </c>
      <c r="DB37" s="9">
        <f t="shared" si="17"/>
        <v>0</v>
      </c>
      <c r="DC37" s="9">
        <f t="shared" si="18"/>
        <v>0</v>
      </c>
      <c r="DD37" s="9"/>
      <c r="DE37" s="9"/>
      <c r="DF37" s="9"/>
    </row>
    <row r="38" spans="1:110" ht="16.5" x14ac:dyDescent="0.25">
      <c r="A38" s="31" t="s">
        <v>54</v>
      </c>
      <c r="B38" s="32" t="s">
        <v>55</v>
      </c>
      <c r="C38" s="9">
        <f t="shared" si="19"/>
        <v>2352463.06</v>
      </c>
      <c r="D38" s="9">
        <v>2070167.49</v>
      </c>
      <c r="E38" s="65">
        <f t="shared" si="20"/>
        <v>0.8799999988097581</v>
      </c>
      <c r="F38" s="9">
        <v>282295.57</v>
      </c>
      <c r="G38" s="66">
        <f t="shared" si="21"/>
        <v>0.12000000119024186</v>
      </c>
      <c r="H38" s="9">
        <f t="shared" si="22"/>
        <v>2422722</v>
      </c>
      <c r="I38" s="9">
        <f t="shared" si="23"/>
        <v>2352463.06</v>
      </c>
      <c r="J38" s="9">
        <f t="shared" si="3"/>
        <v>2070167.49</v>
      </c>
      <c r="K38" s="9">
        <f t="shared" si="4"/>
        <v>282295.57</v>
      </c>
      <c r="L38" s="9">
        <f t="shared" si="5"/>
        <v>70258.94</v>
      </c>
      <c r="M38" s="9">
        <f t="shared" si="6"/>
        <v>0</v>
      </c>
      <c r="N38" s="42">
        <f t="shared" si="24"/>
        <v>0</v>
      </c>
      <c r="O38" s="42">
        <f t="shared" si="25"/>
        <v>0</v>
      </c>
      <c r="P38" s="42"/>
      <c r="Q38" s="43" t="e">
        <f t="shared" si="26"/>
        <v>#DIV/0!</v>
      </c>
      <c r="R38" s="42"/>
      <c r="S38" s="43" t="e">
        <f t="shared" si="27"/>
        <v>#DIV/0!</v>
      </c>
      <c r="T38" s="42"/>
      <c r="U38" s="64" t="e">
        <f t="shared" si="28"/>
        <v>#DIV/0!</v>
      </c>
      <c r="V38" s="64" t="e">
        <f t="shared" si="29"/>
        <v>#DIV/0!</v>
      </c>
      <c r="W38" s="42"/>
      <c r="X38" s="72" t="e">
        <f t="shared" si="30"/>
        <v>#DIV/0!</v>
      </c>
      <c r="Y38" s="9">
        <f t="shared" si="31"/>
        <v>2422722</v>
      </c>
      <c r="Z38" s="9">
        <f t="shared" si="32"/>
        <v>2352463.06</v>
      </c>
      <c r="AA38" s="47">
        <v>2070167.49</v>
      </c>
      <c r="AB38" s="58">
        <f t="shared" si="33"/>
        <v>0.8799999988097581</v>
      </c>
      <c r="AC38" s="47">
        <v>282295.57</v>
      </c>
      <c r="AD38" s="58">
        <f t="shared" si="34"/>
        <v>0.12000000119024186</v>
      </c>
      <c r="AE38" s="47">
        <v>70258.94</v>
      </c>
      <c r="AF38" s="107">
        <f t="shared" si="35"/>
        <v>2.9000000825517746E-2</v>
      </c>
      <c r="AG38" s="9"/>
      <c r="AH38" s="63">
        <f t="shared" si="36"/>
        <v>0.19928532470056901</v>
      </c>
      <c r="AI38" s="9"/>
      <c r="AJ38" s="47">
        <f t="shared" si="37"/>
        <v>0</v>
      </c>
      <c r="AK38" s="47">
        <f>D38-J38</f>
        <v>0</v>
      </c>
      <c r="AL38" s="47">
        <f>F38-K38</f>
        <v>0</v>
      </c>
      <c r="AM38" s="9">
        <f t="shared" si="38"/>
        <v>0</v>
      </c>
      <c r="AN38" s="9"/>
      <c r="AO38" s="9"/>
      <c r="AP38" s="9"/>
      <c r="AQ38" s="9">
        <f t="shared" si="39"/>
        <v>0</v>
      </c>
      <c r="AR38" s="9"/>
      <c r="AS38" s="9"/>
      <c r="AT38" s="9"/>
      <c r="AU38" s="9">
        <f t="shared" si="40"/>
        <v>0</v>
      </c>
      <c r="AV38" s="9">
        <v>2352463.06</v>
      </c>
      <c r="AW38" s="9">
        <v>2306831.87</v>
      </c>
      <c r="AX38" s="9"/>
      <c r="AY38" s="9"/>
      <c r="AZ38" s="9"/>
      <c r="BA38" s="9"/>
      <c r="BB38" s="9"/>
      <c r="BC38" s="9"/>
      <c r="BD38" s="9"/>
      <c r="BE38" s="9"/>
      <c r="BF38" s="9"/>
      <c r="BG38" s="9">
        <f t="shared" si="41"/>
        <v>0</v>
      </c>
      <c r="BH38" s="9">
        <f t="shared" si="42"/>
        <v>0</v>
      </c>
      <c r="BI38" s="9"/>
      <c r="BJ38" s="9"/>
      <c r="BK38" s="9"/>
      <c r="BL38" s="9"/>
      <c r="BM38" s="9"/>
      <c r="BN38" s="9"/>
      <c r="BO38" s="9"/>
      <c r="BP38" s="9"/>
      <c r="BQ38" s="9">
        <f t="shared" si="43"/>
        <v>683217</v>
      </c>
      <c r="BR38" s="9">
        <f t="shared" si="44"/>
        <v>663403.71</v>
      </c>
      <c r="BS38" s="9">
        <v>583795.26</v>
      </c>
      <c r="BT38" s="29">
        <f t="shared" si="45"/>
        <v>0.87999999276458685</v>
      </c>
      <c r="BU38" s="9">
        <v>79608.45</v>
      </c>
      <c r="BV38" s="29">
        <f t="shared" si="46"/>
        <v>0.12000000723541326</v>
      </c>
      <c r="BW38" s="9">
        <v>19813.29</v>
      </c>
      <c r="BX38" s="29">
        <f t="shared" si="47"/>
        <v>2.8999995609008559E-2</v>
      </c>
      <c r="BY38" s="9"/>
      <c r="BZ38" s="9"/>
      <c r="CA38" s="9">
        <f t="shared" si="48"/>
        <v>45631.189999999944</v>
      </c>
      <c r="CB38" s="9">
        <f t="shared" si="49"/>
        <v>45631.189999999944</v>
      </c>
      <c r="CC38" s="9">
        <f t="shared" si="50"/>
        <v>0</v>
      </c>
      <c r="CD38" s="9">
        <f>D38-J38</f>
        <v>0</v>
      </c>
      <c r="CE38" s="9">
        <f>F38-K38</f>
        <v>0</v>
      </c>
      <c r="CF38" s="9">
        <f t="shared" si="51"/>
        <v>0</v>
      </c>
      <c r="CG38" s="9"/>
      <c r="CH38" s="9"/>
      <c r="CI38" s="9">
        <f t="shared" si="52"/>
        <v>0</v>
      </c>
      <c r="CJ38" s="9"/>
      <c r="CK38" s="9"/>
      <c r="CL38" s="9">
        <f t="shared" si="53"/>
        <v>1739505</v>
      </c>
      <c r="CM38" s="9">
        <f t="shared" si="54"/>
        <v>1689059.35</v>
      </c>
      <c r="CN38" s="9">
        <f t="shared" si="55"/>
        <v>1486372.23</v>
      </c>
      <c r="CO38" s="9">
        <f t="shared" si="55"/>
        <v>202687.12</v>
      </c>
      <c r="CP38" s="9">
        <f t="shared" si="55"/>
        <v>50445.65</v>
      </c>
      <c r="CQ38" s="9">
        <f t="shared" si="55"/>
        <v>0</v>
      </c>
      <c r="CR38" s="9">
        <f t="shared" si="56"/>
        <v>0</v>
      </c>
      <c r="CS38" s="9">
        <f t="shared" si="57"/>
        <v>0</v>
      </c>
      <c r="CT38" s="9">
        <f t="shared" si="11"/>
        <v>0</v>
      </c>
      <c r="CU38" s="9">
        <f t="shared" si="12"/>
        <v>0</v>
      </c>
      <c r="CV38" s="9">
        <f t="shared" si="13"/>
        <v>0</v>
      </c>
      <c r="CW38" s="9">
        <f t="shared" si="14"/>
        <v>0</v>
      </c>
      <c r="CX38" s="9">
        <f t="shared" si="58"/>
        <v>1739505</v>
      </c>
      <c r="CY38" s="9">
        <f t="shared" si="59"/>
        <v>1689059.35</v>
      </c>
      <c r="CZ38" s="9">
        <f t="shared" si="15"/>
        <v>1486372.23</v>
      </c>
      <c r="DA38" s="9">
        <f t="shared" si="16"/>
        <v>202687.12</v>
      </c>
      <c r="DB38" s="9">
        <f t="shared" si="17"/>
        <v>50445.65</v>
      </c>
      <c r="DC38" s="9">
        <f t="shared" si="18"/>
        <v>0</v>
      </c>
      <c r="DD38" s="9"/>
      <c r="DE38" s="9"/>
      <c r="DF38" s="9"/>
    </row>
    <row r="39" spans="1:110" ht="16.5" x14ac:dyDescent="0.25">
      <c r="A39" s="13" t="s">
        <v>56</v>
      </c>
      <c r="B39" s="8" t="s">
        <v>57</v>
      </c>
      <c r="C39" s="9">
        <f t="shared" si="19"/>
        <v>2133377.5699999998</v>
      </c>
      <c r="D39" s="9">
        <v>1877372.26</v>
      </c>
      <c r="E39" s="65">
        <f t="shared" si="20"/>
        <v>0.8799999992500156</v>
      </c>
      <c r="F39" s="9">
        <v>256005.31</v>
      </c>
      <c r="G39" s="66">
        <f t="shared" si="21"/>
        <v>0.12000000074998446</v>
      </c>
      <c r="H39" s="9">
        <f t="shared" si="22"/>
        <v>2317241.6599999997</v>
      </c>
      <c r="I39" s="9">
        <f t="shared" si="23"/>
        <v>2133377.5499999998</v>
      </c>
      <c r="J39" s="9">
        <f t="shared" si="3"/>
        <v>1877372.26</v>
      </c>
      <c r="K39" s="9">
        <f t="shared" si="4"/>
        <v>256005.29</v>
      </c>
      <c r="L39" s="9">
        <f t="shared" si="5"/>
        <v>68002.02</v>
      </c>
      <c r="M39" s="9">
        <f t="shared" si="6"/>
        <v>115862.09</v>
      </c>
      <c r="N39" s="47">
        <f t="shared" si="24"/>
        <v>2317241.6599999997</v>
      </c>
      <c r="O39" s="47">
        <f t="shared" si="25"/>
        <v>2133377.5499999998</v>
      </c>
      <c r="P39" s="101">
        <v>1877372.26</v>
      </c>
      <c r="Q39" s="94">
        <f t="shared" si="26"/>
        <v>0.88000000749984464</v>
      </c>
      <c r="R39" s="47">
        <v>256005.29</v>
      </c>
      <c r="S39" s="94">
        <f t="shared" si="27"/>
        <v>0.11999999250015546</v>
      </c>
      <c r="T39" s="47">
        <v>68002.02</v>
      </c>
      <c r="U39" s="84">
        <f t="shared" si="28"/>
        <v>2.9346106266706775E-2</v>
      </c>
      <c r="V39" s="84">
        <f t="shared" si="29"/>
        <v>0.20987804256638531</v>
      </c>
      <c r="W39" s="47">
        <v>115862.09</v>
      </c>
      <c r="X39" s="95">
        <f t="shared" si="30"/>
        <v>5.0000003020832975E-2</v>
      </c>
      <c r="Y39" s="42">
        <f t="shared" si="31"/>
        <v>0</v>
      </c>
      <c r="Z39" s="42">
        <f t="shared" si="32"/>
        <v>0</v>
      </c>
      <c r="AA39" s="42"/>
      <c r="AB39" s="54"/>
      <c r="AC39" s="42"/>
      <c r="AD39" s="54"/>
      <c r="AE39" s="42"/>
      <c r="AF39" s="105"/>
      <c r="AG39" s="42"/>
      <c r="AH39" s="68" t="e">
        <f t="shared" si="36"/>
        <v>#DIV/0!</v>
      </c>
      <c r="AI39" s="47"/>
      <c r="AJ39" s="47">
        <f t="shared" si="37"/>
        <v>1.9999999989522621E-2</v>
      </c>
      <c r="AK39" s="47">
        <f>D39-J39</f>
        <v>0</v>
      </c>
      <c r="AL39" s="47">
        <f>F39-K39</f>
        <v>1.9999999989522621E-2</v>
      </c>
      <c r="AM39" s="9">
        <f t="shared" si="38"/>
        <v>0</v>
      </c>
      <c r="AN39" s="9"/>
      <c r="AO39" s="9"/>
      <c r="AP39" s="9"/>
      <c r="AQ39" s="9">
        <f t="shared" si="39"/>
        <v>0</v>
      </c>
      <c r="AR39" s="9"/>
      <c r="AS39" s="9"/>
      <c r="AT39" s="9"/>
      <c r="AU39" s="9">
        <f t="shared" si="40"/>
        <v>0</v>
      </c>
      <c r="AV39" s="9">
        <v>2133377.5741210133</v>
      </c>
      <c r="AW39" s="9">
        <v>2133377.5699999998</v>
      </c>
      <c r="AX39" s="9"/>
      <c r="AY39" s="9"/>
      <c r="AZ39" s="9"/>
      <c r="BA39" s="9"/>
      <c r="BB39" s="9"/>
      <c r="BC39" s="9"/>
      <c r="BD39" s="9"/>
      <c r="BE39" s="9"/>
      <c r="BF39" s="9"/>
      <c r="BG39" s="9">
        <f t="shared" si="41"/>
        <v>0</v>
      </c>
      <c r="BH39" s="9">
        <f t="shared" si="42"/>
        <v>0</v>
      </c>
      <c r="BI39" s="9"/>
      <c r="BJ39" s="9"/>
      <c r="BK39" s="9"/>
      <c r="BL39" s="9"/>
      <c r="BM39" s="9"/>
      <c r="BN39" s="9"/>
      <c r="BO39" s="9"/>
      <c r="BP39" s="9"/>
      <c r="BQ39" s="9">
        <f t="shared" si="43"/>
        <v>0</v>
      </c>
      <c r="BR39" s="9">
        <f t="shared" si="44"/>
        <v>0</v>
      </c>
      <c r="BS39" s="9"/>
      <c r="BT39" s="29" t="e">
        <f t="shared" si="45"/>
        <v>#DIV/0!</v>
      </c>
      <c r="BU39" s="9"/>
      <c r="BV39" s="29" t="e">
        <f t="shared" si="46"/>
        <v>#DIV/0!</v>
      </c>
      <c r="BW39" s="9"/>
      <c r="BX39" s="29" t="e">
        <f t="shared" si="47"/>
        <v>#DIV/0!</v>
      </c>
      <c r="BY39" s="9"/>
      <c r="BZ39" s="9"/>
      <c r="CA39" s="9">
        <f t="shared" si="48"/>
        <v>0</v>
      </c>
      <c r="CB39" s="9">
        <f t="shared" si="49"/>
        <v>4.1210134513676167E-3</v>
      </c>
      <c r="CC39" s="9">
        <f t="shared" si="50"/>
        <v>1.9999999989522621E-2</v>
      </c>
      <c r="CD39" s="9">
        <f>D39-J39</f>
        <v>0</v>
      </c>
      <c r="CE39" s="9">
        <f>F39-K39</f>
        <v>1.9999999989522621E-2</v>
      </c>
      <c r="CF39" s="9">
        <f t="shared" si="51"/>
        <v>0</v>
      </c>
      <c r="CG39" s="9"/>
      <c r="CH39" s="9"/>
      <c r="CI39" s="9">
        <f t="shared" si="52"/>
        <v>0</v>
      </c>
      <c r="CJ39" s="9"/>
      <c r="CK39" s="9"/>
      <c r="CL39" s="9">
        <f t="shared" si="53"/>
        <v>2317241.6599999997</v>
      </c>
      <c r="CM39" s="9">
        <f t="shared" si="54"/>
        <v>2133377.5499999998</v>
      </c>
      <c r="CN39" s="9">
        <f t="shared" si="55"/>
        <v>1877372.26</v>
      </c>
      <c r="CO39" s="9">
        <f t="shared" si="55"/>
        <v>256005.29</v>
      </c>
      <c r="CP39" s="9">
        <f t="shared" si="55"/>
        <v>68002.02</v>
      </c>
      <c r="CQ39" s="9">
        <f t="shared" si="55"/>
        <v>115862.09</v>
      </c>
      <c r="CR39" s="9">
        <f t="shared" si="56"/>
        <v>2317241.6599999997</v>
      </c>
      <c r="CS39" s="9">
        <f t="shared" si="57"/>
        <v>2133377.5499999998</v>
      </c>
      <c r="CT39" s="9">
        <f t="shared" si="11"/>
        <v>1877372.26</v>
      </c>
      <c r="CU39" s="9">
        <f t="shared" si="12"/>
        <v>256005.29</v>
      </c>
      <c r="CV39" s="9">
        <f t="shared" si="13"/>
        <v>68002.02</v>
      </c>
      <c r="CW39" s="9">
        <f t="shared" si="14"/>
        <v>115862.09</v>
      </c>
      <c r="CX39" s="9">
        <f t="shared" si="58"/>
        <v>0</v>
      </c>
      <c r="CY39" s="9">
        <f t="shared" si="59"/>
        <v>0</v>
      </c>
      <c r="CZ39" s="9">
        <f t="shared" si="15"/>
        <v>0</v>
      </c>
      <c r="DA39" s="9">
        <f t="shared" si="16"/>
        <v>0</v>
      </c>
      <c r="DB39" s="9">
        <f t="shared" si="17"/>
        <v>0</v>
      </c>
      <c r="DC39" s="9">
        <f t="shared" si="18"/>
        <v>0</v>
      </c>
      <c r="DD39" s="9"/>
      <c r="DE39" s="9"/>
      <c r="DF39" s="9"/>
    </row>
    <row r="40" spans="1:110" ht="16.5" x14ac:dyDescent="0.25">
      <c r="A40" s="7" t="s">
        <v>58</v>
      </c>
      <c r="B40" s="32" t="s">
        <v>59</v>
      </c>
      <c r="C40" s="9">
        <f t="shared" si="19"/>
        <v>1205530.01</v>
      </c>
      <c r="D40" s="9">
        <v>1060866.4099999999</v>
      </c>
      <c r="E40" s="65">
        <f t="shared" si="20"/>
        <v>0.88000000099541276</v>
      </c>
      <c r="F40" s="9">
        <v>144663.6</v>
      </c>
      <c r="G40" s="66">
        <f t="shared" si="21"/>
        <v>0.1199999990045872</v>
      </c>
      <c r="H40" s="9">
        <f t="shared" si="22"/>
        <v>1241534.51</v>
      </c>
      <c r="I40" s="9">
        <f t="shared" si="23"/>
        <v>1205530.01</v>
      </c>
      <c r="J40" s="9">
        <f t="shared" si="3"/>
        <v>1060866.4099999999</v>
      </c>
      <c r="K40" s="9">
        <f t="shared" si="4"/>
        <v>144663.6</v>
      </c>
      <c r="L40" s="9">
        <f t="shared" si="5"/>
        <v>36004.5</v>
      </c>
      <c r="M40" s="9">
        <f t="shared" si="6"/>
        <v>0</v>
      </c>
      <c r="N40" s="42">
        <f t="shared" si="24"/>
        <v>0</v>
      </c>
      <c r="O40" s="42">
        <f t="shared" si="25"/>
        <v>0</v>
      </c>
      <c r="P40" s="42"/>
      <c r="Q40" s="43" t="e">
        <f t="shared" si="26"/>
        <v>#DIV/0!</v>
      </c>
      <c r="R40" s="42"/>
      <c r="S40" s="43" t="e">
        <f t="shared" si="27"/>
        <v>#DIV/0!</v>
      </c>
      <c r="T40" s="42"/>
      <c r="U40" s="64" t="e">
        <f t="shared" si="28"/>
        <v>#DIV/0!</v>
      </c>
      <c r="V40" s="64" t="e">
        <f t="shared" si="29"/>
        <v>#DIV/0!</v>
      </c>
      <c r="W40" s="42"/>
      <c r="X40" s="72" t="e">
        <f t="shared" si="30"/>
        <v>#DIV/0!</v>
      </c>
      <c r="Y40" s="9">
        <f t="shared" si="31"/>
        <v>1241534.51</v>
      </c>
      <c r="Z40" s="9">
        <f t="shared" si="32"/>
        <v>1205530.01</v>
      </c>
      <c r="AA40" s="47">
        <v>1060866.4099999999</v>
      </c>
      <c r="AB40" s="58">
        <f t="shared" si="33"/>
        <v>0.88000000099541276</v>
      </c>
      <c r="AC40" s="47">
        <v>144663.6</v>
      </c>
      <c r="AD40" s="58">
        <f t="shared" si="34"/>
        <v>0.1199999990045872</v>
      </c>
      <c r="AE40" s="47">
        <v>36004.5</v>
      </c>
      <c r="AF40" s="106">
        <f t="shared" si="35"/>
        <v>2.8999999363690663E-2</v>
      </c>
      <c r="AG40" s="9"/>
      <c r="AH40" s="63">
        <f t="shared" si="36"/>
        <v>0.19928531932311239</v>
      </c>
      <c r="AI40" s="9"/>
      <c r="AJ40" s="9">
        <f t="shared" si="37"/>
        <v>0</v>
      </c>
      <c r="AK40" s="47">
        <f>D40-J40</f>
        <v>0</v>
      </c>
      <c r="AL40" s="47">
        <f>F40-K40</f>
        <v>0</v>
      </c>
      <c r="AM40" s="9">
        <f t="shared" si="38"/>
        <v>0</v>
      </c>
      <c r="AN40" s="9"/>
      <c r="AO40" s="9"/>
      <c r="AP40" s="9"/>
      <c r="AQ40" s="9">
        <f t="shared" si="39"/>
        <v>0</v>
      </c>
      <c r="AR40" s="9"/>
      <c r="AS40" s="9"/>
      <c r="AT40" s="9"/>
      <c r="AU40" s="9">
        <f t="shared" si="40"/>
        <v>0</v>
      </c>
      <c r="AV40" s="9">
        <v>1205530.0099999998</v>
      </c>
      <c r="AW40" s="9">
        <v>57147.73</v>
      </c>
      <c r="AX40" s="9"/>
      <c r="AY40" s="9"/>
      <c r="AZ40" s="9"/>
      <c r="BA40" s="9"/>
      <c r="BB40" s="9"/>
      <c r="BC40" s="9"/>
      <c r="BD40" s="9"/>
      <c r="BE40" s="9"/>
      <c r="BF40" s="9"/>
      <c r="BG40" s="9">
        <f t="shared" si="41"/>
        <v>0</v>
      </c>
      <c r="BH40" s="9">
        <f t="shared" si="42"/>
        <v>0</v>
      </c>
      <c r="BI40" s="9"/>
      <c r="BJ40" s="9"/>
      <c r="BK40" s="9"/>
      <c r="BL40" s="9"/>
      <c r="BM40" s="9"/>
      <c r="BN40" s="9"/>
      <c r="BO40" s="9"/>
      <c r="BP40" s="9"/>
      <c r="BQ40" s="9">
        <f t="shared" si="43"/>
        <v>0</v>
      </c>
      <c r="BR40" s="9">
        <f t="shared" si="44"/>
        <v>0</v>
      </c>
      <c r="BS40" s="9"/>
      <c r="BT40" s="29" t="e">
        <f t="shared" si="45"/>
        <v>#DIV/0!</v>
      </c>
      <c r="BU40" s="9"/>
      <c r="BV40" s="29" t="e">
        <f t="shared" si="46"/>
        <v>#DIV/0!</v>
      </c>
      <c r="BW40" s="9"/>
      <c r="BX40" s="29" t="e">
        <f t="shared" si="47"/>
        <v>#DIV/0!</v>
      </c>
      <c r="BY40" s="9"/>
      <c r="BZ40" s="9"/>
      <c r="CA40" s="9">
        <f t="shared" si="48"/>
        <v>1148382.28</v>
      </c>
      <c r="CB40" s="9">
        <f t="shared" si="49"/>
        <v>1148382.2799999998</v>
      </c>
      <c r="CC40" s="9">
        <f t="shared" si="50"/>
        <v>0</v>
      </c>
      <c r="CD40" s="9">
        <f>D40-J40</f>
        <v>0</v>
      </c>
      <c r="CE40" s="9">
        <f>F40-K40</f>
        <v>0</v>
      </c>
      <c r="CF40" s="9">
        <f t="shared" si="51"/>
        <v>0</v>
      </c>
      <c r="CG40" s="9"/>
      <c r="CH40" s="9"/>
      <c r="CI40" s="9">
        <f t="shared" si="52"/>
        <v>0</v>
      </c>
      <c r="CJ40" s="9"/>
      <c r="CK40" s="9"/>
      <c r="CL40" s="9">
        <f t="shared" si="53"/>
        <v>1241534.51</v>
      </c>
      <c r="CM40" s="9">
        <f t="shared" si="54"/>
        <v>1205530.01</v>
      </c>
      <c r="CN40" s="9">
        <f t="shared" si="55"/>
        <v>1060866.4099999999</v>
      </c>
      <c r="CO40" s="9">
        <f t="shared" si="55"/>
        <v>144663.6</v>
      </c>
      <c r="CP40" s="9">
        <f t="shared" si="55"/>
        <v>36004.5</v>
      </c>
      <c r="CQ40" s="9">
        <f t="shared" si="55"/>
        <v>0</v>
      </c>
      <c r="CR40" s="9">
        <f t="shared" si="56"/>
        <v>0</v>
      </c>
      <c r="CS40" s="9">
        <f t="shared" si="57"/>
        <v>0</v>
      </c>
      <c r="CT40" s="9">
        <f t="shared" si="11"/>
        <v>0</v>
      </c>
      <c r="CU40" s="9">
        <f t="shared" si="12"/>
        <v>0</v>
      </c>
      <c r="CV40" s="9">
        <f t="shared" si="13"/>
        <v>0</v>
      </c>
      <c r="CW40" s="9">
        <f t="shared" si="14"/>
        <v>0</v>
      </c>
      <c r="CX40" s="9">
        <f t="shared" si="58"/>
        <v>1241534.51</v>
      </c>
      <c r="CY40" s="9">
        <f t="shared" si="59"/>
        <v>1205530.01</v>
      </c>
      <c r="CZ40" s="9">
        <f t="shared" si="15"/>
        <v>1060866.4099999999</v>
      </c>
      <c r="DA40" s="9">
        <f t="shared" si="16"/>
        <v>144663.6</v>
      </c>
      <c r="DB40" s="9">
        <f t="shared" si="17"/>
        <v>36004.5</v>
      </c>
      <c r="DC40" s="9">
        <f t="shared" si="18"/>
        <v>0</v>
      </c>
      <c r="DD40" s="9"/>
      <c r="DE40" s="9"/>
      <c r="DF40" s="9"/>
    </row>
    <row r="41" spans="1:110" ht="16.5" x14ac:dyDescent="0.25">
      <c r="A41" s="31" t="s">
        <v>60</v>
      </c>
      <c r="B41" s="32" t="s">
        <v>61</v>
      </c>
      <c r="C41" s="9">
        <f t="shared" si="19"/>
        <v>2002747.39</v>
      </c>
      <c r="D41" s="9">
        <v>1762417.7</v>
      </c>
      <c r="E41" s="65">
        <f t="shared" si="20"/>
        <v>0.87999999840219489</v>
      </c>
      <c r="F41" s="9">
        <v>240329.69</v>
      </c>
      <c r="G41" s="66">
        <f t="shared" si="21"/>
        <v>0.12000000159780511</v>
      </c>
      <c r="H41" s="9">
        <f t="shared" si="22"/>
        <v>2062561.68</v>
      </c>
      <c r="I41" s="9">
        <f t="shared" si="23"/>
        <v>2002747.39</v>
      </c>
      <c r="J41" s="9">
        <f t="shared" si="3"/>
        <v>1762417.7</v>
      </c>
      <c r="K41" s="9">
        <f t="shared" si="4"/>
        <v>240329.69</v>
      </c>
      <c r="L41" s="9">
        <f t="shared" si="5"/>
        <v>59814.29</v>
      </c>
      <c r="M41" s="9">
        <f t="shared" si="6"/>
        <v>0</v>
      </c>
      <c r="N41" s="42">
        <f t="shared" si="24"/>
        <v>0</v>
      </c>
      <c r="O41" s="42">
        <f t="shared" si="25"/>
        <v>0</v>
      </c>
      <c r="P41" s="42"/>
      <c r="Q41" s="43" t="e">
        <f t="shared" si="26"/>
        <v>#DIV/0!</v>
      </c>
      <c r="R41" s="42"/>
      <c r="S41" s="43" t="e">
        <f t="shared" si="27"/>
        <v>#DIV/0!</v>
      </c>
      <c r="T41" s="42"/>
      <c r="U41" s="64" t="e">
        <f t="shared" si="28"/>
        <v>#DIV/0!</v>
      </c>
      <c r="V41" s="64" t="e">
        <f t="shared" si="29"/>
        <v>#DIV/0!</v>
      </c>
      <c r="W41" s="42"/>
      <c r="X41" s="72" t="e">
        <f t="shared" si="30"/>
        <v>#DIV/0!</v>
      </c>
      <c r="Y41" s="9">
        <f t="shared" si="31"/>
        <v>2062561.68</v>
      </c>
      <c r="Z41" s="9">
        <f t="shared" si="32"/>
        <v>2002747.39</v>
      </c>
      <c r="AA41" s="9">
        <v>1762417.7</v>
      </c>
      <c r="AB41" s="53">
        <v>0.88000000039975457</v>
      </c>
      <c r="AC41" s="9">
        <v>240329.69</v>
      </c>
      <c r="AD41" s="53">
        <v>0.11999999960024536</v>
      </c>
      <c r="AE41" s="9">
        <v>59814.29</v>
      </c>
      <c r="AF41" s="103">
        <v>2.9000000868511913E-2</v>
      </c>
      <c r="AG41" s="9"/>
      <c r="AH41" s="63">
        <f t="shared" si="36"/>
        <v>0.19928532299731616</v>
      </c>
      <c r="AI41" s="9"/>
      <c r="AJ41" s="47">
        <f t="shared" si="37"/>
        <v>0</v>
      </c>
      <c r="AK41" s="47">
        <f>D41-J41</f>
        <v>0</v>
      </c>
      <c r="AL41" s="47">
        <f>F41-K41</f>
        <v>0</v>
      </c>
      <c r="AM41" s="9">
        <f t="shared" si="38"/>
        <v>0</v>
      </c>
      <c r="AN41" s="9"/>
      <c r="AO41" s="9"/>
      <c r="AP41" s="9"/>
      <c r="AQ41" s="9">
        <f t="shared" si="39"/>
        <v>0</v>
      </c>
      <c r="AR41" s="9"/>
      <c r="AS41" s="9"/>
      <c r="AT41" s="9"/>
      <c r="AU41" s="9">
        <f t="shared" si="40"/>
        <v>0</v>
      </c>
      <c r="AV41" s="9">
        <v>2002747.39</v>
      </c>
      <c r="AW41" s="9">
        <v>2002747.39</v>
      </c>
      <c r="AX41" s="9"/>
      <c r="AY41" s="9"/>
      <c r="AZ41" s="9"/>
      <c r="BA41" s="9"/>
      <c r="BB41" s="9"/>
      <c r="BC41" s="9"/>
      <c r="BD41" s="9"/>
      <c r="BE41" s="9"/>
      <c r="BF41" s="9"/>
      <c r="BG41" s="9">
        <f t="shared" si="41"/>
        <v>0</v>
      </c>
      <c r="BH41" s="9">
        <f t="shared" si="42"/>
        <v>0</v>
      </c>
      <c r="BI41" s="9"/>
      <c r="BJ41" s="9"/>
      <c r="BK41" s="9"/>
      <c r="BL41" s="9"/>
      <c r="BM41" s="9"/>
      <c r="BN41" s="9"/>
      <c r="BO41" s="9"/>
      <c r="BP41" s="9"/>
      <c r="BQ41" s="9">
        <f t="shared" si="43"/>
        <v>0</v>
      </c>
      <c r="BR41" s="9">
        <f t="shared" si="44"/>
        <v>0</v>
      </c>
      <c r="BS41" s="9"/>
      <c r="BT41" s="29" t="e">
        <f t="shared" si="45"/>
        <v>#DIV/0!</v>
      </c>
      <c r="BU41" s="9"/>
      <c r="BV41" s="29" t="e">
        <f t="shared" si="46"/>
        <v>#DIV/0!</v>
      </c>
      <c r="BW41" s="9"/>
      <c r="BX41" s="29" t="e">
        <f t="shared" si="47"/>
        <v>#DIV/0!</v>
      </c>
      <c r="BY41" s="9"/>
      <c r="BZ41" s="9"/>
      <c r="CA41" s="9">
        <f t="shared" si="48"/>
        <v>0</v>
      </c>
      <c r="CB41" s="9">
        <f t="shared" si="49"/>
        <v>0</v>
      </c>
      <c r="CC41" s="9">
        <f t="shared" si="50"/>
        <v>0</v>
      </c>
      <c r="CD41" s="9">
        <f>D41-J41</f>
        <v>0</v>
      </c>
      <c r="CE41" s="9">
        <f>F41-K41</f>
        <v>0</v>
      </c>
      <c r="CF41" s="9">
        <f t="shared" si="51"/>
        <v>0</v>
      </c>
      <c r="CG41" s="9"/>
      <c r="CH41" s="9"/>
      <c r="CI41" s="9">
        <f t="shared" si="52"/>
        <v>0</v>
      </c>
      <c r="CJ41" s="9"/>
      <c r="CK41" s="9"/>
      <c r="CL41" s="9">
        <f t="shared" si="53"/>
        <v>2062561.68</v>
      </c>
      <c r="CM41" s="9">
        <f t="shared" si="54"/>
        <v>2002747.39</v>
      </c>
      <c r="CN41" s="9">
        <f t="shared" si="55"/>
        <v>1762417.7</v>
      </c>
      <c r="CO41" s="9">
        <f t="shared" si="55"/>
        <v>240329.69</v>
      </c>
      <c r="CP41" s="9">
        <f t="shared" si="55"/>
        <v>59814.29</v>
      </c>
      <c r="CQ41" s="9">
        <f t="shared" si="55"/>
        <v>0</v>
      </c>
      <c r="CR41" s="9">
        <f t="shared" si="56"/>
        <v>0</v>
      </c>
      <c r="CS41" s="9">
        <f t="shared" si="57"/>
        <v>0</v>
      </c>
      <c r="CT41" s="9">
        <f t="shared" si="11"/>
        <v>0</v>
      </c>
      <c r="CU41" s="9">
        <f t="shared" si="12"/>
        <v>0</v>
      </c>
      <c r="CV41" s="9">
        <f t="shared" si="13"/>
        <v>0</v>
      </c>
      <c r="CW41" s="9">
        <f t="shared" si="14"/>
        <v>0</v>
      </c>
      <c r="CX41" s="9">
        <f t="shared" si="58"/>
        <v>2062561.68</v>
      </c>
      <c r="CY41" s="9">
        <f t="shared" si="59"/>
        <v>2002747.39</v>
      </c>
      <c r="CZ41" s="9">
        <f t="shared" si="15"/>
        <v>1762417.7</v>
      </c>
      <c r="DA41" s="9">
        <f t="shared" si="16"/>
        <v>240329.69</v>
      </c>
      <c r="DB41" s="9">
        <f t="shared" si="17"/>
        <v>59814.29</v>
      </c>
      <c r="DC41" s="9">
        <f t="shared" si="18"/>
        <v>0</v>
      </c>
      <c r="DD41" s="9"/>
      <c r="DE41" s="9"/>
      <c r="DF41" s="9"/>
    </row>
    <row r="42" spans="1:110" ht="16.5" x14ac:dyDescent="0.25">
      <c r="A42" s="7" t="s">
        <v>62</v>
      </c>
      <c r="B42" s="8" t="s">
        <v>63</v>
      </c>
      <c r="C42" s="9">
        <f t="shared" si="19"/>
        <v>1370497.28</v>
      </c>
      <c r="D42" s="9">
        <v>1206037.6100000001</v>
      </c>
      <c r="E42" s="65">
        <f t="shared" si="20"/>
        <v>0.88000000262678379</v>
      </c>
      <c r="F42" s="9">
        <v>164459.67000000001</v>
      </c>
      <c r="G42" s="66">
        <f t="shared" si="21"/>
        <v>0.11999999737321625</v>
      </c>
      <c r="H42" s="9">
        <f t="shared" si="22"/>
        <v>1767220</v>
      </c>
      <c r="I42" s="9">
        <f t="shared" si="23"/>
        <v>1370497.28</v>
      </c>
      <c r="J42" s="9">
        <f t="shared" si="3"/>
        <v>1206037.6100000001</v>
      </c>
      <c r="K42" s="9">
        <f t="shared" si="4"/>
        <v>164459.67000000001</v>
      </c>
      <c r="L42" s="9">
        <f t="shared" si="5"/>
        <v>396722.72</v>
      </c>
      <c r="M42" s="9">
        <f t="shared" si="6"/>
        <v>0</v>
      </c>
      <c r="N42" s="42">
        <f t="shared" si="24"/>
        <v>0</v>
      </c>
      <c r="O42" s="42">
        <f t="shared" si="25"/>
        <v>0</v>
      </c>
      <c r="P42" s="42"/>
      <c r="Q42" s="43" t="e">
        <f t="shared" si="26"/>
        <v>#DIV/0!</v>
      </c>
      <c r="R42" s="42"/>
      <c r="S42" s="43" t="e">
        <f t="shared" si="27"/>
        <v>#DIV/0!</v>
      </c>
      <c r="T42" s="42"/>
      <c r="U42" s="64" t="e">
        <f t="shared" si="28"/>
        <v>#DIV/0!</v>
      </c>
      <c r="V42" s="64" t="e">
        <f t="shared" si="29"/>
        <v>#DIV/0!</v>
      </c>
      <c r="W42" s="42"/>
      <c r="X42" s="72" t="e">
        <f t="shared" si="30"/>
        <v>#DIV/0!</v>
      </c>
      <c r="Y42" s="9">
        <f t="shared" si="31"/>
        <v>1767220</v>
      </c>
      <c r="Z42" s="9">
        <f t="shared" si="32"/>
        <v>1370497.28</v>
      </c>
      <c r="AA42" s="9">
        <v>1206037.6100000001</v>
      </c>
      <c r="AB42" s="53">
        <f t="shared" si="33"/>
        <v>0.88000000262678379</v>
      </c>
      <c r="AC42" s="9">
        <v>164459.67000000001</v>
      </c>
      <c r="AD42" s="53">
        <f t="shared" si="34"/>
        <v>0.11999999737321625</v>
      </c>
      <c r="AE42" s="9">
        <v>396722.72</v>
      </c>
      <c r="AF42" s="103">
        <f t="shared" si="35"/>
        <v>0.22448971831464107</v>
      </c>
      <c r="AG42" s="9"/>
      <c r="AH42" s="62">
        <f t="shared" si="36"/>
        <v>0.70694078622103584</v>
      </c>
      <c r="AI42" s="9"/>
      <c r="AJ42" s="9">
        <f t="shared" si="37"/>
        <v>0</v>
      </c>
      <c r="AK42" s="9">
        <f>D42-J42</f>
        <v>0</v>
      </c>
      <c r="AL42" s="9">
        <f>F42-K42</f>
        <v>0</v>
      </c>
      <c r="AM42" s="9">
        <f t="shared" si="38"/>
        <v>0</v>
      </c>
      <c r="AN42" s="9"/>
      <c r="AO42" s="9"/>
      <c r="AP42" s="9"/>
      <c r="AQ42" s="9">
        <f t="shared" si="39"/>
        <v>0</v>
      </c>
      <c r="AR42" s="9"/>
      <c r="AS42" s="9"/>
      <c r="AT42" s="9"/>
      <c r="AU42" s="9">
        <f t="shared" si="40"/>
        <v>0</v>
      </c>
      <c r="AV42" s="9">
        <v>1370497.28</v>
      </c>
      <c r="AW42" s="9">
        <v>1370497.28</v>
      </c>
      <c r="AX42" s="9"/>
      <c r="AY42" s="9"/>
      <c r="AZ42" s="9"/>
      <c r="BA42" s="9"/>
      <c r="BB42" s="9"/>
      <c r="BC42" s="9"/>
      <c r="BD42" s="9"/>
      <c r="BE42" s="9"/>
      <c r="BF42" s="9"/>
      <c r="BG42" s="9">
        <f t="shared" si="41"/>
        <v>0</v>
      </c>
      <c r="BH42" s="9">
        <f t="shared" si="42"/>
        <v>0</v>
      </c>
      <c r="BI42" s="9"/>
      <c r="BJ42" s="9"/>
      <c r="BK42" s="9"/>
      <c r="BL42" s="9"/>
      <c r="BM42" s="9"/>
      <c r="BN42" s="9"/>
      <c r="BO42" s="9"/>
      <c r="BP42" s="9"/>
      <c r="BQ42" s="9">
        <f t="shared" si="43"/>
        <v>0</v>
      </c>
      <c r="BR42" s="9">
        <f t="shared" si="44"/>
        <v>0</v>
      </c>
      <c r="BS42" s="9"/>
      <c r="BT42" s="29" t="e">
        <f t="shared" si="45"/>
        <v>#DIV/0!</v>
      </c>
      <c r="BU42" s="9"/>
      <c r="BV42" s="29" t="e">
        <f t="shared" si="46"/>
        <v>#DIV/0!</v>
      </c>
      <c r="BW42" s="9"/>
      <c r="BX42" s="29" t="e">
        <f t="shared" si="47"/>
        <v>#DIV/0!</v>
      </c>
      <c r="BY42" s="9"/>
      <c r="BZ42" s="9"/>
      <c r="CA42" s="9">
        <f t="shared" si="48"/>
        <v>0</v>
      </c>
      <c r="CB42" s="9">
        <f t="shared" si="49"/>
        <v>0</v>
      </c>
      <c r="CC42" s="9">
        <f t="shared" si="50"/>
        <v>0</v>
      </c>
      <c r="CD42" s="9">
        <f>D42-J42</f>
        <v>0</v>
      </c>
      <c r="CE42" s="9">
        <f>F42-K42</f>
        <v>0</v>
      </c>
      <c r="CF42" s="9">
        <f t="shared" si="51"/>
        <v>0</v>
      </c>
      <c r="CG42" s="9"/>
      <c r="CH42" s="9"/>
      <c r="CI42" s="9">
        <f t="shared" si="52"/>
        <v>0</v>
      </c>
      <c r="CJ42" s="9"/>
      <c r="CK42" s="9"/>
      <c r="CL42" s="9">
        <f t="shared" si="53"/>
        <v>1767220</v>
      </c>
      <c r="CM42" s="9">
        <f t="shared" si="54"/>
        <v>1370497.28</v>
      </c>
      <c r="CN42" s="9">
        <f t="shared" si="55"/>
        <v>1206037.6100000001</v>
      </c>
      <c r="CO42" s="9">
        <f t="shared" si="55"/>
        <v>164459.67000000001</v>
      </c>
      <c r="CP42" s="9">
        <f t="shared" si="55"/>
        <v>396722.72</v>
      </c>
      <c r="CQ42" s="9">
        <f t="shared" si="55"/>
        <v>0</v>
      </c>
      <c r="CR42" s="9">
        <f t="shared" si="56"/>
        <v>0</v>
      </c>
      <c r="CS42" s="9">
        <f t="shared" si="57"/>
        <v>0</v>
      </c>
      <c r="CT42" s="9">
        <f t="shared" si="11"/>
        <v>0</v>
      </c>
      <c r="CU42" s="9">
        <f t="shared" si="12"/>
        <v>0</v>
      </c>
      <c r="CV42" s="9">
        <f t="shared" si="13"/>
        <v>0</v>
      </c>
      <c r="CW42" s="9">
        <f t="shared" si="14"/>
        <v>0</v>
      </c>
      <c r="CX42" s="9">
        <f t="shared" si="58"/>
        <v>1767220</v>
      </c>
      <c r="CY42" s="9">
        <f t="shared" si="59"/>
        <v>1370497.28</v>
      </c>
      <c r="CZ42" s="9">
        <f t="shared" si="15"/>
        <v>1206037.6100000001</v>
      </c>
      <c r="DA42" s="9">
        <f t="shared" si="16"/>
        <v>164459.67000000001</v>
      </c>
      <c r="DB42" s="9">
        <f t="shared" si="17"/>
        <v>396722.72</v>
      </c>
      <c r="DC42" s="9">
        <f t="shared" si="18"/>
        <v>0</v>
      </c>
      <c r="DD42" s="9"/>
      <c r="DE42" s="9"/>
      <c r="DF42" s="9"/>
    </row>
    <row r="43" spans="1:110" ht="16.5" x14ac:dyDescent="0.25">
      <c r="A43" s="7" t="s">
        <v>31</v>
      </c>
      <c r="B43" s="11" t="s">
        <v>64</v>
      </c>
      <c r="C43" s="9"/>
      <c r="D43" s="12" t="s">
        <v>31</v>
      </c>
      <c r="E43" s="65"/>
      <c r="F43" s="12"/>
      <c r="G43" s="66"/>
      <c r="H43" s="9">
        <f t="shared" si="22"/>
        <v>0</v>
      </c>
      <c r="I43" s="9">
        <f t="shared" si="23"/>
        <v>0</v>
      </c>
      <c r="J43" s="9">
        <f t="shared" si="3"/>
        <v>0</v>
      </c>
      <c r="K43" s="9">
        <f t="shared" si="4"/>
        <v>0</v>
      </c>
      <c r="L43" s="9">
        <f t="shared" si="5"/>
        <v>0</v>
      </c>
      <c r="M43" s="9">
        <f t="shared" si="6"/>
        <v>0</v>
      </c>
      <c r="N43" s="9">
        <f t="shared" si="24"/>
        <v>0</v>
      </c>
      <c r="O43" s="9">
        <f t="shared" si="25"/>
        <v>0</v>
      </c>
      <c r="P43" s="9"/>
      <c r="Q43" s="29" t="e">
        <f t="shared" si="26"/>
        <v>#DIV/0!</v>
      </c>
      <c r="R43" s="9"/>
      <c r="S43" s="29" t="e">
        <f t="shared" si="27"/>
        <v>#DIV/0!</v>
      </c>
      <c r="T43" s="9"/>
      <c r="U43" s="60" t="e">
        <f t="shared" si="28"/>
        <v>#DIV/0!</v>
      </c>
      <c r="V43" s="60" t="e">
        <f t="shared" si="29"/>
        <v>#DIV/0!</v>
      </c>
      <c r="W43" s="9"/>
      <c r="X43" s="71" t="e">
        <f t="shared" si="30"/>
        <v>#DIV/0!</v>
      </c>
      <c r="Y43" s="9">
        <f t="shared" si="31"/>
        <v>0</v>
      </c>
      <c r="Z43" s="9">
        <f t="shared" si="32"/>
        <v>0</v>
      </c>
      <c r="AA43" s="9"/>
      <c r="AB43" s="53"/>
      <c r="AC43" s="9"/>
      <c r="AD43" s="53"/>
      <c r="AE43" s="9"/>
      <c r="AF43" s="103"/>
      <c r="AG43" s="9"/>
      <c r="AH43" s="62" t="e">
        <f t="shared" si="36"/>
        <v>#DIV/0!</v>
      </c>
      <c r="AI43" s="9"/>
      <c r="AJ43" s="9"/>
      <c r="AK43" s="9"/>
      <c r="AL43" s="9"/>
      <c r="AM43" s="9">
        <f t="shared" si="38"/>
        <v>0</v>
      </c>
      <c r="AN43" s="9"/>
      <c r="AO43" s="9"/>
      <c r="AP43" s="9"/>
      <c r="AQ43" s="9">
        <f t="shared" si="39"/>
        <v>0</v>
      </c>
      <c r="AR43" s="9"/>
      <c r="AS43" s="9"/>
      <c r="AT43" s="9"/>
      <c r="AU43" s="9">
        <f t="shared" si="40"/>
        <v>0</v>
      </c>
      <c r="AV43" s="9">
        <v>0</v>
      </c>
      <c r="AW43" s="9"/>
      <c r="AX43" s="9">
        <f t="shared" si="60"/>
        <v>0</v>
      </c>
      <c r="AY43" s="9"/>
      <c r="AZ43" s="9"/>
      <c r="BA43" s="9"/>
      <c r="BB43" s="9"/>
      <c r="BC43" s="9"/>
      <c r="BD43" s="9"/>
      <c r="BE43" s="9"/>
      <c r="BF43" s="9"/>
      <c r="BG43" s="9">
        <f t="shared" si="41"/>
        <v>0</v>
      </c>
      <c r="BH43" s="9">
        <f t="shared" si="42"/>
        <v>0</v>
      </c>
      <c r="BI43" s="9"/>
      <c r="BJ43" s="9"/>
      <c r="BK43" s="9"/>
      <c r="BL43" s="9"/>
      <c r="BM43" s="9"/>
      <c r="BN43" s="9"/>
      <c r="BO43" s="9"/>
      <c r="BP43" s="9"/>
      <c r="BQ43" s="9">
        <f t="shared" si="43"/>
        <v>0</v>
      </c>
      <c r="BR43" s="9">
        <f t="shared" si="44"/>
        <v>0</v>
      </c>
      <c r="BS43" s="9"/>
      <c r="BT43" s="29" t="e">
        <f t="shared" si="45"/>
        <v>#DIV/0!</v>
      </c>
      <c r="BU43" s="9"/>
      <c r="BV43" s="29" t="e">
        <f t="shared" si="46"/>
        <v>#DIV/0!</v>
      </c>
      <c r="BW43" s="9"/>
      <c r="BX43" s="29" t="e">
        <f t="shared" si="47"/>
        <v>#DIV/0!</v>
      </c>
      <c r="BY43" s="9"/>
      <c r="BZ43" s="9"/>
      <c r="CA43" s="9">
        <f t="shared" si="48"/>
        <v>0</v>
      </c>
      <c r="CB43" s="9">
        <f t="shared" si="49"/>
        <v>0</v>
      </c>
      <c r="CC43" s="9">
        <f t="shared" si="50"/>
        <v>0</v>
      </c>
      <c r="CD43" s="9"/>
      <c r="CE43" s="9"/>
      <c r="CF43" s="9">
        <f t="shared" si="51"/>
        <v>0</v>
      </c>
      <c r="CG43" s="9"/>
      <c r="CH43" s="9"/>
      <c r="CI43" s="9">
        <f t="shared" si="52"/>
        <v>0</v>
      </c>
      <c r="CJ43" s="9"/>
      <c r="CK43" s="9"/>
      <c r="CL43" s="9">
        <f t="shared" si="53"/>
        <v>0</v>
      </c>
      <c r="CM43" s="9">
        <f t="shared" si="54"/>
        <v>0</v>
      </c>
      <c r="CN43" s="9">
        <f t="shared" si="55"/>
        <v>0</v>
      </c>
      <c r="CO43" s="9">
        <f t="shared" si="55"/>
        <v>0</v>
      </c>
      <c r="CP43" s="9">
        <f t="shared" si="55"/>
        <v>0</v>
      </c>
      <c r="CQ43" s="9">
        <f t="shared" si="55"/>
        <v>0</v>
      </c>
      <c r="CR43" s="9">
        <f t="shared" si="56"/>
        <v>0</v>
      </c>
      <c r="CS43" s="9">
        <f t="shared" si="57"/>
        <v>0</v>
      </c>
      <c r="CT43" s="9">
        <f t="shared" si="11"/>
        <v>0</v>
      </c>
      <c r="CU43" s="9">
        <f t="shared" si="12"/>
        <v>0</v>
      </c>
      <c r="CV43" s="9">
        <f t="shared" si="13"/>
        <v>0</v>
      </c>
      <c r="CW43" s="9">
        <f t="shared" si="14"/>
        <v>0</v>
      </c>
      <c r="CX43" s="9">
        <f t="shared" si="58"/>
        <v>0</v>
      </c>
      <c r="CY43" s="9">
        <f t="shared" si="59"/>
        <v>0</v>
      </c>
      <c r="CZ43" s="9">
        <f t="shared" si="15"/>
        <v>0</v>
      </c>
      <c r="DA43" s="9">
        <f t="shared" si="16"/>
        <v>0</v>
      </c>
      <c r="DB43" s="9">
        <f t="shared" si="17"/>
        <v>0</v>
      </c>
      <c r="DC43" s="9">
        <f t="shared" si="18"/>
        <v>0</v>
      </c>
      <c r="DD43" s="9"/>
      <c r="DE43" s="9"/>
      <c r="DF43" s="9"/>
    </row>
    <row r="44" spans="1:110" ht="16.5" x14ac:dyDescent="0.25">
      <c r="A44" s="13" t="s">
        <v>65</v>
      </c>
      <c r="B44" s="32" t="s">
        <v>66</v>
      </c>
      <c r="C44" s="9">
        <f t="shared" si="19"/>
        <v>5091964.6999999993</v>
      </c>
      <c r="D44" s="9">
        <v>4480928.93</v>
      </c>
      <c r="E44" s="65">
        <f t="shared" si="20"/>
        <v>0.87999999882167301</v>
      </c>
      <c r="F44" s="9">
        <v>611035.77</v>
      </c>
      <c r="G44" s="66">
        <f t="shared" si="21"/>
        <v>0.12000000117832713</v>
      </c>
      <c r="H44" s="9">
        <f t="shared" si="22"/>
        <v>5301747.9499999993</v>
      </c>
      <c r="I44" s="9">
        <f t="shared" si="23"/>
        <v>5091964.6999999993</v>
      </c>
      <c r="J44" s="9">
        <f t="shared" ref="J44:J73" si="61">P44+AA44</f>
        <v>4480928.93</v>
      </c>
      <c r="K44" s="9">
        <f t="shared" ref="K44:K73" si="62">R44+AC44</f>
        <v>611035.7699999999</v>
      </c>
      <c r="L44" s="9">
        <f t="shared" ref="L44:L73" si="63">T44+AE44</f>
        <v>209783.25</v>
      </c>
      <c r="M44" s="9">
        <f t="shared" ref="M44:M73" si="64">W44+AG44</f>
        <v>0</v>
      </c>
      <c r="N44" s="42">
        <f t="shared" si="24"/>
        <v>0</v>
      </c>
      <c r="O44" s="42">
        <f t="shared" si="25"/>
        <v>0</v>
      </c>
      <c r="P44" s="42"/>
      <c r="Q44" s="43" t="e">
        <f t="shared" si="26"/>
        <v>#DIV/0!</v>
      </c>
      <c r="R44" s="42"/>
      <c r="S44" s="43" t="e">
        <f t="shared" si="27"/>
        <v>#DIV/0!</v>
      </c>
      <c r="T44" s="42"/>
      <c r="U44" s="64" t="e">
        <f t="shared" si="28"/>
        <v>#DIV/0!</v>
      </c>
      <c r="V44" s="64" t="e">
        <f t="shared" si="29"/>
        <v>#DIV/0!</v>
      </c>
      <c r="W44" s="42"/>
      <c r="X44" s="72" t="e">
        <f t="shared" si="30"/>
        <v>#DIV/0!</v>
      </c>
      <c r="Y44" s="9">
        <f t="shared" si="31"/>
        <v>5301747.9499999993</v>
      </c>
      <c r="Z44" s="9">
        <f t="shared" si="32"/>
        <v>5091964.6999999993</v>
      </c>
      <c r="AA44" s="9">
        <v>4480928.93</v>
      </c>
      <c r="AB44" s="53">
        <f t="shared" si="33"/>
        <v>0.87999999882167301</v>
      </c>
      <c r="AC44" s="9">
        <v>611035.7699999999</v>
      </c>
      <c r="AD44" s="53">
        <f t="shared" si="34"/>
        <v>0.1200000011783271</v>
      </c>
      <c r="AE44" s="9">
        <v>209783.25</v>
      </c>
      <c r="AF44" s="103">
        <f t="shared" si="35"/>
        <v>3.9568695452600687E-2</v>
      </c>
      <c r="AG44" s="9"/>
      <c r="AH44" s="62">
        <f t="shared" si="36"/>
        <v>0.25557795919495141</v>
      </c>
      <c r="AI44" s="9"/>
      <c r="AJ44" s="47">
        <f t="shared" si="37"/>
        <v>0</v>
      </c>
      <c r="AK44" s="47">
        <f>D44-J44</f>
        <v>0</v>
      </c>
      <c r="AL44" s="47">
        <f>F44-K44</f>
        <v>0</v>
      </c>
      <c r="AM44" s="9">
        <f t="shared" si="38"/>
        <v>0</v>
      </c>
      <c r="AN44" s="9"/>
      <c r="AO44" s="9"/>
      <c r="AP44" s="9"/>
      <c r="AQ44" s="9">
        <f t="shared" si="39"/>
        <v>0</v>
      </c>
      <c r="AR44" s="9"/>
      <c r="AS44" s="9"/>
      <c r="AT44" s="9"/>
      <c r="AU44" s="9">
        <f t="shared" si="40"/>
        <v>0</v>
      </c>
      <c r="AV44" s="9">
        <v>0</v>
      </c>
      <c r="AW44" s="9"/>
      <c r="AX44" s="9">
        <f t="shared" si="60"/>
        <v>0</v>
      </c>
      <c r="AY44" s="9"/>
      <c r="AZ44" s="9"/>
      <c r="BA44" s="9"/>
      <c r="BB44" s="9"/>
      <c r="BC44" s="9"/>
      <c r="BD44" s="9"/>
      <c r="BE44" s="9"/>
      <c r="BF44" s="9"/>
      <c r="BG44" s="9">
        <f t="shared" si="41"/>
        <v>0</v>
      </c>
      <c r="BH44" s="9">
        <f t="shared" si="42"/>
        <v>0</v>
      </c>
      <c r="BI44" s="9"/>
      <c r="BJ44" s="9"/>
      <c r="BK44" s="9"/>
      <c r="BL44" s="9"/>
      <c r="BM44" s="9"/>
      <c r="BN44" s="9"/>
      <c r="BO44" s="9"/>
      <c r="BP44" s="9"/>
      <c r="BQ44" s="9">
        <f t="shared" si="43"/>
        <v>0</v>
      </c>
      <c r="BR44" s="9">
        <f t="shared" si="44"/>
        <v>0</v>
      </c>
      <c r="BS44" s="9"/>
      <c r="BT44" s="29" t="e">
        <f t="shared" si="45"/>
        <v>#DIV/0!</v>
      </c>
      <c r="BU44" s="9"/>
      <c r="BV44" s="29" t="e">
        <f t="shared" si="46"/>
        <v>#DIV/0!</v>
      </c>
      <c r="BW44" s="9"/>
      <c r="BX44" s="29" t="e">
        <f t="shared" si="47"/>
        <v>#DIV/0!</v>
      </c>
      <c r="BY44" s="9"/>
      <c r="BZ44" s="9"/>
      <c r="CA44" s="9">
        <f t="shared" si="48"/>
        <v>5091964.6999999993</v>
      </c>
      <c r="CB44" s="9">
        <f t="shared" si="49"/>
        <v>0</v>
      </c>
      <c r="CC44" s="9">
        <f t="shared" si="50"/>
        <v>0</v>
      </c>
      <c r="CD44" s="9">
        <f>D44-J44</f>
        <v>0</v>
      </c>
      <c r="CE44" s="9">
        <f>F44-K44</f>
        <v>0</v>
      </c>
      <c r="CF44" s="9">
        <f t="shared" si="51"/>
        <v>0</v>
      </c>
      <c r="CG44" s="9"/>
      <c r="CH44" s="9"/>
      <c r="CI44" s="9">
        <f t="shared" si="52"/>
        <v>0</v>
      </c>
      <c r="CJ44" s="9"/>
      <c r="CK44" s="9"/>
      <c r="CL44" s="9">
        <f t="shared" si="53"/>
        <v>5301747.9499999993</v>
      </c>
      <c r="CM44" s="9">
        <f t="shared" si="54"/>
        <v>5091964.6999999993</v>
      </c>
      <c r="CN44" s="9">
        <f t="shared" si="55"/>
        <v>4480928.93</v>
      </c>
      <c r="CO44" s="9">
        <f t="shared" si="55"/>
        <v>611035.7699999999</v>
      </c>
      <c r="CP44" s="9">
        <f t="shared" si="55"/>
        <v>209783.25</v>
      </c>
      <c r="CQ44" s="9">
        <f t="shared" si="55"/>
        <v>0</v>
      </c>
      <c r="CR44" s="9">
        <f t="shared" si="56"/>
        <v>0</v>
      </c>
      <c r="CS44" s="9">
        <f t="shared" si="57"/>
        <v>0</v>
      </c>
      <c r="CT44" s="9">
        <f t="shared" ref="CT44:CT73" si="65">P44-BI44</f>
        <v>0</v>
      </c>
      <c r="CU44" s="9">
        <f t="shared" ref="CU44:CU73" si="66">R44-BK44</f>
        <v>0</v>
      </c>
      <c r="CV44" s="9">
        <f t="shared" ref="CV44:CV73" si="67">T44-BM44</f>
        <v>0</v>
      </c>
      <c r="CW44" s="9">
        <f t="shared" ref="CW44:CW73" si="68">W44-BO44</f>
        <v>0</v>
      </c>
      <c r="CX44" s="9">
        <f t="shared" si="58"/>
        <v>5301747.9499999993</v>
      </c>
      <c r="CY44" s="9">
        <f t="shared" si="59"/>
        <v>5091964.6999999993</v>
      </c>
      <c r="CZ44" s="9">
        <f t="shared" ref="CZ44:CZ73" si="69">AA44-BS44</f>
        <v>4480928.93</v>
      </c>
      <c r="DA44" s="9">
        <f t="shared" ref="DA44:DA73" si="70">AC44-BU44</f>
        <v>611035.7699999999</v>
      </c>
      <c r="DB44" s="9">
        <f t="shared" ref="DB44:DB73" si="71">AE44-BW44</f>
        <v>209783.25</v>
      </c>
      <c r="DC44" s="9">
        <f t="shared" ref="DC44:DC73" si="72">AG44-BY44</f>
        <v>0</v>
      </c>
      <c r="DD44" s="9"/>
      <c r="DE44" s="9"/>
      <c r="DF44" s="9"/>
    </row>
    <row r="45" spans="1:110" ht="16.5" x14ac:dyDescent="0.25">
      <c r="A45" s="7" t="s">
        <v>67</v>
      </c>
      <c r="B45" s="8" t="s">
        <v>63</v>
      </c>
      <c r="C45" s="9">
        <f t="shared" si="19"/>
        <v>2265500.6800000002</v>
      </c>
      <c r="D45" s="9">
        <v>1993640.6</v>
      </c>
      <c r="E45" s="65">
        <f t="shared" si="20"/>
        <v>0.88000000070624562</v>
      </c>
      <c r="F45" s="9">
        <v>271860.08</v>
      </c>
      <c r="G45" s="66">
        <f t="shared" si="21"/>
        <v>0.11999999929375435</v>
      </c>
      <c r="H45" s="9">
        <f t="shared" si="22"/>
        <v>2655250</v>
      </c>
      <c r="I45" s="9">
        <f t="shared" si="23"/>
        <v>2265500.6800000002</v>
      </c>
      <c r="J45" s="9">
        <f t="shared" si="61"/>
        <v>1993640.6</v>
      </c>
      <c r="K45" s="9">
        <f t="shared" si="62"/>
        <v>271860.08</v>
      </c>
      <c r="L45" s="9">
        <f t="shared" si="63"/>
        <v>389749.32</v>
      </c>
      <c r="M45" s="9">
        <f t="shared" si="64"/>
        <v>0</v>
      </c>
      <c r="N45" s="42">
        <f t="shared" si="24"/>
        <v>0</v>
      </c>
      <c r="O45" s="42">
        <f t="shared" si="25"/>
        <v>0</v>
      </c>
      <c r="P45" s="42"/>
      <c r="Q45" s="43" t="e">
        <f t="shared" si="26"/>
        <v>#DIV/0!</v>
      </c>
      <c r="R45" s="42"/>
      <c r="S45" s="43" t="e">
        <f t="shared" si="27"/>
        <v>#DIV/0!</v>
      </c>
      <c r="T45" s="42"/>
      <c r="U45" s="64" t="e">
        <f t="shared" si="28"/>
        <v>#DIV/0!</v>
      </c>
      <c r="V45" s="64" t="e">
        <f t="shared" si="29"/>
        <v>#DIV/0!</v>
      </c>
      <c r="W45" s="42"/>
      <c r="X45" s="72" t="e">
        <f t="shared" si="30"/>
        <v>#DIV/0!</v>
      </c>
      <c r="Y45" s="9">
        <f t="shared" si="31"/>
        <v>2655250</v>
      </c>
      <c r="Z45" s="9">
        <f t="shared" si="32"/>
        <v>2265500.6800000002</v>
      </c>
      <c r="AA45" s="47">
        <v>1993640.6</v>
      </c>
      <c r="AB45" s="58">
        <f t="shared" si="33"/>
        <v>0.88000000070624562</v>
      </c>
      <c r="AC45" s="47">
        <v>271860.08</v>
      </c>
      <c r="AD45" s="58">
        <f t="shared" si="34"/>
        <v>0.11999999929375435</v>
      </c>
      <c r="AE45" s="47">
        <v>389749.32</v>
      </c>
      <c r="AF45" s="107">
        <f t="shared" si="35"/>
        <v>0.14678441578005838</v>
      </c>
      <c r="AG45" s="9"/>
      <c r="AH45" s="62">
        <f t="shared" si="36"/>
        <v>0.5890927789115451</v>
      </c>
      <c r="AI45" s="9"/>
      <c r="AJ45" s="59">
        <f t="shared" si="37"/>
        <v>0</v>
      </c>
      <c r="AK45" s="59">
        <f>D45-J45</f>
        <v>0</v>
      </c>
      <c r="AL45" s="59">
        <f>F45-K45</f>
        <v>0</v>
      </c>
      <c r="AM45" s="9">
        <f t="shared" si="38"/>
        <v>0</v>
      </c>
      <c r="AN45" s="9"/>
      <c r="AO45" s="9"/>
      <c r="AP45" s="9"/>
      <c r="AQ45" s="9">
        <f t="shared" si="39"/>
        <v>0</v>
      </c>
      <c r="AR45" s="9"/>
      <c r="AS45" s="9"/>
      <c r="AT45" s="9"/>
      <c r="AU45" s="9">
        <f t="shared" si="40"/>
        <v>0</v>
      </c>
      <c r="AV45" s="9">
        <v>2265500.6800000002</v>
      </c>
      <c r="AW45" s="9">
        <v>2265500.6800000002</v>
      </c>
      <c r="AX45" s="9"/>
      <c r="AY45" s="9"/>
      <c r="AZ45" s="9"/>
      <c r="BA45" s="9"/>
      <c r="BB45" s="9"/>
      <c r="BC45" s="9"/>
      <c r="BD45" s="9"/>
      <c r="BE45" s="9"/>
      <c r="BF45" s="9"/>
      <c r="BG45" s="9">
        <f t="shared" si="41"/>
        <v>0</v>
      </c>
      <c r="BH45" s="9">
        <f t="shared" si="42"/>
        <v>0</v>
      </c>
      <c r="BI45" s="9"/>
      <c r="BJ45" s="9"/>
      <c r="BK45" s="9"/>
      <c r="BL45" s="9"/>
      <c r="BM45" s="9"/>
      <c r="BN45" s="9"/>
      <c r="BO45" s="9"/>
      <c r="BP45" s="9"/>
      <c r="BQ45" s="9">
        <f t="shared" si="43"/>
        <v>0</v>
      </c>
      <c r="BR45" s="9">
        <f t="shared" si="44"/>
        <v>0</v>
      </c>
      <c r="BS45" s="9"/>
      <c r="BT45" s="29" t="e">
        <f t="shared" si="45"/>
        <v>#DIV/0!</v>
      </c>
      <c r="BU45" s="9"/>
      <c r="BV45" s="29" t="e">
        <f t="shared" si="46"/>
        <v>#DIV/0!</v>
      </c>
      <c r="BW45" s="9"/>
      <c r="BX45" s="29" t="e">
        <f t="shared" si="47"/>
        <v>#DIV/0!</v>
      </c>
      <c r="BY45" s="9"/>
      <c r="BZ45" s="9"/>
      <c r="CA45" s="9">
        <f t="shared" si="48"/>
        <v>0</v>
      </c>
      <c r="CB45" s="9">
        <f t="shared" si="49"/>
        <v>0</v>
      </c>
      <c r="CC45" s="9">
        <f t="shared" si="50"/>
        <v>0</v>
      </c>
      <c r="CD45" s="9">
        <f>D45-J45</f>
        <v>0</v>
      </c>
      <c r="CE45" s="9">
        <f>F45-K45</f>
        <v>0</v>
      </c>
      <c r="CF45" s="9">
        <f t="shared" si="51"/>
        <v>0</v>
      </c>
      <c r="CG45" s="9"/>
      <c r="CH45" s="9"/>
      <c r="CI45" s="9">
        <f t="shared" si="52"/>
        <v>0</v>
      </c>
      <c r="CJ45" s="9"/>
      <c r="CK45" s="9"/>
      <c r="CL45" s="9">
        <f t="shared" si="53"/>
        <v>2655250</v>
      </c>
      <c r="CM45" s="9">
        <f t="shared" si="54"/>
        <v>2265500.6800000002</v>
      </c>
      <c r="CN45" s="9">
        <f t="shared" si="55"/>
        <v>1993640.6</v>
      </c>
      <c r="CO45" s="9">
        <f t="shared" si="55"/>
        <v>271860.08</v>
      </c>
      <c r="CP45" s="9">
        <f t="shared" si="55"/>
        <v>389749.32</v>
      </c>
      <c r="CQ45" s="9">
        <f t="shared" si="55"/>
        <v>0</v>
      </c>
      <c r="CR45" s="9">
        <f t="shared" si="56"/>
        <v>0</v>
      </c>
      <c r="CS45" s="9">
        <f t="shared" si="57"/>
        <v>0</v>
      </c>
      <c r="CT45" s="9">
        <f t="shared" si="65"/>
        <v>0</v>
      </c>
      <c r="CU45" s="9">
        <f t="shared" si="66"/>
        <v>0</v>
      </c>
      <c r="CV45" s="9">
        <f t="shared" si="67"/>
        <v>0</v>
      </c>
      <c r="CW45" s="9">
        <f t="shared" si="68"/>
        <v>0</v>
      </c>
      <c r="CX45" s="9">
        <f t="shared" si="58"/>
        <v>2655250</v>
      </c>
      <c r="CY45" s="9">
        <f t="shared" si="59"/>
        <v>2265500.6800000002</v>
      </c>
      <c r="CZ45" s="9">
        <f t="shared" si="69"/>
        <v>1993640.6</v>
      </c>
      <c r="DA45" s="9">
        <f t="shared" si="70"/>
        <v>271860.08</v>
      </c>
      <c r="DB45" s="9">
        <f t="shared" si="71"/>
        <v>389749.32</v>
      </c>
      <c r="DC45" s="9">
        <f t="shared" si="72"/>
        <v>0</v>
      </c>
      <c r="DD45" s="9"/>
      <c r="DE45" s="9"/>
      <c r="DF45" s="9"/>
    </row>
    <row r="46" spans="1:110" ht="16.5" x14ac:dyDescent="0.25">
      <c r="A46" s="7" t="s">
        <v>31</v>
      </c>
      <c r="B46" s="11" t="s">
        <v>68</v>
      </c>
      <c r="C46" s="9"/>
      <c r="D46" s="12" t="s">
        <v>31</v>
      </c>
      <c r="E46" s="65"/>
      <c r="F46" s="12"/>
      <c r="G46" s="66"/>
      <c r="H46" s="9">
        <f t="shared" si="22"/>
        <v>0</v>
      </c>
      <c r="I46" s="9">
        <f t="shared" si="23"/>
        <v>0</v>
      </c>
      <c r="J46" s="9">
        <f t="shared" si="61"/>
        <v>0</v>
      </c>
      <c r="K46" s="9">
        <f t="shared" si="62"/>
        <v>0</v>
      </c>
      <c r="L46" s="9">
        <f t="shared" si="63"/>
        <v>0</v>
      </c>
      <c r="M46" s="9">
        <f t="shared" si="64"/>
        <v>0</v>
      </c>
      <c r="N46" s="9">
        <f t="shared" si="24"/>
        <v>0</v>
      </c>
      <c r="O46" s="9">
        <f t="shared" si="25"/>
        <v>0</v>
      </c>
      <c r="P46" s="9"/>
      <c r="Q46" s="29" t="e">
        <f t="shared" si="26"/>
        <v>#DIV/0!</v>
      </c>
      <c r="R46" s="9"/>
      <c r="S46" s="29" t="e">
        <f t="shared" si="27"/>
        <v>#DIV/0!</v>
      </c>
      <c r="T46" s="9"/>
      <c r="U46" s="60" t="e">
        <f t="shared" si="28"/>
        <v>#DIV/0!</v>
      </c>
      <c r="V46" s="60" t="e">
        <f t="shared" si="29"/>
        <v>#DIV/0!</v>
      </c>
      <c r="W46" s="9"/>
      <c r="X46" s="71" t="e">
        <f t="shared" si="30"/>
        <v>#DIV/0!</v>
      </c>
      <c r="Y46" s="9">
        <f t="shared" si="31"/>
        <v>0</v>
      </c>
      <c r="Z46" s="9">
        <f t="shared" si="32"/>
        <v>0</v>
      </c>
      <c r="AA46" s="9"/>
      <c r="AB46" s="53"/>
      <c r="AC46" s="9"/>
      <c r="AD46" s="53"/>
      <c r="AE46" s="9"/>
      <c r="AF46" s="103"/>
      <c r="AG46" s="9"/>
      <c r="AH46" s="62" t="e">
        <f t="shared" si="36"/>
        <v>#DIV/0!</v>
      </c>
      <c r="AI46" s="9"/>
      <c r="AJ46" s="9"/>
      <c r="AK46" s="9"/>
      <c r="AL46" s="9"/>
      <c r="AM46" s="9">
        <f t="shared" si="38"/>
        <v>0</v>
      </c>
      <c r="AN46" s="9"/>
      <c r="AO46" s="9"/>
      <c r="AP46" s="9"/>
      <c r="AQ46" s="9">
        <f t="shared" si="39"/>
        <v>0</v>
      </c>
      <c r="AR46" s="9"/>
      <c r="AS46" s="9"/>
      <c r="AT46" s="9"/>
      <c r="AU46" s="9">
        <f t="shared" si="40"/>
        <v>0</v>
      </c>
      <c r="AV46" s="9">
        <v>0</v>
      </c>
      <c r="AW46" s="9"/>
      <c r="AX46" s="9">
        <f t="shared" si="60"/>
        <v>0</v>
      </c>
      <c r="AY46" s="9"/>
      <c r="AZ46" s="9"/>
      <c r="BA46" s="9"/>
      <c r="BB46" s="9"/>
      <c r="BC46" s="9"/>
      <c r="BD46" s="9"/>
      <c r="BE46" s="9"/>
      <c r="BF46" s="9"/>
      <c r="BG46" s="9">
        <f t="shared" si="41"/>
        <v>0</v>
      </c>
      <c r="BH46" s="9">
        <f t="shared" si="42"/>
        <v>0</v>
      </c>
      <c r="BI46" s="9"/>
      <c r="BJ46" s="9"/>
      <c r="BK46" s="9"/>
      <c r="BL46" s="9"/>
      <c r="BM46" s="9"/>
      <c r="BN46" s="9"/>
      <c r="BO46" s="9"/>
      <c r="BP46" s="9"/>
      <c r="BQ46" s="9">
        <f t="shared" si="43"/>
        <v>0</v>
      </c>
      <c r="BR46" s="9">
        <f t="shared" si="44"/>
        <v>0</v>
      </c>
      <c r="BS46" s="9"/>
      <c r="BT46" s="29" t="e">
        <f t="shared" si="45"/>
        <v>#DIV/0!</v>
      </c>
      <c r="BU46" s="9"/>
      <c r="BV46" s="29" t="e">
        <f t="shared" si="46"/>
        <v>#DIV/0!</v>
      </c>
      <c r="BW46" s="9"/>
      <c r="BX46" s="29" t="e">
        <f t="shared" si="47"/>
        <v>#DIV/0!</v>
      </c>
      <c r="BY46" s="9"/>
      <c r="BZ46" s="9"/>
      <c r="CA46" s="9">
        <f t="shared" si="48"/>
        <v>0</v>
      </c>
      <c r="CB46" s="9">
        <f t="shared" si="49"/>
        <v>0</v>
      </c>
      <c r="CC46" s="9">
        <f t="shared" si="50"/>
        <v>0</v>
      </c>
      <c r="CD46" s="9"/>
      <c r="CE46" s="9"/>
      <c r="CF46" s="9">
        <f t="shared" si="51"/>
        <v>0</v>
      </c>
      <c r="CG46" s="9"/>
      <c r="CH46" s="9"/>
      <c r="CI46" s="9">
        <f t="shared" si="52"/>
        <v>0</v>
      </c>
      <c r="CJ46" s="9"/>
      <c r="CK46" s="9"/>
      <c r="CL46" s="9">
        <f t="shared" si="53"/>
        <v>0</v>
      </c>
      <c r="CM46" s="9">
        <f t="shared" si="54"/>
        <v>0</v>
      </c>
      <c r="CN46" s="9">
        <f t="shared" si="55"/>
        <v>0</v>
      </c>
      <c r="CO46" s="9">
        <f t="shared" si="55"/>
        <v>0</v>
      </c>
      <c r="CP46" s="9">
        <f t="shared" si="55"/>
        <v>0</v>
      </c>
      <c r="CQ46" s="9">
        <f t="shared" si="55"/>
        <v>0</v>
      </c>
      <c r="CR46" s="9">
        <f t="shared" si="56"/>
        <v>0</v>
      </c>
      <c r="CS46" s="9">
        <f t="shared" si="57"/>
        <v>0</v>
      </c>
      <c r="CT46" s="9">
        <f t="shared" si="65"/>
        <v>0</v>
      </c>
      <c r="CU46" s="9">
        <f t="shared" si="66"/>
        <v>0</v>
      </c>
      <c r="CV46" s="9">
        <f t="shared" si="67"/>
        <v>0</v>
      </c>
      <c r="CW46" s="9">
        <f t="shared" si="68"/>
        <v>0</v>
      </c>
      <c r="CX46" s="9">
        <f t="shared" si="58"/>
        <v>0</v>
      </c>
      <c r="CY46" s="9">
        <f t="shared" si="59"/>
        <v>0</v>
      </c>
      <c r="CZ46" s="9">
        <f t="shared" si="69"/>
        <v>0</v>
      </c>
      <c r="DA46" s="9">
        <f t="shared" si="70"/>
        <v>0</v>
      </c>
      <c r="DB46" s="9">
        <f t="shared" si="71"/>
        <v>0</v>
      </c>
      <c r="DC46" s="9">
        <f t="shared" si="72"/>
        <v>0</v>
      </c>
      <c r="DD46" s="9"/>
      <c r="DE46" s="9"/>
      <c r="DF46" s="9"/>
    </row>
    <row r="47" spans="1:110" ht="16.5" x14ac:dyDescent="0.25">
      <c r="A47" s="13" t="s">
        <v>69</v>
      </c>
      <c r="B47" s="8" t="s">
        <v>70</v>
      </c>
      <c r="C47" s="9">
        <f t="shared" si="19"/>
        <v>7945002.6399999997</v>
      </c>
      <c r="D47" s="9">
        <v>6991602.3099999996</v>
      </c>
      <c r="E47" s="65">
        <f t="shared" si="20"/>
        <v>0.87999999833857823</v>
      </c>
      <c r="F47" s="9">
        <v>953400.33</v>
      </c>
      <c r="G47" s="66">
        <f t="shared" si="21"/>
        <v>0.12000000166142173</v>
      </c>
      <c r="H47" s="9">
        <f t="shared" si="22"/>
        <v>8697502.5999999996</v>
      </c>
      <c r="I47" s="9">
        <f t="shared" si="23"/>
        <v>7945002.6399999997</v>
      </c>
      <c r="J47" s="9">
        <f t="shared" si="61"/>
        <v>6991602.3099999996</v>
      </c>
      <c r="K47" s="9">
        <f t="shared" si="62"/>
        <v>953400.33</v>
      </c>
      <c r="L47" s="9">
        <f t="shared" si="63"/>
        <v>752499.96</v>
      </c>
      <c r="M47" s="9">
        <f t="shared" si="64"/>
        <v>0</v>
      </c>
      <c r="N47" s="42">
        <f t="shared" si="24"/>
        <v>0</v>
      </c>
      <c r="O47" s="42">
        <f t="shared" si="25"/>
        <v>0</v>
      </c>
      <c r="P47" s="42"/>
      <c r="Q47" s="43" t="e">
        <f t="shared" si="26"/>
        <v>#DIV/0!</v>
      </c>
      <c r="R47" s="42"/>
      <c r="S47" s="43" t="e">
        <f t="shared" si="27"/>
        <v>#DIV/0!</v>
      </c>
      <c r="T47" s="42"/>
      <c r="U47" s="64" t="e">
        <f t="shared" si="28"/>
        <v>#DIV/0!</v>
      </c>
      <c r="V47" s="64" t="e">
        <f t="shared" si="29"/>
        <v>#DIV/0!</v>
      </c>
      <c r="W47" s="42"/>
      <c r="X47" s="72" t="e">
        <f t="shared" si="30"/>
        <v>#DIV/0!</v>
      </c>
      <c r="Y47" s="9">
        <f t="shared" si="31"/>
        <v>8697502.5999999996</v>
      </c>
      <c r="Z47" s="9">
        <f t="shared" si="32"/>
        <v>7945002.6399999997</v>
      </c>
      <c r="AA47" s="9">
        <v>6991602.3099999996</v>
      </c>
      <c r="AB47" s="53">
        <f t="shared" si="33"/>
        <v>0.87999999833857823</v>
      </c>
      <c r="AC47" s="9">
        <v>953400.33</v>
      </c>
      <c r="AD47" s="53">
        <f t="shared" si="34"/>
        <v>0.12000000166142173</v>
      </c>
      <c r="AE47" s="9">
        <v>752499.96</v>
      </c>
      <c r="AF47" s="103">
        <f t="shared" si="35"/>
        <v>8.651908422539592E-2</v>
      </c>
      <c r="AG47" s="9"/>
      <c r="AH47" s="62">
        <f t="shared" si="36"/>
        <v>0.44111602794791716</v>
      </c>
      <c r="AI47" s="47"/>
      <c r="AJ47" s="9">
        <f t="shared" si="37"/>
        <v>0</v>
      </c>
      <c r="AK47" s="9">
        <f>D47-J47</f>
        <v>0</v>
      </c>
      <c r="AL47" s="9">
        <f>F47-K47</f>
        <v>0</v>
      </c>
      <c r="AM47" s="9">
        <f t="shared" si="38"/>
        <v>0</v>
      </c>
      <c r="AN47" s="9"/>
      <c r="AO47" s="9"/>
      <c r="AP47" s="9"/>
      <c r="AQ47" s="9">
        <f t="shared" si="39"/>
        <v>0</v>
      </c>
      <c r="AR47" s="9"/>
      <c r="AS47" s="9"/>
      <c r="AT47" s="9"/>
      <c r="AU47" s="9">
        <f t="shared" si="40"/>
        <v>0</v>
      </c>
      <c r="AV47" s="9">
        <v>0</v>
      </c>
      <c r="AW47" s="9"/>
      <c r="AX47" s="9">
        <f t="shared" si="60"/>
        <v>0</v>
      </c>
      <c r="AY47" s="9"/>
      <c r="AZ47" s="9"/>
      <c r="BA47" s="9"/>
      <c r="BB47" s="9"/>
      <c r="BC47" s="9"/>
      <c r="BD47" s="9"/>
      <c r="BE47" s="9"/>
      <c r="BF47" s="9"/>
      <c r="BG47" s="9">
        <f t="shared" si="41"/>
        <v>0</v>
      </c>
      <c r="BH47" s="9">
        <f t="shared" si="42"/>
        <v>0</v>
      </c>
      <c r="BI47" s="9"/>
      <c r="BJ47" s="9"/>
      <c r="BK47" s="9"/>
      <c r="BL47" s="9"/>
      <c r="BM47" s="9"/>
      <c r="BN47" s="9"/>
      <c r="BO47" s="9"/>
      <c r="BP47" s="9"/>
      <c r="BQ47" s="9">
        <f t="shared" si="43"/>
        <v>0</v>
      </c>
      <c r="BR47" s="9">
        <f t="shared" si="44"/>
        <v>0</v>
      </c>
      <c r="BS47" s="9"/>
      <c r="BT47" s="29" t="e">
        <f t="shared" si="45"/>
        <v>#DIV/0!</v>
      </c>
      <c r="BU47" s="9"/>
      <c r="BV47" s="29" t="e">
        <f t="shared" si="46"/>
        <v>#DIV/0!</v>
      </c>
      <c r="BW47" s="9"/>
      <c r="BX47" s="29" t="e">
        <f t="shared" si="47"/>
        <v>#DIV/0!</v>
      </c>
      <c r="BY47" s="9"/>
      <c r="BZ47" s="9"/>
      <c r="CA47" s="9">
        <f t="shared" si="48"/>
        <v>7945002.6399999997</v>
      </c>
      <c r="CB47" s="9">
        <f t="shared" si="49"/>
        <v>0</v>
      </c>
      <c r="CC47" s="9">
        <f t="shared" si="50"/>
        <v>0</v>
      </c>
      <c r="CD47" s="9">
        <f>D47-J47</f>
        <v>0</v>
      </c>
      <c r="CE47" s="9">
        <f>F47-K47</f>
        <v>0</v>
      </c>
      <c r="CF47" s="9">
        <f t="shared" si="51"/>
        <v>0</v>
      </c>
      <c r="CG47" s="9"/>
      <c r="CH47" s="9"/>
      <c r="CI47" s="9">
        <f t="shared" si="52"/>
        <v>0</v>
      </c>
      <c r="CJ47" s="9"/>
      <c r="CK47" s="9"/>
      <c r="CL47" s="9">
        <f t="shared" si="53"/>
        <v>8697502.5999999996</v>
      </c>
      <c r="CM47" s="9">
        <f t="shared" si="54"/>
        <v>7945002.6399999997</v>
      </c>
      <c r="CN47" s="9">
        <f t="shared" si="55"/>
        <v>6991602.3099999996</v>
      </c>
      <c r="CO47" s="9">
        <f t="shared" si="55"/>
        <v>953400.33</v>
      </c>
      <c r="CP47" s="9">
        <f t="shared" si="55"/>
        <v>752499.96</v>
      </c>
      <c r="CQ47" s="9">
        <f t="shared" si="55"/>
        <v>0</v>
      </c>
      <c r="CR47" s="9">
        <f t="shared" si="56"/>
        <v>0</v>
      </c>
      <c r="CS47" s="9">
        <f t="shared" si="57"/>
        <v>0</v>
      </c>
      <c r="CT47" s="9">
        <f t="shared" si="65"/>
        <v>0</v>
      </c>
      <c r="CU47" s="9">
        <f t="shared" si="66"/>
        <v>0</v>
      </c>
      <c r="CV47" s="9">
        <f t="shared" si="67"/>
        <v>0</v>
      </c>
      <c r="CW47" s="9">
        <f t="shared" si="68"/>
        <v>0</v>
      </c>
      <c r="CX47" s="9">
        <f t="shared" si="58"/>
        <v>8697502.5999999996</v>
      </c>
      <c r="CY47" s="9">
        <f t="shared" si="59"/>
        <v>7945002.6399999997</v>
      </c>
      <c r="CZ47" s="9">
        <f t="shared" si="69"/>
        <v>6991602.3099999996</v>
      </c>
      <c r="DA47" s="9">
        <f t="shared" si="70"/>
        <v>953400.33</v>
      </c>
      <c r="DB47" s="9">
        <f t="shared" si="71"/>
        <v>752499.96</v>
      </c>
      <c r="DC47" s="9">
        <f t="shared" si="72"/>
        <v>0</v>
      </c>
      <c r="DD47" s="9"/>
      <c r="DE47" s="9"/>
      <c r="DF47" s="9"/>
    </row>
    <row r="48" spans="1:110" ht="16.5" x14ac:dyDescent="0.25">
      <c r="A48" s="7" t="s">
        <v>71</v>
      </c>
      <c r="B48" s="8" t="s">
        <v>72</v>
      </c>
      <c r="C48" s="9">
        <f t="shared" si="19"/>
        <v>535210.53</v>
      </c>
      <c r="D48" s="9">
        <v>470985.27</v>
      </c>
      <c r="E48" s="65">
        <f t="shared" si="20"/>
        <v>0.88000000672632506</v>
      </c>
      <c r="F48" s="9">
        <v>64225.26</v>
      </c>
      <c r="G48" s="66">
        <f t="shared" si="21"/>
        <v>0.11999999327367494</v>
      </c>
      <c r="H48" s="9">
        <f t="shared" si="22"/>
        <v>679963</v>
      </c>
      <c r="I48" s="9">
        <f t="shared" si="23"/>
        <v>535210.53</v>
      </c>
      <c r="J48" s="9">
        <f t="shared" si="61"/>
        <v>470985.27</v>
      </c>
      <c r="K48" s="9">
        <f t="shared" si="62"/>
        <v>64225.26</v>
      </c>
      <c r="L48" s="9">
        <f t="shared" si="63"/>
        <v>144752.47</v>
      </c>
      <c r="M48" s="9">
        <f t="shared" si="64"/>
        <v>0</v>
      </c>
      <c r="N48" s="42">
        <f t="shared" si="24"/>
        <v>0</v>
      </c>
      <c r="O48" s="42">
        <f t="shared" si="25"/>
        <v>0</v>
      </c>
      <c r="P48" s="42"/>
      <c r="Q48" s="43" t="e">
        <f t="shared" si="26"/>
        <v>#DIV/0!</v>
      </c>
      <c r="R48" s="42"/>
      <c r="S48" s="43" t="e">
        <f t="shared" si="27"/>
        <v>#DIV/0!</v>
      </c>
      <c r="T48" s="42"/>
      <c r="U48" s="64" t="e">
        <f t="shared" si="28"/>
        <v>#DIV/0!</v>
      </c>
      <c r="V48" s="64" t="e">
        <f t="shared" si="29"/>
        <v>#DIV/0!</v>
      </c>
      <c r="W48" s="42"/>
      <c r="X48" s="72" t="e">
        <f t="shared" si="30"/>
        <v>#DIV/0!</v>
      </c>
      <c r="Y48" s="9">
        <f t="shared" si="31"/>
        <v>679963</v>
      </c>
      <c r="Z48" s="9">
        <f t="shared" si="32"/>
        <v>535210.53</v>
      </c>
      <c r="AA48" s="9">
        <v>470985.27</v>
      </c>
      <c r="AB48" s="53">
        <f t="shared" si="33"/>
        <v>0.88000000672632506</v>
      </c>
      <c r="AC48" s="9">
        <v>64225.26</v>
      </c>
      <c r="AD48" s="53">
        <f t="shared" si="34"/>
        <v>0.11999999327367494</v>
      </c>
      <c r="AE48" s="9">
        <v>144752.47</v>
      </c>
      <c r="AF48" s="103">
        <f t="shared" si="35"/>
        <v>0.21288286274400225</v>
      </c>
      <c r="AG48" s="9"/>
      <c r="AH48" s="62">
        <f t="shared" si="36"/>
        <v>0.69266935763920867</v>
      </c>
      <c r="AI48" s="47"/>
      <c r="AJ48" s="47">
        <f t="shared" si="37"/>
        <v>0</v>
      </c>
      <c r="AK48" s="47">
        <f>D48-J48</f>
        <v>0</v>
      </c>
      <c r="AL48" s="47">
        <f>F48-K48</f>
        <v>0</v>
      </c>
      <c r="AM48" s="9">
        <f t="shared" si="38"/>
        <v>0</v>
      </c>
      <c r="AN48" s="9"/>
      <c r="AO48" s="9"/>
      <c r="AP48" s="9"/>
      <c r="AQ48" s="9">
        <f t="shared" si="39"/>
        <v>0</v>
      </c>
      <c r="AR48" s="9"/>
      <c r="AS48" s="9"/>
      <c r="AT48" s="9"/>
      <c r="AU48" s="9">
        <f t="shared" si="40"/>
        <v>0</v>
      </c>
      <c r="AV48" s="9">
        <v>0</v>
      </c>
      <c r="AW48" s="9"/>
      <c r="AX48" s="9">
        <f t="shared" si="60"/>
        <v>0</v>
      </c>
      <c r="AY48" s="9"/>
      <c r="AZ48" s="9"/>
      <c r="BA48" s="9"/>
      <c r="BB48" s="9"/>
      <c r="BC48" s="9"/>
      <c r="BD48" s="9"/>
      <c r="BE48" s="9"/>
      <c r="BF48" s="9"/>
      <c r="BG48" s="9">
        <f t="shared" si="41"/>
        <v>0</v>
      </c>
      <c r="BH48" s="9">
        <f t="shared" si="42"/>
        <v>0</v>
      </c>
      <c r="BI48" s="9"/>
      <c r="BJ48" s="9"/>
      <c r="BK48" s="9"/>
      <c r="BL48" s="9"/>
      <c r="BM48" s="9"/>
      <c r="BN48" s="9"/>
      <c r="BO48" s="9"/>
      <c r="BP48" s="9"/>
      <c r="BQ48" s="9">
        <f t="shared" si="43"/>
        <v>0</v>
      </c>
      <c r="BR48" s="9">
        <f t="shared" si="44"/>
        <v>0</v>
      </c>
      <c r="BS48" s="9"/>
      <c r="BT48" s="29" t="e">
        <f t="shared" si="45"/>
        <v>#DIV/0!</v>
      </c>
      <c r="BU48" s="9"/>
      <c r="BV48" s="29" t="e">
        <f t="shared" si="46"/>
        <v>#DIV/0!</v>
      </c>
      <c r="BW48" s="9"/>
      <c r="BX48" s="29" t="e">
        <f t="shared" si="47"/>
        <v>#DIV/0!</v>
      </c>
      <c r="BY48" s="9"/>
      <c r="BZ48" s="9"/>
      <c r="CA48" s="9">
        <f t="shared" si="48"/>
        <v>535210.53</v>
      </c>
      <c r="CB48" s="9">
        <f t="shared" si="49"/>
        <v>0</v>
      </c>
      <c r="CC48" s="9">
        <f t="shared" si="50"/>
        <v>0</v>
      </c>
      <c r="CD48" s="9">
        <f>D48-J48</f>
        <v>0</v>
      </c>
      <c r="CE48" s="9">
        <f>F48-K48</f>
        <v>0</v>
      </c>
      <c r="CF48" s="9">
        <f t="shared" si="51"/>
        <v>0</v>
      </c>
      <c r="CG48" s="9"/>
      <c r="CH48" s="9"/>
      <c r="CI48" s="9">
        <f t="shared" si="52"/>
        <v>0</v>
      </c>
      <c r="CJ48" s="9"/>
      <c r="CK48" s="9"/>
      <c r="CL48" s="9">
        <f t="shared" si="53"/>
        <v>679963</v>
      </c>
      <c r="CM48" s="9">
        <f t="shared" si="54"/>
        <v>535210.53</v>
      </c>
      <c r="CN48" s="9">
        <f t="shared" si="55"/>
        <v>470985.27</v>
      </c>
      <c r="CO48" s="9">
        <f t="shared" si="55"/>
        <v>64225.26</v>
      </c>
      <c r="CP48" s="9">
        <f t="shared" si="55"/>
        <v>144752.47</v>
      </c>
      <c r="CQ48" s="9">
        <f t="shared" si="55"/>
        <v>0</v>
      </c>
      <c r="CR48" s="9">
        <f t="shared" si="56"/>
        <v>0</v>
      </c>
      <c r="CS48" s="9">
        <f t="shared" si="57"/>
        <v>0</v>
      </c>
      <c r="CT48" s="9">
        <f t="shared" si="65"/>
        <v>0</v>
      </c>
      <c r="CU48" s="9">
        <f t="shared" si="66"/>
        <v>0</v>
      </c>
      <c r="CV48" s="9">
        <f t="shared" si="67"/>
        <v>0</v>
      </c>
      <c r="CW48" s="9">
        <f t="shared" si="68"/>
        <v>0</v>
      </c>
      <c r="CX48" s="9">
        <f t="shared" si="58"/>
        <v>679963</v>
      </c>
      <c r="CY48" s="9">
        <f t="shared" si="59"/>
        <v>535210.53</v>
      </c>
      <c r="CZ48" s="9">
        <f t="shared" si="69"/>
        <v>470985.27</v>
      </c>
      <c r="DA48" s="9">
        <f t="shared" si="70"/>
        <v>64225.26</v>
      </c>
      <c r="DB48" s="9">
        <f t="shared" si="71"/>
        <v>144752.47</v>
      </c>
      <c r="DC48" s="9">
        <f t="shared" si="72"/>
        <v>0</v>
      </c>
      <c r="DD48" s="9"/>
      <c r="DE48" s="9"/>
      <c r="DF48" s="9"/>
    </row>
    <row r="49" spans="1:110" ht="16.5" x14ac:dyDescent="0.25">
      <c r="A49" s="13" t="s">
        <v>73</v>
      </c>
      <c r="B49" s="8" t="s">
        <v>74</v>
      </c>
      <c r="C49" s="9">
        <f t="shared" si="19"/>
        <v>500873.47000000003</v>
      </c>
      <c r="D49" s="9">
        <v>440768.65</v>
      </c>
      <c r="E49" s="65">
        <f t="shared" si="20"/>
        <v>0.87999999281255603</v>
      </c>
      <c r="F49" s="9">
        <v>60104.82</v>
      </c>
      <c r="G49" s="66">
        <f t="shared" si="21"/>
        <v>0.12000000718744396</v>
      </c>
      <c r="H49" s="9">
        <f t="shared" si="22"/>
        <v>516647.67000000004</v>
      </c>
      <c r="I49" s="9">
        <f t="shared" si="23"/>
        <v>475832.51</v>
      </c>
      <c r="J49" s="9">
        <f t="shared" si="61"/>
        <v>418732.61</v>
      </c>
      <c r="K49" s="9">
        <f t="shared" si="62"/>
        <v>57099.9</v>
      </c>
      <c r="L49" s="9">
        <f t="shared" si="63"/>
        <v>14982.78</v>
      </c>
      <c r="M49" s="9">
        <f t="shared" si="64"/>
        <v>25832.38</v>
      </c>
      <c r="N49" s="9">
        <f t="shared" si="24"/>
        <v>516647.67000000004</v>
      </c>
      <c r="O49" s="9">
        <f t="shared" si="25"/>
        <v>475832.51</v>
      </c>
      <c r="P49" s="9">
        <v>418732.61</v>
      </c>
      <c r="Q49" s="29">
        <f t="shared" si="26"/>
        <v>0.8800000025218957</v>
      </c>
      <c r="R49" s="9">
        <v>57099.9</v>
      </c>
      <c r="S49" s="29">
        <f t="shared" si="27"/>
        <v>0.11999999747810422</v>
      </c>
      <c r="T49" s="9">
        <v>14982.78</v>
      </c>
      <c r="U49" s="60">
        <f t="shared" si="28"/>
        <v>2.8999995296601258E-2</v>
      </c>
      <c r="V49" s="84">
        <f t="shared" si="29"/>
        <v>0.20785547929128051</v>
      </c>
      <c r="W49" s="49">
        <v>25832.38</v>
      </c>
      <c r="X49" s="73">
        <f>W49/N49</f>
        <v>4.9999993225557371E-2</v>
      </c>
      <c r="Y49" s="42">
        <f t="shared" si="31"/>
        <v>0</v>
      </c>
      <c r="Z49" s="42">
        <f t="shared" si="32"/>
        <v>0</v>
      </c>
      <c r="AA49" s="42"/>
      <c r="AB49" s="54"/>
      <c r="AC49" s="42"/>
      <c r="AD49" s="54"/>
      <c r="AE49" s="42"/>
      <c r="AF49" s="105"/>
      <c r="AG49" s="42"/>
      <c r="AH49" s="68"/>
      <c r="AI49" s="47"/>
      <c r="AJ49" s="37">
        <f t="shared" si="37"/>
        <v>25040.960000000036</v>
      </c>
      <c r="AK49" s="37">
        <f>D49-J49</f>
        <v>22036.040000000037</v>
      </c>
      <c r="AL49" s="37">
        <f>F49-K49</f>
        <v>3004.9199999999983</v>
      </c>
      <c r="AM49" s="9">
        <f t="shared" si="38"/>
        <v>0</v>
      </c>
      <c r="AN49" s="9"/>
      <c r="AO49" s="9"/>
      <c r="AP49" s="9"/>
      <c r="AQ49" s="9">
        <f t="shared" si="39"/>
        <v>0</v>
      </c>
      <c r="AR49" s="9"/>
      <c r="AS49" s="9"/>
      <c r="AT49" s="9"/>
      <c r="AU49" s="9">
        <f t="shared" si="40"/>
        <v>0</v>
      </c>
      <c r="AV49" s="9">
        <v>500873.47000000003</v>
      </c>
      <c r="AW49" s="9">
        <v>476581.64</v>
      </c>
      <c r="AX49" s="9"/>
      <c r="AY49" s="9"/>
      <c r="AZ49" s="9"/>
      <c r="BA49" s="9"/>
      <c r="BB49" s="9"/>
      <c r="BC49" s="9"/>
      <c r="BD49" s="9"/>
      <c r="BE49" s="9"/>
      <c r="BF49" s="9"/>
      <c r="BG49" s="9">
        <f t="shared" si="41"/>
        <v>0</v>
      </c>
      <c r="BH49" s="9">
        <f t="shared" si="42"/>
        <v>0</v>
      </c>
      <c r="BI49" s="9"/>
      <c r="BJ49" s="9"/>
      <c r="BK49" s="9"/>
      <c r="BL49" s="9"/>
      <c r="BM49" s="9"/>
      <c r="BN49" s="9"/>
      <c r="BO49" s="9"/>
      <c r="BP49" s="9"/>
      <c r="BQ49" s="9">
        <f t="shared" si="43"/>
        <v>0</v>
      </c>
      <c r="BR49" s="9">
        <f t="shared" si="44"/>
        <v>0</v>
      </c>
      <c r="BS49" s="9"/>
      <c r="BT49" s="29" t="e">
        <f t="shared" si="45"/>
        <v>#DIV/0!</v>
      </c>
      <c r="BU49" s="9"/>
      <c r="BV49" s="29" t="e">
        <f t="shared" si="46"/>
        <v>#DIV/0!</v>
      </c>
      <c r="BW49" s="9"/>
      <c r="BX49" s="29" t="e">
        <f t="shared" si="47"/>
        <v>#DIV/0!</v>
      </c>
      <c r="BY49" s="9"/>
      <c r="BZ49" s="9"/>
      <c r="CA49" s="9">
        <f t="shared" si="48"/>
        <v>24291.830000000016</v>
      </c>
      <c r="CB49" s="9">
        <f t="shared" si="49"/>
        <v>24291.830000000016</v>
      </c>
      <c r="CC49" s="9">
        <f t="shared" si="50"/>
        <v>25040.960000000036</v>
      </c>
      <c r="CD49" s="9">
        <f>D49-J49</f>
        <v>22036.040000000037</v>
      </c>
      <c r="CE49" s="9">
        <f>F49-K49</f>
        <v>3004.9199999999983</v>
      </c>
      <c r="CF49" s="9">
        <f t="shared" si="51"/>
        <v>0</v>
      </c>
      <c r="CG49" s="9"/>
      <c r="CH49" s="9"/>
      <c r="CI49" s="9">
        <f t="shared" si="52"/>
        <v>0</v>
      </c>
      <c r="CJ49" s="9"/>
      <c r="CK49" s="9"/>
      <c r="CL49" s="9">
        <f t="shared" si="53"/>
        <v>516647.67000000004</v>
      </c>
      <c r="CM49" s="9">
        <f t="shared" si="54"/>
        <v>475832.51</v>
      </c>
      <c r="CN49" s="9">
        <f t="shared" si="55"/>
        <v>418732.61</v>
      </c>
      <c r="CO49" s="9">
        <f t="shared" si="55"/>
        <v>57099.9</v>
      </c>
      <c r="CP49" s="9">
        <f t="shared" si="55"/>
        <v>14982.78</v>
      </c>
      <c r="CQ49" s="9">
        <f t="shared" si="55"/>
        <v>25832.38</v>
      </c>
      <c r="CR49" s="9">
        <f t="shared" si="56"/>
        <v>516647.67000000004</v>
      </c>
      <c r="CS49" s="9">
        <f t="shared" si="57"/>
        <v>475832.51</v>
      </c>
      <c r="CT49" s="9">
        <f t="shared" si="65"/>
        <v>418732.61</v>
      </c>
      <c r="CU49" s="9">
        <f t="shared" si="66"/>
        <v>57099.9</v>
      </c>
      <c r="CV49" s="9">
        <f t="shared" si="67"/>
        <v>14982.78</v>
      </c>
      <c r="CW49" s="9">
        <f t="shared" si="68"/>
        <v>25832.38</v>
      </c>
      <c r="CX49" s="9">
        <f t="shared" si="58"/>
        <v>0</v>
      </c>
      <c r="CY49" s="9">
        <f t="shared" si="59"/>
        <v>0</v>
      </c>
      <c r="CZ49" s="9">
        <f t="shared" si="69"/>
        <v>0</v>
      </c>
      <c r="DA49" s="9">
        <f t="shared" si="70"/>
        <v>0</v>
      </c>
      <c r="DB49" s="9">
        <f t="shared" si="71"/>
        <v>0</v>
      </c>
      <c r="DC49" s="9">
        <f t="shared" si="72"/>
        <v>0</v>
      </c>
      <c r="DD49" s="9"/>
      <c r="DE49" s="9"/>
      <c r="DF49" s="9"/>
    </row>
    <row r="50" spans="1:110" ht="16.5" x14ac:dyDescent="0.25">
      <c r="A50" s="7" t="s">
        <v>75</v>
      </c>
      <c r="B50" s="8" t="s">
        <v>76</v>
      </c>
      <c r="C50" s="9">
        <f t="shared" si="19"/>
        <v>529698.23</v>
      </c>
      <c r="D50" s="9">
        <v>466134.44</v>
      </c>
      <c r="E50" s="65">
        <f t="shared" si="20"/>
        <v>0.87999999546911833</v>
      </c>
      <c r="F50" s="9">
        <v>63563.79</v>
      </c>
      <c r="G50" s="66">
        <f t="shared" si="21"/>
        <v>0.12000000453088168</v>
      </c>
      <c r="H50" s="9">
        <f t="shared" si="22"/>
        <v>546309.25999999989</v>
      </c>
      <c r="I50" s="9">
        <f t="shared" si="23"/>
        <v>503150.82999999996</v>
      </c>
      <c r="J50" s="9">
        <f t="shared" si="61"/>
        <v>442772.73</v>
      </c>
      <c r="K50" s="9">
        <f t="shared" si="62"/>
        <v>60378.1</v>
      </c>
      <c r="L50" s="9">
        <f t="shared" si="63"/>
        <v>15842.97</v>
      </c>
      <c r="M50" s="9">
        <f t="shared" si="64"/>
        <v>27315.46</v>
      </c>
      <c r="N50" s="9">
        <f t="shared" si="24"/>
        <v>546309.25999999989</v>
      </c>
      <c r="O50" s="9">
        <f t="shared" si="25"/>
        <v>503150.82999999996</v>
      </c>
      <c r="P50" s="9">
        <v>442772.73</v>
      </c>
      <c r="Q50" s="29">
        <f t="shared" si="26"/>
        <v>0.87999999920500982</v>
      </c>
      <c r="R50" s="9">
        <v>60378.1</v>
      </c>
      <c r="S50" s="29">
        <f t="shared" si="27"/>
        <v>0.12000000079499025</v>
      </c>
      <c r="T50" s="9">
        <v>15842.97</v>
      </c>
      <c r="U50" s="60">
        <f t="shared" si="28"/>
        <v>2.9000002672478958E-2</v>
      </c>
      <c r="V50" s="60">
        <f t="shared" si="29"/>
        <v>0.20785551816577752</v>
      </c>
      <c r="W50" s="9">
        <v>27315.46</v>
      </c>
      <c r="X50" s="73">
        <f t="shared" si="30"/>
        <v>4.9999994508604893E-2</v>
      </c>
      <c r="Y50" s="42">
        <f t="shared" si="31"/>
        <v>0</v>
      </c>
      <c r="Z50" s="42">
        <f t="shared" si="32"/>
        <v>0</v>
      </c>
      <c r="AA50" s="42"/>
      <c r="AB50" s="54"/>
      <c r="AC50" s="42"/>
      <c r="AD50" s="54"/>
      <c r="AE50" s="42"/>
      <c r="AF50" s="105"/>
      <c r="AG50" s="42"/>
      <c r="AH50" s="68"/>
      <c r="AI50" s="47"/>
      <c r="AJ50" s="37">
        <f t="shared" si="37"/>
        <v>26547.400000000023</v>
      </c>
      <c r="AK50" s="37">
        <f>D50-J50</f>
        <v>23361.710000000021</v>
      </c>
      <c r="AL50" s="37">
        <f>F50-K50</f>
        <v>3185.6900000000023</v>
      </c>
      <c r="AM50" s="9">
        <f t="shared" si="38"/>
        <v>0</v>
      </c>
      <c r="AN50" s="9"/>
      <c r="AO50" s="9"/>
      <c r="AP50" s="9"/>
      <c r="AQ50" s="9">
        <f t="shared" si="39"/>
        <v>0</v>
      </c>
      <c r="AR50" s="9"/>
      <c r="AS50" s="9"/>
      <c r="AT50" s="9"/>
      <c r="AU50" s="9">
        <f t="shared" si="40"/>
        <v>0</v>
      </c>
      <c r="AV50" s="9">
        <v>0</v>
      </c>
      <c r="AW50" s="9"/>
      <c r="AX50" s="9">
        <f t="shared" si="60"/>
        <v>0</v>
      </c>
      <c r="AY50" s="9"/>
      <c r="AZ50" s="9"/>
      <c r="BA50" s="9"/>
      <c r="BB50" s="9"/>
      <c r="BC50" s="9"/>
      <c r="BD50" s="9"/>
      <c r="BE50" s="9"/>
      <c r="BF50" s="9"/>
      <c r="BG50" s="9">
        <f t="shared" si="41"/>
        <v>0</v>
      </c>
      <c r="BH50" s="9">
        <f t="shared" si="42"/>
        <v>0</v>
      </c>
      <c r="BI50" s="9"/>
      <c r="BJ50" s="9"/>
      <c r="BK50" s="9"/>
      <c r="BL50" s="9"/>
      <c r="BM50" s="9"/>
      <c r="BN50" s="9"/>
      <c r="BO50" s="9"/>
      <c r="BP50" s="9"/>
      <c r="BQ50" s="9">
        <f t="shared" si="43"/>
        <v>0</v>
      </c>
      <c r="BR50" s="9">
        <f t="shared" si="44"/>
        <v>0</v>
      </c>
      <c r="BS50" s="9"/>
      <c r="BT50" s="29" t="e">
        <f t="shared" si="45"/>
        <v>#DIV/0!</v>
      </c>
      <c r="BU50" s="9"/>
      <c r="BV50" s="29" t="e">
        <f t="shared" si="46"/>
        <v>#DIV/0!</v>
      </c>
      <c r="BW50" s="9"/>
      <c r="BX50" s="29" t="e">
        <f t="shared" si="47"/>
        <v>#DIV/0!</v>
      </c>
      <c r="BY50" s="9"/>
      <c r="BZ50" s="9"/>
      <c r="CA50" s="9">
        <f t="shared" si="48"/>
        <v>529698.23</v>
      </c>
      <c r="CB50" s="9">
        <f t="shared" si="49"/>
        <v>0</v>
      </c>
      <c r="CC50" s="9">
        <f t="shared" si="50"/>
        <v>26547.400000000023</v>
      </c>
      <c r="CD50" s="9">
        <f>D50-J50</f>
        <v>23361.710000000021</v>
      </c>
      <c r="CE50" s="9">
        <f>F50-K50</f>
        <v>3185.6900000000023</v>
      </c>
      <c r="CF50" s="9">
        <f t="shared" si="51"/>
        <v>0</v>
      </c>
      <c r="CG50" s="9"/>
      <c r="CH50" s="9"/>
      <c r="CI50" s="9">
        <f t="shared" si="52"/>
        <v>0</v>
      </c>
      <c r="CJ50" s="9"/>
      <c r="CK50" s="9"/>
      <c r="CL50" s="9">
        <f t="shared" si="53"/>
        <v>546309.25999999989</v>
      </c>
      <c r="CM50" s="9">
        <f t="shared" si="54"/>
        <v>503150.82999999996</v>
      </c>
      <c r="CN50" s="9">
        <f t="shared" si="55"/>
        <v>442772.73</v>
      </c>
      <c r="CO50" s="9">
        <f t="shared" si="55"/>
        <v>60378.1</v>
      </c>
      <c r="CP50" s="9">
        <f t="shared" si="55"/>
        <v>15842.97</v>
      </c>
      <c r="CQ50" s="9">
        <f t="shared" si="55"/>
        <v>27315.46</v>
      </c>
      <c r="CR50" s="9">
        <f t="shared" si="56"/>
        <v>546309.25999999989</v>
      </c>
      <c r="CS50" s="9">
        <f t="shared" si="57"/>
        <v>503150.82999999996</v>
      </c>
      <c r="CT50" s="9">
        <f t="shared" si="65"/>
        <v>442772.73</v>
      </c>
      <c r="CU50" s="9">
        <f t="shared" si="66"/>
        <v>60378.1</v>
      </c>
      <c r="CV50" s="9">
        <f t="shared" si="67"/>
        <v>15842.97</v>
      </c>
      <c r="CW50" s="9">
        <f t="shared" si="68"/>
        <v>27315.46</v>
      </c>
      <c r="CX50" s="9">
        <f t="shared" si="58"/>
        <v>0</v>
      </c>
      <c r="CY50" s="9">
        <f t="shared" si="59"/>
        <v>0</v>
      </c>
      <c r="CZ50" s="9">
        <f t="shared" si="69"/>
        <v>0</v>
      </c>
      <c r="DA50" s="9">
        <f t="shared" si="70"/>
        <v>0</v>
      </c>
      <c r="DB50" s="9">
        <f t="shared" si="71"/>
        <v>0</v>
      </c>
      <c r="DC50" s="9">
        <f t="shared" si="72"/>
        <v>0</v>
      </c>
      <c r="DD50" s="9"/>
      <c r="DE50" s="9"/>
      <c r="DF50" s="9"/>
    </row>
    <row r="51" spans="1:110" ht="16.5" x14ac:dyDescent="0.25">
      <c r="A51" s="7" t="s">
        <v>77</v>
      </c>
      <c r="B51" s="8" t="s">
        <v>78</v>
      </c>
      <c r="C51" s="9">
        <f t="shared" si="19"/>
        <v>470268.67</v>
      </c>
      <c r="D51" s="9">
        <v>413836.43</v>
      </c>
      <c r="E51" s="65">
        <f t="shared" si="20"/>
        <v>0.88000000085057761</v>
      </c>
      <c r="F51" s="9">
        <v>56432.24</v>
      </c>
      <c r="G51" s="66">
        <f t="shared" si="21"/>
        <v>0.11999999914942239</v>
      </c>
      <c r="H51" s="9">
        <f t="shared" si="22"/>
        <v>852999.98</v>
      </c>
      <c r="I51" s="9">
        <f t="shared" si="23"/>
        <v>470268.67</v>
      </c>
      <c r="J51" s="9">
        <f t="shared" si="61"/>
        <v>413836.43</v>
      </c>
      <c r="K51" s="9">
        <f t="shared" si="62"/>
        <v>56432.24</v>
      </c>
      <c r="L51" s="9">
        <f t="shared" si="63"/>
        <v>382731.31</v>
      </c>
      <c r="M51" s="9">
        <f t="shared" si="64"/>
        <v>0</v>
      </c>
      <c r="N51" s="42">
        <f t="shared" si="24"/>
        <v>0</v>
      </c>
      <c r="O51" s="42">
        <f t="shared" si="25"/>
        <v>0</v>
      </c>
      <c r="P51" s="42"/>
      <c r="Q51" s="43" t="e">
        <f t="shared" si="26"/>
        <v>#DIV/0!</v>
      </c>
      <c r="R51" s="42"/>
      <c r="S51" s="43" t="e">
        <f t="shared" si="27"/>
        <v>#DIV/0!</v>
      </c>
      <c r="T51" s="42"/>
      <c r="U51" s="64" t="e">
        <f t="shared" si="28"/>
        <v>#DIV/0!</v>
      </c>
      <c r="V51" s="64" t="e">
        <f t="shared" si="29"/>
        <v>#DIV/0!</v>
      </c>
      <c r="W51" s="42"/>
      <c r="X51" s="72" t="e">
        <f t="shared" si="30"/>
        <v>#DIV/0!</v>
      </c>
      <c r="Y51" s="9">
        <f t="shared" si="31"/>
        <v>852999.98</v>
      </c>
      <c r="Z51" s="9">
        <f t="shared" si="32"/>
        <v>470268.67</v>
      </c>
      <c r="AA51" s="9">
        <v>413836.43</v>
      </c>
      <c r="AB51" s="53">
        <f t="shared" si="33"/>
        <v>0.88000000085057761</v>
      </c>
      <c r="AC51" s="9">
        <v>56432.24</v>
      </c>
      <c r="AD51" s="53">
        <f t="shared" si="34"/>
        <v>0.11999999914942239</v>
      </c>
      <c r="AE51" s="9">
        <v>382731.31</v>
      </c>
      <c r="AF51" s="103">
        <f t="shared" si="35"/>
        <v>0.44868853338073938</v>
      </c>
      <c r="AG51" s="9"/>
      <c r="AH51" s="62">
        <f t="shared" si="36"/>
        <v>0.87150062886594304</v>
      </c>
      <c r="AI51" s="47"/>
      <c r="AJ51" s="9">
        <f t="shared" si="37"/>
        <v>0</v>
      </c>
      <c r="AK51" s="9">
        <f>D51-J51</f>
        <v>0</v>
      </c>
      <c r="AL51" s="9">
        <f>F51-K51</f>
        <v>0</v>
      </c>
      <c r="AM51" s="9">
        <f t="shared" si="38"/>
        <v>0</v>
      </c>
      <c r="AN51" s="9"/>
      <c r="AO51" s="9"/>
      <c r="AP51" s="9"/>
      <c r="AQ51" s="9">
        <f t="shared" si="39"/>
        <v>0</v>
      </c>
      <c r="AR51" s="9"/>
      <c r="AS51" s="9"/>
      <c r="AT51" s="9"/>
      <c r="AU51" s="9">
        <f t="shared" si="40"/>
        <v>0</v>
      </c>
      <c r="AV51" s="9">
        <v>470268.67</v>
      </c>
      <c r="AW51" s="9"/>
      <c r="AX51" s="9">
        <f t="shared" si="60"/>
        <v>0</v>
      </c>
      <c r="AY51" s="9"/>
      <c r="AZ51" s="9"/>
      <c r="BA51" s="9"/>
      <c r="BB51" s="9"/>
      <c r="BC51" s="9"/>
      <c r="BD51" s="9"/>
      <c r="BE51" s="9"/>
      <c r="BF51" s="9"/>
      <c r="BG51" s="9">
        <f t="shared" si="41"/>
        <v>0</v>
      </c>
      <c r="BH51" s="9">
        <f t="shared" si="42"/>
        <v>0</v>
      </c>
      <c r="BI51" s="9"/>
      <c r="BJ51" s="9"/>
      <c r="BK51" s="9"/>
      <c r="BL51" s="9"/>
      <c r="BM51" s="9"/>
      <c r="BN51" s="9"/>
      <c r="BO51" s="9"/>
      <c r="BP51" s="9"/>
      <c r="BQ51" s="9">
        <f t="shared" si="43"/>
        <v>0</v>
      </c>
      <c r="BR51" s="9">
        <f t="shared" si="44"/>
        <v>0</v>
      </c>
      <c r="BS51" s="9"/>
      <c r="BT51" s="29" t="e">
        <f t="shared" si="45"/>
        <v>#DIV/0!</v>
      </c>
      <c r="BU51" s="9"/>
      <c r="BV51" s="29" t="e">
        <f t="shared" si="46"/>
        <v>#DIV/0!</v>
      </c>
      <c r="BW51" s="9"/>
      <c r="BX51" s="29" t="e">
        <f t="shared" si="47"/>
        <v>#DIV/0!</v>
      </c>
      <c r="BY51" s="9"/>
      <c r="BZ51" s="9"/>
      <c r="CA51" s="9">
        <f t="shared" si="48"/>
        <v>470268.67</v>
      </c>
      <c r="CB51" s="9">
        <f t="shared" si="49"/>
        <v>470268.67</v>
      </c>
      <c r="CC51" s="9">
        <f t="shared" si="50"/>
        <v>0</v>
      </c>
      <c r="CD51" s="9">
        <f>D51-J51</f>
        <v>0</v>
      </c>
      <c r="CE51" s="9">
        <f>F51-K51</f>
        <v>0</v>
      </c>
      <c r="CF51" s="9">
        <f t="shared" si="51"/>
        <v>0</v>
      </c>
      <c r="CG51" s="9"/>
      <c r="CH51" s="9"/>
      <c r="CI51" s="9">
        <f t="shared" si="52"/>
        <v>0</v>
      </c>
      <c r="CJ51" s="9"/>
      <c r="CK51" s="9"/>
      <c r="CL51" s="9">
        <f t="shared" si="53"/>
        <v>852999.98</v>
      </c>
      <c r="CM51" s="9">
        <f t="shared" si="54"/>
        <v>470268.67</v>
      </c>
      <c r="CN51" s="9">
        <f t="shared" si="55"/>
        <v>413836.43</v>
      </c>
      <c r="CO51" s="9">
        <f t="shared" si="55"/>
        <v>56432.24</v>
      </c>
      <c r="CP51" s="9">
        <f t="shared" si="55"/>
        <v>382731.31</v>
      </c>
      <c r="CQ51" s="9">
        <f t="shared" si="55"/>
        <v>0</v>
      </c>
      <c r="CR51" s="9">
        <f t="shared" si="56"/>
        <v>0</v>
      </c>
      <c r="CS51" s="9">
        <f t="shared" si="57"/>
        <v>0</v>
      </c>
      <c r="CT51" s="9">
        <f t="shared" si="65"/>
        <v>0</v>
      </c>
      <c r="CU51" s="9">
        <f t="shared" si="66"/>
        <v>0</v>
      </c>
      <c r="CV51" s="9">
        <f t="shared" si="67"/>
        <v>0</v>
      </c>
      <c r="CW51" s="9">
        <f t="shared" si="68"/>
        <v>0</v>
      </c>
      <c r="CX51" s="9">
        <f t="shared" si="58"/>
        <v>852999.98</v>
      </c>
      <c r="CY51" s="9">
        <f t="shared" si="59"/>
        <v>470268.67</v>
      </c>
      <c r="CZ51" s="9">
        <f t="shared" si="69"/>
        <v>413836.43</v>
      </c>
      <c r="DA51" s="9">
        <f t="shared" si="70"/>
        <v>56432.24</v>
      </c>
      <c r="DB51" s="9">
        <f t="shared" si="71"/>
        <v>382731.31</v>
      </c>
      <c r="DC51" s="9">
        <f t="shared" si="72"/>
        <v>0</v>
      </c>
      <c r="DD51" s="9"/>
      <c r="DE51" s="9"/>
      <c r="DF51" s="9"/>
    </row>
    <row r="52" spans="1:110" ht="16.5" x14ac:dyDescent="0.25">
      <c r="A52" s="7" t="s">
        <v>31</v>
      </c>
      <c r="B52" s="11" t="s">
        <v>79</v>
      </c>
      <c r="C52" s="9"/>
      <c r="D52" s="12" t="s">
        <v>31</v>
      </c>
      <c r="E52" s="65"/>
      <c r="F52" s="12"/>
      <c r="G52" s="66"/>
      <c r="H52" s="9">
        <f t="shared" si="22"/>
        <v>0</v>
      </c>
      <c r="I52" s="9">
        <f t="shared" si="23"/>
        <v>0</v>
      </c>
      <c r="J52" s="9">
        <f t="shared" si="61"/>
        <v>0</v>
      </c>
      <c r="K52" s="9">
        <f t="shared" si="62"/>
        <v>0</v>
      </c>
      <c r="L52" s="9">
        <f t="shared" si="63"/>
        <v>0</v>
      </c>
      <c r="M52" s="9">
        <f t="shared" si="64"/>
        <v>0</v>
      </c>
      <c r="N52" s="9">
        <f t="shared" si="24"/>
        <v>0</v>
      </c>
      <c r="O52" s="9">
        <f t="shared" si="25"/>
        <v>0</v>
      </c>
      <c r="P52" s="9"/>
      <c r="Q52" s="29" t="e">
        <f t="shared" si="26"/>
        <v>#DIV/0!</v>
      </c>
      <c r="R52" s="9"/>
      <c r="S52" s="29" t="e">
        <f t="shared" si="27"/>
        <v>#DIV/0!</v>
      </c>
      <c r="T52" s="9"/>
      <c r="U52" s="60" t="e">
        <f t="shared" si="28"/>
        <v>#DIV/0!</v>
      </c>
      <c r="V52" s="60" t="e">
        <f t="shared" si="29"/>
        <v>#DIV/0!</v>
      </c>
      <c r="W52" s="9"/>
      <c r="X52" s="71" t="e">
        <f t="shared" si="30"/>
        <v>#DIV/0!</v>
      </c>
      <c r="Y52" s="9">
        <f t="shared" si="31"/>
        <v>0</v>
      </c>
      <c r="Z52" s="9">
        <f t="shared" si="32"/>
        <v>0</v>
      </c>
      <c r="AA52" s="9"/>
      <c r="AB52" s="53" t="e">
        <f t="shared" si="33"/>
        <v>#DIV/0!</v>
      </c>
      <c r="AC52" s="9"/>
      <c r="AD52" s="53" t="e">
        <f t="shared" si="34"/>
        <v>#DIV/0!</v>
      </c>
      <c r="AE52" s="9"/>
      <c r="AF52" s="103" t="e">
        <f t="shared" si="35"/>
        <v>#DIV/0!</v>
      </c>
      <c r="AG52" s="9"/>
      <c r="AH52" s="62" t="e">
        <f t="shared" si="36"/>
        <v>#DIV/0!</v>
      </c>
      <c r="AI52" s="47"/>
      <c r="AJ52" s="9"/>
      <c r="AK52" s="9"/>
      <c r="AL52" s="9"/>
      <c r="AM52" s="9">
        <f t="shared" si="38"/>
        <v>0</v>
      </c>
      <c r="AN52" s="9"/>
      <c r="AO52" s="9"/>
      <c r="AP52" s="9"/>
      <c r="AQ52" s="9">
        <f t="shared" si="39"/>
        <v>0</v>
      </c>
      <c r="AR52" s="9"/>
      <c r="AS52" s="9"/>
      <c r="AT52" s="9"/>
      <c r="AU52" s="9">
        <f t="shared" si="40"/>
        <v>0</v>
      </c>
      <c r="AV52" s="9">
        <v>0</v>
      </c>
      <c r="AW52" s="9"/>
      <c r="AX52" s="9">
        <f t="shared" si="60"/>
        <v>0</v>
      </c>
      <c r="AY52" s="9"/>
      <c r="AZ52" s="9"/>
      <c r="BA52" s="9"/>
      <c r="BB52" s="9"/>
      <c r="BC52" s="9"/>
      <c r="BD52" s="9"/>
      <c r="BE52" s="9"/>
      <c r="BF52" s="9"/>
      <c r="BG52" s="9">
        <f t="shared" si="41"/>
        <v>0</v>
      </c>
      <c r="BH52" s="9">
        <f t="shared" si="42"/>
        <v>0</v>
      </c>
      <c r="BI52" s="9"/>
      <c r="BJ52" s="9"/>
      <c r="BK52" s="9"/>
      <c r="BL52" s="9"/>
      <c r="BM52" s="9"/>
      <c r="BN52" s="9"/>
      <c r="BO52" s="9"/>
      <c r="BP52" s="9"/>
      <c r="BQ52" s="9">
        <f t="shared" si="43"/>
        <v>0</v>
      </c>
      <c r="BR52" s="9">
        <f t="shared" si="44"/>
        <v>0</v>
      </c>
      <c r="BS52" s="9"/>
      <c r="BT52" s="29" t="e">
        <f t="shared" si="45"/>
        <v>#DIV/0!</v>
      </c>
      <c r="BU52" s="9"/>
      <c r="BV52" s="29" t="e">
        <f t="shared" si="46"/>
        <v>#DIV/0!</v>
      </c>
      <c r="BW52" s="9"/>
      <c r="BX52" s="29" t="e">
        <f t="shared" si="47"/>
        <v>#DIV/0!</v>
      </c>
      <c r="BY52" s="9"/>
      <c r="BZ52" s="9"/>
      <c r="CA52" s="9">
        <f t="shared" si="48"/>
        <v>0</v>
      </c>
      <c r="CB52" s="9">
        <f t="shared" si="49"/>
        <v>0</v>
      </c>
      <c r="CC52" s="9">
        <f t="shared" si="50"/>
        <v>0</v>
      </c>
      <c r="CD52" s="9"/>
      <c r="CE52" s="9"/>
      <c r="CF52" s="9">
        <f t="shared" si="51"/>
        <v>0</v>
      </c>
      <c r="CG52" s="9"/>
      <c r="CH52" s="9"/>
      <c r="CI52" s="9">
        <f t="shared" si="52"/>
        <v>0</v>
      </c>
      <c r="CJ52" s="9"/>
      <c r="CK52" s="9"/>
      <c r="CL52" s="9">
        <f t="shared" si="53"/>
        <v>0</v>
      </c>
      <c r="CM52" s="9">
        <f t="shared" si="54"/>
        <v>0</v>
      </c>
      <c r="CN52" s="9">
        <f t="shared" si="55"/>
        <v>0</v>
      </c>
      <c r="CO52" s="9">
        <f t="shared" si="55"/>
        <v>0</v>
      </c>
      <c r="CP52" s="9">
        <f t="shared" si="55"/>
        <v>0</v>
      </c>
      <c r="CQ52" s="9">
        <f t="shared" si="55"/>
        <v>0</v>
      </c>
      <c r="CR52" s="9">
        <f t="shared" si="56"/>
        <v>0</v>
      </c>
      <c r="CS52" s="9">
        <f t="shared" si="57"/>
        <v>0</v>
      </c>
      <c r="CT52" s="9">
        <f t="shared" si="65"/>
        <v>0</v>
      </c>
      <c r="CU52" s="9">
        <f t="shared" si="66"/>
        <v>0</v>
      </c>
      <c r="CV52" s="9">
        <f t="shared" si="67"/>
        <v>0</v>
      </c>
      <c r="CW52" s="9">
        <f t="shared" si="68"/>
        <v>0</v>
      </c>
      <c r="CX52" s="9">
        <f t="shared" si="58"/>
        <v>0</v>
      </c>
      <c r="CY52" s="9">
        <f t="shared" si="59"/>
        <v>0</v>
      </c>
      <c r="CZ52" s="9">
        <f t="shared" si="69"/>
        <v>0</v>
      </c>
      <c r="DA52" s="9">
        <f t="shared" si="70"/>
        <v>0</v>
      </c>
      <c r="DB52" s="9">
        <f t="shared" si="71"/>
        <v>0</v>
      </c>
      <c r="DC52" s="9">
        <f t="shared" si="72"/>
        <v>0</v>
      </c>
      <c r="DD52" s="9"/>
      <c r="DE52" s="9"/>
      <c r="DF52" s="9"/>
    </row>
    <row r="53" spans="1:110" ht="16.5" x14ac:dyDescent="0.25">
      <c r="A53" s="7" t="s">
        <v>80</v>
      </c>
      <c r="B53" s="8" t="s">
        <v>81</v>
      </c>
      <c r="C53" s="9">
        <f t="shared" si="19"/>
        <v>1936685.83</v>
      </c>
      <c r="D53" s="9">
        <v>1704283.53</v>
      </c>
      <c r="E53" s="65">
        <f t="shared" si="20"/>
        <v>0.87999999979346155</v>
      </c>
      <c r="F53" s="9">
        <v>232402.3</v>
      </c>
      <c r="G53" s="66">
        <f t="shared" si="21"/>
        <v>0.12000000020653839</v>
      </c>
      <c r="H53" s="9">
        <f t="shared" si="22"/>
        <v>2099126</v>
      </c>
      <c r="I53" s="9">
        <f t="shared" si="23"/>
        <v>1936685.83</v>
      </c>
      <c r="J53" s="9">
        <f t="shared" si="61"/>
        <v>1704283.53</v>
      </c>
      <c r="K53" s="9">
        <f t="shared" si="62"/>
        <v>232402.3</v>
      </c>
      <c r="L53" s="9">
        <f t="shared" si="63"/>
        <v>162440.17000000001</v>
      </c>
      <c r="M53" s="9">
        <f t="shared" si="64"/>
        <v>0</v>
      </c>
      <c r="N53" s="42">
        <f t="shared" si="24"/>
        <v>0</v>
      </c>
      <c r="O53" s="42">
        <f t="shared" si="25"/>
        <v>0</v>
      </c>
      <c r="P53" s="42"/>
      <c r="Q53" s="43" t="e">
        <f t="shared" si="26"/>
        <v>#DIV/0!</v>
      </c>
      <c r="R53" s="42"/>
      <c r="S53" s="43" t="e">
        <f t="shared" si="27"/>
        <v>#DIV/0!</v>
      </c>
      <c r="T53" s="42"/>
      <c r="U53" s="64" t="e">
        <f t="shared" si="28"/>
        <v>#DIV/0!</v>
      </c>
      <c r="V53" s="64" t="e">
        <f t="shared" si="29"/>
        <v>#DIV/0!</v>
      </c>
      <c r="W53" s="42"/>
      <c r="X53" s="72" t="e">
        <f t="shared" si="30"/>
        <v>#DIV/0!</v>
      </c>
      <c r="Y53" s="9">
        <f t="shared" si="31"/>
        <v>2099126</v>
      </c>
      <c r="Z53" s="9">
        <f t="shared" si="32"/>
        <v>1936685.83</v>
      </c>
      <c r="AA53" s="9">
        <v>1704283.53</v>
      </c>
      <c r="AB53" s="53">
        <f t="shared" si="33"/>
        <v>0.87999999979346155</v>
      </c>
      <c r="AC53" s="9">
        <v>232402.3</v>
      </c>
      <c r="AD53" s="53">
        <f t="shared" si="34"/>
        <v>0.12000000020653839</v>
      </c>
      <c r="AE53" s="9">
        <v>162440.17000000001</v>
      </c>
      <c r="AF53" s="103">
        <f t="shared" si="35"/>
        <v>7.738466866686422E-2</v>
      </c>
      <c r="AG53" s="9"/>
      <c r="AH53" s="62">
        <f t="shared" si="36"/>
        <v>0.41140500919265355</v>
      </c>
      <c r="AI53" s="9"/>
      <c r="AJ53" s="9">
        <f t="shared" si="37"/>
        <v>0</v>
      </c>
      <c r="AK53" s="9">
        <f>D53-J53</f>
        <v>0</v>
      </c>
      <c r="AL53" s="9">
        <f>F53-K53</f>
        <v>0</v>
      </c>
      <c r="AM53" s="9">
        <f t="shared" si="38"/>
        <v>0</v>
      </c>
      <c r="AN53" s="9"/>
      <c r="AO53" s="9"/>
      <c r="AP53" s="9"/>
      <c r="AQ53" s="9">
        <f t="shared" si="39"/>
        <v>0</v>
      </c>
      <c r="AR53" s="9"/>
      <c r="AS53" s="9"/>
      <c r="AT53" s="9"/>
      <c r="AU53" s="9">
        <f t="shared" si="40"/>
        <v>0</v>
      </c>
      <c r="AV53" s="9">
        <v>0</v>
      </c>
      <c r="AW53" s="9"/>
      <c r="AX53" s="9">
        <f t="shared" si="60"/>
        <v>0</v>
      </c>
      <c r="AY53" s="9"/>
      <c r="AZ53" s="9"/>
      <c r="BA53" s="9"/>
      <c r="BB53" s="9"/>
      <c r="BC53" s="9"/>
      <c r="BD53" s="9"/>
      <c r="BE53" s="9"/>
      <c r="BF53" s="9"/>
      <c r="BG53" s="9">
        <f t="shared" si="41"/>
        <v>0</v>
      </c>
      <c r="BH53" s="9">
        <f t="shared" si="42"/>
        <v>0</v>
      </c>
      <c r="BI53" s="9"/>
      <c r="BJ53" s="9"/>
      <c r="BK53" s="9"/>
      <c r="BL53" s="9"/>
      <c r="BM53" s="9"/>
      <c r="BN53" s="9"/>
      <c r="BO53" s="9"/>
      <c r="BP53" s="9"/>
      <c r="BQ53" s="9">
        <f t="shared" si="43"/>
        <v>0</v>
      </c>
      <c r="BR53" s="9">
        <f t="shared" si="44"/>
        <v>0</v>
      </c>
      <c r="BS53" s="9"/>
      <c r="BT53" s="29" t="e">
        <f t="shared" si="45"/>
        <v>#DIV/0!</v>
      </c>
      <c r="BU53" s="9"/>
      <c r="BV53" s="29" t="e">
        <f t="shared" si="46"/>
        <v>#DIV/0!</v>
      </c>
      <c r="BW53" s="9"/>
      <c r="BX53" s="29" t="e">
        <f t="shared" si="47"/>
        <v>#DIV/0!</v>
      </c>
      <c r="BY53" s="9"/>
      <c r="BZ53" s="9"/>
      <c r="CA53" s="9">
        <f t="shared" si="48"/>
        <v>1936685.83</v>
      </c>
      <c r="CB53" s="9">
        <f t="shared" si="49"/>
        <v>0</v>
      </c>
      <c r="CC53" s="9">
        <f t="shared" si="50"/>
        <v>0</v>
      </c>
      <c r="CD53" s="9">
        <f>D53-J53</f>
        <v>0</v>
      </c>
      <c r="CE53" s="9">
        <f>F53-K53</f>
        <v>0</v>
      </c>
      <c r="CF53" s="9">
        <f t="shared" si="51"/>
        <v>0</v>
      </c>
      <c r="CG53" s="9"/>
      <c r="CH53" s="9"/>
      <c r="CI53" s="9">
        <f t="shared" si="52"/>
        <v>0</v>
      </c>
      <c r="CJ53" s="9"/>
      <c r="CK53" s="9"/>
      <c r="CL53" s="9">
        <f t="shared" si="53"/>
        <v>2099126</v>
      </c>
      <c r="CM53" s="9">
        <f t="shared" si="54"/>
        <v>1936685.83</v>
      </c>
      <c r="CN53" s="9">
        <f t="shared" si="55"/>
        <v>1704283.53</v>
      </c>
      <c r="CO53" s="9">
        <f t="shared" si="55"/>
        <v>232402.3</v>
      </c>
      <c r="CP53" s="9">
        <f t="shared" si="55"/>
        <v>162440.17000000001</v>
      </c>
      <c r="CQ53" s="9">
        <f t="shared" si="55"/>
        <v>0</v>
      </c>
      <c r="CR53" s="9">
        <f t="shared" si="56"/>
        <v>0</v>
      </c>
      <c r="CS53" s="9">
        <f t="shared" si="57"/>
        <v>0</v>
      </c>
      <c r="CT53" s="9">
        <f t="shared" si="65"/>
        <v>0</v>
      </c>
      <c r="CU53" s="9">
        <f t="shared" si="66"/>
        <v>0</v>
      </c>
      <c r="CV53" s="9">
        <f t="shared" si="67"/>
        <v>0</v>
      </c>
      <c r="CW53" s="9">
        <f t="shared" si="68"/>
        <v>0</v>
      </c>
      <c r="CX53" s="9">
        <f t="shared" si="58"/>
        <v>2099126</v>
      </c>
      <c r="CY53" s="9">
        <f t="shared" si="59"/>
        <v>1936685.83</v>
      </c>
      <c r="CZ53" s="9">
        <f t="shared" si="69"/>
        <v>1704283.53</v>
      </c>
      <c r="DA53" s="9">
        <f t="shared" si="70"/>
        <v>232402.3</v>
      </c>
      <c r="DB53" s="9">
        <f t="shared" si="71"/>
        <v>162440.17000000001</v>
      </c>
      <c r="DC53" s="9">
        <f t="shared" si="72"/>
        <v>0</v>
      </c>
      <c r="DD53" s="9"/>
      <c r="DE53" s="9"/>
      <c r="DF53" s="9"/>
    </row>
    <row r="54" spans="1:110" ht="16.5" x14ac:dyDescent="0.25">
      <c r="A54" s="7" t="s">
        <v>31</v>
      </c>
      <c r="B54" s="11" t="s">
        <v>82</v>
      </c>
      <c r="C54" s="9"/>
      <c r="D54" s="12" t="s">
        <v>31</v>
      </c>
      <c r="E54" s="65"/>
      <c r="F54" s="12"/>
      <c r="G54" s="66"/>
      <c r="H54" s="9">
        <f t="shared" si="22"/>
        <v>0</v>
      </c>
      <c r="I54" s="9">
        <f t="shared" si="23"/>
        <v>0</v>
      </c>
      <c r="J54" s="9">
        <f t="shared" si="61"/>
        <v>0</v>
      </c>
      <c r="K54" s="9">
        <f t="shared" si="62"/>
        <v>0</v>
      </c>
      <c r="L54" s="9">
        <f t="shared" si="63"/>
        <v>0</v>
      </c>
      <c r="M54" s="9">
        <f t="shared" si="64"/>
        <v>0</v>
      </c>
      <c r="N54" s="9">
        <f t="shared" si="24"/>
        <v>0</v>
      </c>
      <c r="O54" s="9">
        <f t="shared" si="25"/>
        <v>0</v>
      </c>
      <c r="P54" s="9"/>
      <c r="Q54" s="29" t="e">
        <f t="shared" si="26"/>
        <v>#DIV/0!</v>
      </c>
      <c r="R54" s="9"/>
      <c r="S54" s="29" t="e">
        <f t="shared" si="27"/>
        <v>#DIV/0!</v>
      </c>
      <c r="T54" s="9"/>
      <c r="U54" s="60" t="e">
        <f t="shared" si="28"/>
        <v>#DIV/0!</v>
      </c>
      <c r="V54" s="60" t="e">
        <f t="shared" si="29"/>
        <v>#DIV/0!</v>
      </c>
      <c r="W54" s="9"/>
      <c r="X54" s="71" t="e">
        <f t="shared" si="30"/>
        <v>#DIV/0!</v>
      </c>
      <c r="Y54" s="9">
        <f t="shared" si="31"/>
        <v>0</v>
      </c>
      <c r="Z54" s="9">
        <f t="shared" si="32"/>
        <v>0</v>
      </c>
      <c r="AA54" s="9"/>
      <c r="AB54" s="53"/>
      <c r="AC54" s="9"/>
      <c r="AD54" s="53"/>
      <c r="AE54" s="9"/>
      <c r="AF54" s="103"/>
      <c r="AG54" s="9"/>
      <c r="AH54" s="62" t="e">
        <f t="shared" si="36"/>
        <v>#DIV/0!</v>
      </c>
      <c r="AI54" s="47"/>
      <c r="AJ54" s="9"/>
      <c r="AK54" s="9"/>
      <c r="AL54" s="9"/>
      <c r="AM54" s="9">
        <f t="shared" si="38"/>
        <v>0</v>
      </c>
      <c r="AN54" s="9"/>
      <c r="AO54" s="9"/>
      <c r="AP54" s="9"/>
      <c r="AQ54" s="9">
        <f t="shared" si="39"/>
        <v>0</v>
      </c>
      <c r="AR54" s="9"/>
      <c r="AS54" s="9"/>
      <c r="AT54" s="9"/>
      <c r="AU54" s="9">
        <f t="shared" si="40"/>
        <v>0</v>
      </c>
      <c r="AV54" s="9">
        <v>0</v>
      </c>
      <c r="AW54" s="9"/>
      <c r="AX54" s="9">
        <f t="shared" si="60"/>
        <v>0</v>
      </c>
      <c r="AY54" s="9"/>
      <c r="AZ54" s="9"/>
      <c r="BA54" s="9"/>
      <c r="BB54" s="9"/>
      <c r="BC54" s="9"/>
      <c r="BD54" s="9"/>
      <c r="BE54" s="9"/>
      <c r="BF54" s="9"/>
      <c r="BG54" s="9">
        <f t="shared" si="41"/>
        <v>0</v>
      </c>
      <c r="BH54" s="9">
        <f t="shared" si="42"/>
        <v>0</v>
      </c>
      <c r="BI54" s="9"/>
      <c r="BJ54" s="9"/>
      <c r="BK54" s="9"/>
      <c r="BL54" s="9"/>
      <c r="BM54" s="9"/>
      <c r="BN54" s="9"/>
      <c r="BO54" s="9"/>
      <c r="BP54" s="9"/>
      <c r="BQ54" s="9">
        <f t="shared" si="43"/>
        <v>0</v>
      </c>
      <c r="BR54" s="9">
        <f t="shared" si="44"/>
        <v>0</v>
      </c>
      <c r="BS54" s="9"/>
      <c r="BT54" s="29" t="e">
        <f t="shared" si="45"/>
        <v>#DIV/0!</v>
      </c>
      <c r="BU54" s="9"/>
      <c r="BV54" s="29" t="e">
        <f t="shared" si="46"/>
        <v>#DIV/0!</v>
      </c>
      <c r="BW54" s="9"/>
      <c r="BX54" s="29" t="e">
        <f t="shared" si="47"/>
        <v>#DIV/0!</v>
      </c>
      <c r="BY54" s="9"/>
      <c r="BZ54" s="9"/>
      <c r="CA54" s="9">
        <f t="shared" si="48"/>
        <v>0</v>
      </c>
      <c r="CB54" s="9">
        <f t="shared" si="49"/>
        <v>0</v>
      </c>
      <c r="CC54" s="9">
        <f t="shared" si="50"/>
        <v>0</v>
      </c>
      <c r="CD54" s="9"/>
      <c r="CE54" s="9"/>
      <c r="CF54" s="9">
        <f t="shared" si="51"/>
        <v>0</v>
      </c>
      <c r="CG54" s="9"/>
      <c r="CH54" s="9"/>
      <c r="CI54" s="9">
        <f t="shared" si="52"/>
        <v>0</v>
      </c>
      <c r="CJ54" s="9"/>
      <c r="CK54" s="9"/>
      <c r="CL54" s="9">
        <f t="shared" si="53"/>
        <v>0</v>
      </c>
      <c r="CM54" s="9">
        <f t="shared" si="54"/>
        <v>0</v>
      </c>
      <c r="CN54" s="9">
        <f t="shared" si="55"/>
        <v>0</v>
      </c>
      <c r="CO54" s="9">
        <f t="shared" si="55"/>
        <v>0</v>
      </c>
      <c r="CP54" s="9">
        <f t="shared" si="55"/>
        <v>0</v>
      </c>
      <c r="CQ54" s="9">
        <f t="shared" si="55"/>
        <v>0</v>
      </c>
      <c r="CR54" s="9">
        <f t="shared" si="56"/>
        <v>0</v>
      </c>
      <c r="CS54" s="9">
        <f t="shared" si="57"/>
        <v>0</v>
      </c>
      <c r="CT54" s="9">
        <f t="shared" si="65"/>
        <v>0</v>
      </c>
      <c r="CU54" s="9">
        <f t="shared" si="66"/>
        <v>0</v>
      </c>
      <c r="CV54" s="9">
        <f t="shared" si="67"/>
        <v>0</v>
      </c>
      <c r="CW54" s="9">
        <f t="shared" si="68"/>
        <v>0</v>
      </c>
      <c r="CX54" s="9">
        <f t="shared" si="58"/>
        <v>0</v>
      </c>
      <c r="CY54" s="9">
        <f t="shared" si="59"/>
        <v>0</v>
      </c>
      <c r="CZ54" s="9">
        <f t="shared" si="69"/>
        <v>0</v>
      </c>
      <c r="DA54" s="9">
        <f t="shared" si="70"/>
        <v>0</v>
      </c>
      <c r="DB54" s="9">
        <f t="shared" si="71"/>
        <v>0</v>
      </c>
      <c r="DC54" s="9">
        <f t="shared" si="72"/>
        <v>0</v>
      </c>
      <c r="DD54" s="9"/>
      <c r="DE54" s="9"/>
      <c r="DF54" s="9"/>
    </row>
    <row r="55" spans="1:110" ht="16.5" x14ac:dyDescent="0.25">
      <c r="A55" s="13" t="s">
        <v>83</v>
      </c>
      <c r="B55" s="8" t="s">
        <v>84</v>
      </c>
      <c r="C55" s="9">
        <f t="shared" si="19"/>
        <v>1894137.72</v>
      </c>
      <c r="D55" s="9">
        <v>1666841.19</v>
      </c>
      <c r="E55" s="65">
        <f t="shared" si="20"/>
        <v>0.87999999809939899</v>
      </c>
      <c r="F55" s="9">
        <v>227296.53</v>
      </c>
      <c r="G55" s="66">
        <f t="shared" si="21"/>
        <v>0.12000000190060098</v>
      </c>
      <c r="H55" s="9">
        <f t="shared" si="22"/>
        <v>2056609.9099999997</v>
      </c>
      <c r="I55" s="9">
        <f t="shared" si="23"/>
        <v>1894137.7199999997</v>
      </c>
      <c r="J55" s="9">
        <f t="shared" si="61"/>
        <v>1666841.1899999997</v>
      </c>
      <c r="K55" s="9">
        <f t="shared" si="62"/>
        <v>227296.52999999997</v>
      </c>
      <c r="L55" s="9">
        <f t="shared" si="63"/>
        <v>56570.539999999994</v>
      </c>
      <c r="M55" s="9">
        <f t="shared" si="64"/>
        <v>105901.65</v>
      </c>
      <c r="N55" s="9">
        <f t="shared" si="24"/>
        <v>2056609.9099999997</v>
      </c>
      <c r="O55" s="9">
        <f t="shared" si="25"/>
        <v>1894137.7199999997</v>
      </c>
      <c r="P55" s="9">
        <v>1666841.1899999997</v>
      </c>
      <c r="Q55" s="29">
        <f t="shared" si="26"/>
        <v>0.87999999809939899</v>
      </c>
      <c r="R55" s="9">
        <v>227296.52999999997</v>
      </c>
      <c r="S55" s="29">
        <f t="shared" si="27"/>
        <v>0.12000000190060098</v>
      </c>
      <c r="T55" s="9">
        <v>56570.539999999994</v>
      </c>
      <c r="U55" s="61">
        <f t="shared" si="28"/>
        <v>2.7506694256860798E-2</v>
      </c>
      <c r="V55" s="61">
        <f t="shared" si="29"/>
        <v>0.19928532041423475</v>
      </c>
      <c r="W55" s="9">
        <v>105901.65</v>
      </c>
      <c r="X55" s="71">
        <f t="shared" si="30"/>
        <v>5.1493309200284859E-2</v>
      </c>
      <c r="Y55" s="42">
        <f t="shared" si="31"/>
        <v>0</v>
      </c>
      <c r="Z55" s="42">
        <f t="shared" si="32"/>
        <v>0</v>
      </c>
      <c r="AA55" s="42"/>
      <c r="AB55" s="54"/>
      <c r="AC55" s="42"/>
      <c r="AD55" s="54"/>
      <c r="AE55" s="42"/>
      <c r="AF55" s="105"/>
      <c r="AG55" s="42"/>
      <c r="AH55" s="68"/>
      <c r="AI55" s="47"/>
      <c r="AJ55" s="47">
        <f t="shared" si="37"/>
        <v>0</v>
      </c>
      <c r="AK55" s="47">
        <f>D55-J55</f>
        <v>0</v>
      </c>
      <c r="AL55" s="47">
        <f>F55-K55</f>
        <v>0</v>
      </c>
      <c r="AM55" s="9">
        <f t="shared" si="38"/>
        <v>0</v>
      </c>
      <c r="AN55" s="9"/>
      <c r="AO55" s="9"/>
      <c r="AP55" s="9"/>
      <c r="AQ55" s="9">
        <f t="shared" si="39"/>
        <v>0</v>
      </c>
      <c r="AR55" s="9"/>
      <c r="AS55" s="9"/>
      <c r="AT55" s="9"/>
      <c r="AU55" s="9">
        <f t="shared" si="40"/>
        <v>0</v>
      </c>
      <c r="AV55" s="9">
        <v>1894137.72</v>
      </c>
      <c r="AW55" s="9">
        <v>1894137.72</v>
      </c>
      <c r="AX55" s="9"/>
      <c r="AY55" s="9"/>
      <c r="AZ55" s="9"/>
      <c r="BA55" s="9"/>
      <c r="BB55" s="9"/>
      <c r="BC55" s="9"/>
      <c r="BD55" s="9"/>
      <c r="BE55" s="9"/>
      <c r="BF55" s="9"/>
      <c r="BG55" s="9">
        <f t="shared" si="41"/>
        <v>0</v>
      </c>
      <c r="BH55" s="9">
        <f t="shared" si="42"/>
        <v>0</v>
      </c>
      <c r="BI55" s="9"/>
      <c r="BJ55" s="9"/>
      <c r="BK55" s="9"/>
      <c r="BL55" s="9"/>
      <c r="BM55" s="9"/>
      <c r="BN55" s="9"/>
      <c r="BO55" s="9"/>
      <c r="BP55" s="9"/>
      <c r="BQ55" s="9">
        <f t="shared" si="43"/>
        <v>0</v>
      </c>
      <c r="BR55" s="9">
        <f t="shared" si="44"/>
        <v>0</v>
      </c>
      <c r="BS55" s="9"/>
      <c r="BT55" s="29" t="e">
        <f t="shared" si="45"/>
        <v>#DIV/0!</v>
      </c>
      <c r="BU55" s="9"/>
      <c r="BV55" s="29" t="e">
        <f t="shared" si="46"/>
        <v>#DIV/0!</v>
      </c>
      <c r="BW55" s="9"/>
      <c r="BX55" s="29" t="e">
        <f t="shared" si="47"/>
        <v>#DIV/0!</v>
      </c>
      <c r="BY55" s="9"/>
      <c r="BZ55" s="9"/>
      <c r="CA55" s="9">
        <f t="shared" si="48"/>
        <v>0</v>
      </c>
      <c r="CB55" s="9">
        <f t="shared" si="49"/>
        <v>0</v>
      </c>
      <c r="CC55" s="9">
        <f t="shared" si="50"/>
        <v>0</v>
      </c>
      <c r="CD55" s="9">
        <f>D55-J55</f>
        <v>0</v>
      </c>
      <c r="CE55" s="9">
        <f>F55-K55</f>
        <v>0</v>
      </c>
      <c r="CF55" s="9">
        <f t="shared" si="51"/>
        <v>0</v>
      </c>
      <c r="CG55" s="9"/>
      <c r="CH55" s="9"/>
      <c r="CI55" s="9">
        <f t="shared" si="52"/>
        <v>0</v>
      </c>
      <c r="CJ55" s="9"/>
      <c r="CK55" s="9"/>
      <c r="CL55" s="9">
        <f t="shared" si="53"/>
        <v>2056609.9099999997</v>
      </c>
      <c r="CM55" s="9">
        <f t="shared" si="54"/>
        <v>1894137.7199999997</v>
      </c>
      <c r="CN55" s="9">
        <f t="shared" si="55"/>
        <v>1666841.1899999997</v>
      </c>
      <c r="CO55" s="9">
        <f t="shared" si="55"/>
        <v>227296.52999999997</v>
      </c>
      <c r="CP55" s="9">
        <f t="shared" si="55"/>
        <v>56570.539999999994</v>
      </c>
      <c r="CQ55" s="9">
        <f t="shared" si="55"/>
        <v>105901.65</v>
      </c>
      <c r="CR55" s="9">
        <f t="shared" si="56"/>
        <v>2056609.9099999997</v>
      </c>
      <c r="CS55" s="9">
        <f t="shared" si="57"/>
        <v>1894137.7199999997</v>
      </c>
      <c r="CT55" s="9">
        <f t="shared" si="65"/>
        <v>1666841.1899999997</v>
      </c>
      <c r="CU55" s="9">
        <f t="shared" si="66"/>
        <v>227296.52999999997</v>
      </c>
      <c r="CV55" s="9">
        <f t="shared" si="67"/>
        <v>56570.539999999994</v>
      </c>
      <c r="CW55" s="9">
        <f t="shared" si="68"/>
        <v>105901.65</v>
      </c>
      <c r="CX55" s="9">
        <f t="shared" si="58"/>
        <v>0</v>
      </c>
      <c r="CY55" s="9">
        <f t="shared" si="59"/>
        <v>0</v>
      </c>
      <c r="CZ55" s="9">
        <f t="shared" si="69"/>
        <v>0</v>
      </c>
      <c r="DA55" s="9">
        <f t="shared" si="70"/>
        <v>0</v>
      </c>
      <c r="DB55" s="9">
        <f t="shared" si="71"/>
        <v>0</v>
      </c>
      <c r="DC55" s="9">
        <f t="shared" si="72"/>
        <v>0</v>
      </c>
      <c r="DD55" s="9"/>
      <c r="DE55" s="9"/>
      <c r="DF55" s="9"/>
    </row>
    <row r="56" spans="1:110" ht="16.5" x14ac:dyDescent="0.25">
      <c r="A56" s="7" t="s">
        <v>31</v>
      </c>
      <c r="B56" s="11" t="s">
        <v>85</v>
      </c>
      <c r="C56" s="9"/>
      <c r="D56" s="12" t="s">
        <v>31</v>
      </c>
      <c r="E56" s="65"/>
      <c r="F56" s="12"/>
      <c r="G56" s="66"/>
      <c r="H56" s="9">
        <f t="shared" si="22"/>
        <v>0</v>
      </c>
      <c r="I56" s="9">
        <f t="shared" si="23"/>
        <v>0</v>
      </c>
      <c r="J56" s="9">
        <f t="shared" si="61"/>
        <v>0</v>
      </c>
      <c r="K56" s="9">
        <f t="shared" si="62"/>
        <v>0</v>
      </c>
      <c r="L56" s="9">
        <f t="shared" si="63"/>
        <v>0</v>
      </c>
      <c r="M56" s="9">
        <f t="shared" si="64"/>
        <v>0</v>
      </c>
      <c r="N56" s="9">
        <f t="shared" si="24"/>
        <v>0</v>
      </c>
      <c r="O56" s="9">
        <f t="shared" si="25"/>
        <v>0</v>
      </c>
      <c r="P56" s="9"/>
      <c r="Q56" s="29" t="e">
        <f t="shared" si="26"/>
        <v>#DIV/0!</v>
      </c>
      <c r="R56" s="9"/>
      <c r="S56" s="29" t="e">
        <f t="shared" si="27"/>
        <v>#DIV/0!</v>
      </c>
      <c r="T56" s="9"/>
      <c r="U56" s="60" t="e">
        <f t="shared" si="28"/>
        <v>#DIV/0!</v>
      </c>
      <c r="V56" s="60" t="e">
        <f t="shared" si="29"/>
        <v>#DIV/0!</v>
      </c>
      <c r="W56" s="9"/>
      <c r="X56" s="71" t="e">
        <f t="shared" si="30"/>
        <v>#DIV/0!</v>
      </c>
      <c r="Y56" s="9">
        <f t="shared" si="31"/>
        <v>0</v>
      </c>
      <c r="Z56" s="9">
        <f t="shared" si="32"/>
        <v>0</v>
      </c>
      <c r="AA56" s="9"/>
      <c r="AB56" s="53"/>
      <c r="AC56" s="9"/>
      <c r="AD56" s="53"/>
      <c r="AE56" s="9"/>
      <c r="AF56" s="103"/>
      <c r="AG56" s="9"/>
      <c r="AH56" s="62" t="e">
        <f t="shared" si="36"/>
        <v>#DIV/0!</v>
      </c>
      <c r="AI56" s="47"/>
      <c r="AJ56" s="9"/>
      <c r="AK56" s="9"/>
      <c r="AL56" s="9"/>
      <c r="AM56" s="9">
        <f t="shared" si="38"/>
        <v>0</v>
      </c>
      <c r="AN56" s="9"/>
      <c r="AO56" s="9"/>
      <c r="AP56" s="9"/>
      <c r="AQ56" s="9">
        <f t="shared" si="39"/>
        <v>0</v>
      </c>
      <c r="AR56" s="9"/>
      <c r="AS56" s="9"/>
      <c r="AT56" s="9"/>
      <c r="AU56" s="9">
        <f t="shared" si="40"/>
        <v>0</v>
      </c>
      <c r="AV56" s="9">
        <v>0</v>
      </c>
      <c r="AW56" s="9"/>
      <c r="AX56" s="9">
        <f t="shared" si="60"/>
        <v>0</v>
      </c>
      <c r="AY56" s="9"/>
      <c r="AZ56" s="9"/>
      <c r="BA56" s="9"/>
      <c r="BB56" s="9"/>
      <c r="BC56" s="9"/>
      <c r="BD56" s="9"/>
      <c r="BE56" s="9"/>
      <c r="BF56" s="9"/>
      <c r="BG56" s="9">
        <f t="shared" si="41"/>
        <v>0</v>
      </c>
      <c r="BH56" s="9">
        <f t="shared" si="42"/>
        <v>0</v>
      </c>
      <c r="BI56" s="9"/>
      <c r="BJ56" s="9"/>
      <c r="BK56" s="9"/>
      <c r="BL56" s="9"/>
      <c r="BM56" s="9"/>
      <c r="BN56" s="9"/>
      <c r="BO56" s="9"/>
      <c r="BP56" s="9"/>
      <c r="BQ56" s="9">
        <f t="shared" si="43"/>
        <v>0</v>
      </c>
      <c r="BR56" s="9">
        <f t="shared" si="44"/>
        <v>0</v>
      </c>
      <c r="BS56" s="9"/>
      <c r="BT56" s="29" t="e">
        <f t="shared" si="45"/>
        <v>#DIV/0!</v>
      </c>
      <c r="BU56" s="9"/>
      <c r="BV56" s="29" t="e">
        <f t="shared" si="46"/>
        <v>#DIV/0!</v>
      </c>
      <c r="BW56" s="9"/>
      <c r="BX56" s="29" t="e">
        <f t="shared" si="47"/>
        <v>#DIV/0!</v>
      </c>
      <c r="BY56" s="9"/>
      <c r="BZ56" s="9"/>
      <c r="CA56" s="9">
        <f t="shared" si="48"/>
        <v>0</v>
      </c>
      <c r="CB56" s="9">
        <f t="shared" si="49"/>
        <v>0</v>
      </c>
      <c r="CC56" s="9">
        <f t="shared" si="50"/>
        <v>0</v>
      </c>
      <c r="CD56" s="9"/>
      <c r="CE56" s="9"/>
      <c r="CF56" s="9">
        <f t="shared" si="51"/>
        <v>0</v>
      </c>
      <c r="CG56" s="9"/>
      <c r="CH56" s="9"/>
      <c r="CI56" s="9">
        <f t="shared" si="52"/>
        <v>0</v>
      </c>
      <c r="CJ56" s="9"/>
      <c r="CK56" s="9"/>
      <c r="CL56" s="9">
        <f t="shared" si="53"/>
        <v>0</v>
      </c>
      <c r="CM56" s="9">
        <f t="shared" si="54"/>
        <v>0</v>
      </c>
      <c r="CN56" s="9">
        <f t="shared" si="55"/>
        <v>0</v>
      </c>
      <c r="CO56" s="9">
        <f t="shared" si="55"/>
        <v>0</v>
      </c>
      <c r="CP56" s="9">
        <f t="shared" si="55"/>
        <v>0</v>
      </c>
      <c r="CQ56" s="9">
        <f t="shared" si="55"/>
        <v>0</v>
      </c>
      <c r="CR56" s="9">
        <f t="shared" si="56"/>
        <v>0</v>
      </c>
      <c r="CS56" s="9">
        <f t="shared" si="57"/>
        <v>0</v>
      </c>
      <c r="CT56" s="9">
        <f t="shared" si="65"/>
        <v>0</v>
      </c>
      <c r="CU56" s="9">
        <f t="shared" si="66"/>
        <v>0</v>
      </c>
      <c r="CV56" s="9">
        <f t="shared" si="67"/>
        <v>0</v>
      </c>
      <c r="CW56" s="9">
        <f t="shared" si="68"/>
        <v>0</v>
      </c>
      <c r="CX56" s="9">
        <f t="shared" si="58"/>
        <v>0</v>
      </c>
      <c r="CY56" s="9">
        <f t="shared" si="59"/>
        <v>0</v>
      </c>
      <c r="CZ56" s="9">
        <f t="shared" si="69"/>
        <v>0</v>
      </c>
      <c r="DA56" s="9">
        <f t="shared" si="70"/>
        <v>0</v>
      </c>
      <c r="DB56" s="9">
        <f t="shared" si="71"/>
        <v>0</v>
      </c>
      <c r="DC56" s="9">
        <f t="shared" si="72"/>
        <v>0</v>
      </c>
      <c r="DD56" s="9"/>
      <c r="DE56" s="9"/>
      <c r="DF56" s="9"/>
    </row>
    <row r="57" spans="1:110" ht="16.5" x14ac:dyDescent="0.25">
      <c r="A57" s="31" t="s">
        <v>86</v>
      </c>
      <c r="B57" s="32" t="s">
        <v>87</v>
      </c>
      <c r="C57" s="9">
        <f t="shared" si="19"/>
        <v>5930983.7400000002</v>
      </c>
      <c r="D57" s="9">
        <v>5219265.68</v>
      </c>
      <c r="E57" s="65">
        <f t="shared" si="20"/>
        <v>0.87999999811161167</v>
      </c>
      <c r="F57" s="9">
        <v>711718.06</v>
      </c>
      <c r="G57" s="66">
        <f t="shared" si="21"/>
        <v>0.12000000188838826</v>
      </c>
      <c r="H57" s="9">
        <f t="shared" si="22"/>
        <v>6793471.0900000008</v>
      </c>
      <c r="I57" s="9">
        <f t="shared" si="23"/>
        <v>5930983.7400000002</v>
      </c>
      <c r="J57" s="9">
        <f t="shared" si="61"/>
        <v>5219265.68</v>
      </c>
      <c r="K57" s="9">
        <f t="shared" si="62"/>
        <v>711718.06</v>
      </c>
      <c r="L57" s="9">
        <f t="shared" si="63"/>
        <v>635663.99</v>
      </c>
      <c r="M57" s="9">
        <f t="shared" si="64"/>
        <v>226823.36</v>
      </c>
      <c r="N57" s="9">
        <f t="shared" si="24"/>
        <v>4536467.0900000008</v>
      </c>
      <c r="O57" s="9">
        <f t="shared" si="25"/>
        <v>3739717.77</v>
      </c>
      <c r="P57" s="9">
        <v>3290951.71</v>
      </c>
      <c r="Q57" s="29">
        <f t="shared" si="26"/>
        <v>0.8800000193597497</v>
      </c>
      <c r="R57" s="9">
        <v>448766.06</v>
      </c>
      <c r="S57" s="29">
        <f t="shared" si="27"/>
        <v>0.11999998064025029</v>
      </c>
      <c r="T57" s="9">
        <v>569925.96</v>
      </c>
      <c r="U57" s="60">
        <f t="shared" si="28"/>
        <v>0.12563211607030525</v>
      </c>
      <c r="V57" s="60">
        <f t="shared" si="29"/>
        <v>0.55946836611128059</v>
      </c>
      <c r="W57" s="9">
        <v>226823.36</v>
      </c>
      <c r="X57" s="71">
        <f t="shared" si="30"/>
        <v>5.0000001212397185E-2</v>
      </c>
      <c r="Y57" s="9">
        <f t="shared" si="31"/>
        <v>2257003.9999999995</v>
      </c>
      <c r="Z57" s="9">
        <f t="shared" si="32"/>
        <v>2191265.9699999997</v>
      </c>
      <c r="AA57" s="9">
        <v>1928313.97</v>
      </c>
      <c r="AB57" s="53">
        <f t="shared" si="33"/>
        <v>0.87999996184853824</v>
      </c>
      <c r="AC57" s="9">
        <v>262952</v>
      </c>
      <c r="AD57" s="53">
        <f t="shared" si="34"/>
        <v>0.12000003815146183</v>
      </c>
      <c r="AE57" s="9">
        <v>65738.03</v>
      </c>
      <c r="AF57" s="103">
        <f t="shared" si="35"/>
        <v>2.9126235487398344E-2</v>
      </c>
      <c r="AG57" s="9"/>
      <c r="AH57" s="69">
        <f t="shared" si="36"/>
        <v>0.20000007301712192</v>
      </c>
      <c r="AI57" s="47"/>
      <c r="AJ57" s="47">
        <f t="shared" si="37"/>
        <v>0</v>
      </c>
      <c r="AK57" s="47">
        <f>D57-J57</f>
        <v>0</v>
      </c>
      <c r="AL57" s="47">
        <f>F57-K57</f>
        <v>0</v>
      </c>
      <c r="AM57" s="9">
        <f t="shared" si="38"/>
        <v>0</v>
      </c>
      <c r="AN57" s="9"/>
      <c r="AO57" s="9"/>
      <c r="AP57" s="9"/>
      <c r="AQ57" s="9">
        <f t="shared" si="39"/>
        <v>0</v>
      </c>
      <c r="AR57" s="9"/>
      <c r="AS57" s="9"/>
      <c r="AT57" s="9"/>
      <c r="AU57" s="9">
        <f t="shared" si="40"/>
        <v>0</v>
      </c>
      <c r="AV57" s="9">
        <v>5930983.7400000002</v>
      </c>
      <c r="AW57" s="9">
        <v>4291587.04</v>
      </c>
      <c r="AX57" s="9"/>
      <c r="AY57" s="9"/>
      <c r="AZ57" s="9"/>
      <c r="BA57" s="9"/>
      <c r="BB57" s="9"/>
      <c r="BC57" s="9"/>
      <c r="BD57" s="9"/>
      <c r="BE57" s="9"/>
      <c r="BF57" s="9"/>
      <c r="BG57" s="9">
        <f t="shared" si="41"/>
        <v>0</v>
      </c>
      <c r="BH57" s="9">
        <f t="shared" si="42"/>
        <v>0</v>
      </c>
      <c r="BI57" s="9"/>
      <c r="BJ57" s="9"/>
      <c r="BK57" s="9"/>
      <c r="BL57" s="9"/>
      <c r="BM57" s="9"/>
      <c r="BN57" s="9"/>
      <c r="BO57" s="9"/>
      <c r="BP57" s="9"/>
      <c r="BQ57" s="9">
        <f t="shared" si="43"/>
        <v>0</v>
      </c>
      <c r="BR57" s="9">
        <f t="shared" si="44"/>
        <v>0</v>
      </c>
      <c r="BS57" s="9"/>
      <c r="BT57" s="29" t="e">
        <f t="shared" si="45"/>
        <v>#DIV/0!</v>
      </c>
      <c r="BU57" s="9"/>
      <c r="BV57" s="29" t="e">
        <f t="shared" si="46"/>
        <v>#DIV/0!</v>
      </c>
      <c r="BW57" s="9"/>
      <c r="BX57" s="29" t="e">
        <f t="shared" si="47"/>
        <v>#DIV/0!</v>
      </c>
      <c r="BY57" s="9"/>
      <c r="BZ57" s="9"/>
      <c r="CA57" s="9">
        <f t="shared" si="48"/>
        <v>1639396.7000000002</v>
      </c>
      <c r="CB57" s="9">
        <f t="shared" si="49"/>
        <v>1639396.7000000002</v>
      </c>
      <c r="CC57" s="9">
        <f t="shared" si="50"/>
        <v>0</v>
      </c>
      <c r="CD57" s="9">
        <f>D57-J57</f>
        <v>0</v>
      </c>
      <c r="CE57" s="9">
        <f>F57-K57</f>
        <v>0</v>
      </c>
      <c r="CF57" s="9">
        <f t="shared" si="51"/>
        <v>0</v>
      </c>
      <c r="CG57" s="9"/>
      <c r="CH57" s="9"/>
      <c r="CI57" s="9">
        <f t="shared" si="52"/>
        <v>0</v>
      </c>
      <c r="CJ57" s="9"/>
      <c r="CK57" s="9"/>
      <c r="CL57" s="9">
        <f t="shared" si="53"/>
        <v>6793471.0900000008</v>
      </c>
      <c r="CM57" s="9">
        <f t="shared" si="54"/>
        <v>5930983.7400000002</v>
      </c>
      <c r="CN57" s="9">
        <f t="shared" si="55"/>
        <v>5219265.68</v>
      </c>
      <c r="CO57" s="9">
        <f t="shared" si="55"/>
        <v>711718.06</v>
      </c>
      <c r="CP57" s="9">
        <f t="shared" si="55"/>
        <v>635663.99</v>
      </c>
      <c r="CQ57" s="9">
        <f t="shared" si="55"/>
        <v>226823.36</v>
      </c>
      <c r="CR57" s="9">
        <f t="shared" si="56"/>
        <v>4536467.0900000008</v>
      </c>
      <c r="CS57" s="9">
        <f t="shared" si="57"/>
        <v>3739717.77</v>
      </c>
      <c r="CT57" s="9">
        <f t="shared" si="65"/>
        <v>3290951.71</v>
      </c>
      <c r="CU57" s="9">
        <f t="shared" si="66"/>
        <v>448766.06</v>
      </c>
      <c r="CV57" s="9">
        <f t="shared" si="67"/>
        <v>569925.96</v>
      </c>
      <c r="CW57" s="9">
        <f t="shared" si="68"/>
        <v>226823.36</v>
      </c>
      <c r="CX57" s="9">
        <f t="shared" si="58"/>
        <v>2257003.9999999995</v>
      </c>
      <c r="CY57" s="9">
        <f t="shared" si="59"/>
        <v>2191265.9699999997</v>
      </c>
      <c r="CZ57" s="9">
        <f t="shared" si="69"/>
        <v>1928313.97</v>
      </c>
      <c r="DA57" s="9">
        <f t="shared" si="70"/>
        <v>262952</v>
      </c>
      <c r="DB57" s="9">
        <f t="shared" si="71"/>
        <v>65738.03</v>
      </c>
      <c r="DC57" s="9">
        <f t="shared" si="72"/>
        <v>0</v>
      </c>
      <c r="DD57" s="9"/>
      <c r="DE57" s="9"/>
      <c r="DF57" s="9"/>
    </row>
    <row r="58" spans="1:110" ht="16.5" x14ac:dyDescent="0.25">
      <c r="A58" s="7" t="s">
        <v>31</v>
      </c>
      <c r="B58" s="11" t="s">
        <v>88</v>
      </c>
      <c r="C58" s="9"/>
      <c r="D58" s="12" t="s">
        <v>31</v>
      </c>
      <c r="E58" s="65"/>
      <c r="F58" s="12"/>
      <c r="G58" s="66"/>
      <c r="H58" s="9">
        <f t="shared" si="22"/>
        <v>0</v>
      </c>
      <c r="I58" s="9">
        <f t="shared" si="23"/>
        <v>0</v>
      </c>
      <c r="J58" s="9">
        <f t="shared" si="61"/>
        <v>0</v>
      </c>
      <c r="K58" s="9">
        <f t="shared" si="62"/>
        <v>0</v>
      </c>
      <c r="L58" s="9">
        <f t="shared" si="63"/>
        <v>0</v>
      </c>
      <c r="M58" s="9">
        <f t="shared" si="64"/>
        <v>0</v>
      </c>
      <c r="N58" s="9">
        <f t="shared" si="24"/>
        <v>0</v>
      </c>
      <c r="O58" s="9">
        <f t="shared" si="25"/>
        <v>0</v>
      </c>
      <c r="P58" s="9"/>
      <c r="Q58" s="29" t="e">
        <f t="shared" si="26"/>
        <v>#DIV/0!</v>
      </c>
      <c r="R58" s="9"/>
      <c r="S58" s="29" t="e">
        <f t="shared" si="27"/>
        <v>#DIV/0!</v>
      </c>
      <c r="T58" s="9"/>
      <c r="U58" s="60" t="e">
        <f t="shared" si="28"/>
        <v>#DIV/0!</v>
      </c>
      <c r="V58" s="60" t="e">
        <f t="shared" si="29"/>
        <v>#DIV/0!</v>
      </c>
      <c r="W58" s="9"/>
      <c r="X58" s="71" t="e">
        <f t="shared" si="30"/>
        <v>#DIV/0!</v>
      </c>
      <c r="Y58" s="9">
        <f t="shared" si="31"/>
        <v>0</v>
      </c>
      <c r="Z58" s="9">
        <f t="shared" si="32"/>
        <v>0</v>
      </c>
      <c r="AA58" s="9"/>
      <c r="AB58" s="53"/>
      <c r="AC58" s="9"/>
      <c r="AD58" s="53"/>
      <c r="AE58" s="9"/>
      <c r="AF58" s="103"/>
      <c r="AG58" s="9"/>
      <c r="AH58" s="62" t="e">
        <f t="shared" si="36"/>
        <v>#DIV/0!</v>
      </c>
      <c r="AI58" s="47"/>
      <c r="AJ58" s="9"/>
      <c r="AK58" s="9"/>
      <c r="AL58" s="9"/>
      <c r="AM58" s="9">
        <f t="shared" si="38"/>
        <v>0</v>
      </c>
      <c r="AN58" s="9"/>
      <c r="AO58" s="9"/>
      <c r="AP58" s="9"/>
      <c r="AQ58" s="9">
        <f t="shared" si="39"/>
        <v>0</v>
      </c>
      <c r="AR58" s="9"/>
      <c r="AS58" s="9"/>
      <c r="AT58" s="9"/>
      <c r="AU58" s="9">
        <f t="shared" si="40"/>
        <v>0</v>
      </c>
      <c r="AV58" s="9">
        <v>0</v>
      </c>
      <c r="AW58" s="9"/>
      <c r="AX58" s="9">
        <f t="shared" si="60"/>
        <v>0</v>
      </c>
      <c r="AY58" s="9"/>
      <c r="AZ58" s="9"/>
      <c r="BA58" s="9"/>
      <c r="BB58" s="9"/>
      <c r="BC58" s="9"/>
      <c r="BD58" s="9"/>
      <c r="BE58" s="9"/>
      <c r="BF58" s="9"/>
      <c r="BG58" s="9">
        <f t="shared" si="41"/>
        <v>0</v>
      </c>
      <c r="BH58" s="9">
        <f t="shared" si="42"/>
        <v>0</v>
      </c>
      <c r="BI58" s="9"/>
      <c r="BJ58" s="9"/>
      <c r="BK58" s="9"/>
      <c r="BL58" s="9"/>
      <c r="BM58" s="9"/>
      <c r="BN58" s="9"/>
      <c r="BO58" s="9"/>
      <c r="BP58" s="9"/>
      <c r="BQ58" s="9">
        <f t="shared" si="43"/>
        <v>0</v>
      </c>
      <c r="BR58" s="9">
        <f t="shared" si="44"/>
        <v>0</v>
      </c>
      <c r="BS58" s="9"/>
      <c r="BT58" s="29" t="e">
        <f t="shared" si="45"/>
        <v>#DIV/0!</v>
      </c>
      <c r="BU58" s="9"/>
      <c r="BV58" s="29" t="e">
        <f t="shared" si="46"/>
        <v>#DIV/0!</v>
      </c>
      <c r="BW58" s="9"/>
      <c r="BX58" s="29" t="e">
        <f t="shared" si="47"/>
        <v>#DIV/0!</v>
      </c>
      <c r="BY58" s="9"/>
      <c r="BZ58" s="9"/>
      <c r="CA58" s="9">
        <f t="shared" si="48"/>
        <v>0</v>
      </c>
      <c r="CB58" s="9">
        <f t="shared" si="49"/>
        <v>0</v>
      </c>
      <c r="CC58" s="9">
        <f t="shared" si="50"/>
        <v>0</v>
      </c>
      <c r="CD58" s="9"/>
      <c r="CE58" s="9"/>
      <c r="CF58" s="9">
        <f t="shared" si="51"/>
        <v>0</v>
      </c>
      <c r="CG58" s="9"/>
      <c r="CH58" s="9"/>
      <c r="CI58" s="9">
        <f t="shared" si="52"/>
        <v>0</v>
      </c>
      <c r="CJ58" s="9"/>
      <c r="CK58" s="9"/>
      <c r="CL58" s="9">
        <f t="shared" si="53"/>
        <v>0</v>
      </c>
      <c r="CM58" s="9">
        <f t="shared" si="54"/>
        <v>0</v>
      </c>
      <c r="CN58" s="9">
        <f t="shared" si="55"/>
        <v>0</v>
      </c>
      <c r="CO58" s="9">
        <f t="shared" si="55"/>
        <v>0</v>
      </c>
      <c r="CP58" s="9">
        <f t="shared" si="55"/>
        <v>0</v>
      </c>
      <c r="CQ58" s="9">
        <f t="shared" si="55"/>
        <v>0</v>
      </c>
      <c r="CR58" s="9">
        <f t="shared" si="56"/>
        <v>0</v>
      </c>
      <c r="CS58" s="9">
        <f t="shared" si="57"/>
        <v>0</v>
      </c>
      <c r="CT58" s="9">
        <f t="shared" si="65"/>
        <v>0</v>
      </c>
      <c r="CU58" s="9">
        <f t="shared" si="66"/>
        <v>0</v>
      </c>
      <c r="CV58" s="9">
        <f t="shared" si="67"/>
        <v>0</v>
      </c>
      <c r="CW58" s="9">
        <f t="shared" si="68"/>
        <v>0</v>
      </c>
      <c r="CX58" s="9">
        <f t="shared" si="58"/>
        <v>0</v>
      </c>
      <c r="CY58" s="9">
        <f t="shared" si="59"/>
        <v>0</v>
      </c>
      <c r="CZ58" s="9">
        <f t="shared" si="69"/>
        <v>0</v>
      </c>
      <c r="DA58" s="9">
        <f t="shared" si="70"/>
        <v>0</v>
      </c>
      <c r="DB58" s="9">
        <f t="shared" si="71"/>
        <v>0</v>
      </c>
      <c r="DC58" s="9">
        <f t="shared" si="72"/>
        <v>0</v>
      </c>
      <c r="DD58" s="9"/>
      <c r="DE58" s="9"/>
      <c r="DF58" s="9"/>
    </row>
    <row r="59" spans="1:110" ht="16.5" x14ac:dyDescent="0.25">
      <c r="A59" s="7" t="s">
        <v>89</v>
      </c>
      <c r="B59" s="8" t="s">
        <v>90</v>
      </c>
      <c r="C59" s="9">
        <f t="shared" si="19"/>
        <v>1389531.97</v>
      </c>
      <c r="D59" s="9">
        <v>1222788.1299999999</v>
      </c>
      <c r="E59" s="65">
        <f t="shared" si="20"/>
        <v>0.87999999740919954</v>
      </c>
      <c r="F59" s="9">
        <v>166743.84</v>
      </c>
      <c r="G59" s="66">
        <f t="shared" si="21"/>
        <v>0.12000000259080042</v>
      </c>
      <c r="H59" s="9">
        <f t="shared" si="22"/>
        <v>1502583.4899999998</v>
      </c>
      <c r="I59" s="9">
        <f t="shared" si="23"/>
        <v>1386058.14</v>
      </c>
      <c r="J59" s="9">
        <f t="shared" si="61"/>
        <v>1219731.1599999999</v>
      </c>
      <c r="K59" s="9">
        <f t="shared" si="62"/>
        <v>166326.98000000001</v>
      </c>
      <c r="L59" s="9">
        <f t="shared" si="63"/>
        <v>41396.17</v>
      </c>
      <c r="M59" s="9">
        <f t="shared" si="64"/>
        <v>75129.179999999993</v>
      </c>
      <c r="N59" s="9">
        <f t="shared" si="24"/>
        <v>1502583.4899999998</v>
      </c>
      <c r="O59" s="9">
        <f t="shared" si="25"/>
        <v>1386058.14</v>
      </c>
      <c r="P59" s="9">
        <v>1219731.1599999999</v>
      </c>
      <c r="Q59" s="29">
        <f t="shared" si="26"/>
        <v>0.87999999769129456</v>
      </c>
      <c r="R59" s="9">
        <v>166326.98000000001</v>
      </c>
      <c r="S59" s="29">
        <f t="shared" si="27"/>
        <v>0.12000000230870549</v>
      </c>
      <c r="T59" s="9">
        <v>41396.17</v>
      </c>
      <c r="U59" s="61">
        <f t="shared" si="28"/>
        <v>2.7549996572902583E-2</v>
      </c>
      <c r="V59" s="61">
        <f t="shared" si="29"/>
        <v>0.19928529872573178</v>
      </c>
      <c r="W59" s="9">
        <v>75129.179999999993</v>
      </c>
      <c r="X59" s="71">
        <f t="shared" si="30"/>
        <v>5.0000003660362329E-2</v>
      </c>
      <c r="Y59" s="42">
        <f t="shared" si="31"/>
        <v>0</v>
      </c>
      <c r="Z59" s="42">
        <f t="shared" si="32"/>
        <v>0</v>
      </c>
      <c r="AA59" s="42"/>
      <c r="AB59" s="54" t="e">
        <f t="shared" si="33"/>
        <v>#DIV/0!</v>
      </c>
      <c r="AC59" s="42"/>
      <c r="AD59" s="54" t="e">
        <f t="shared" si="34"/>
        <v>#DIV/0!</v>
      </c>
      <c r="AE59" s="42"/>
      <c r="AF59" s="105" t="e">
        <f t="shared" si="35"/>
        <v>#DIV/0!</v>
      </c>
      <c r="AG59" s="42"/>
      <c r="AH59" s="68" t="e">
        <f t="shared" si="36"/>
        <v>#DIV/0!</v>
      </c>
      <c r="AI59" s="47"/>
      <c r="AJ59" s="37">
        <f t="shared" si="37"/>
        <v>3473.8299999999581</v>
      </c>
      <c r="AK59" s="37">
        <f>D59-J59</f>
        <v>3056.9699999999721</v>
      </c>
      <c r="AL59" s="37">
        <f>F59-K59</f>
        <v>416.85999999998603</v>
      </c>
      <c r="AM59" s="9">
        <f t="shared" si="38"/>
        <v>0</v>
      </c>
      <c r="AN59" s="9"/>
      <c r="AO59" s="9"/>
      <c r="AP59" s="9"/>
      <c r="AQ59" s="9">
        <f t="shared" si="39"/>
        <v>0</v>
      </c>
      <c r="AR59" s="9"/>
      <c r="AS59" s="9"/>
      <c r="AT59" s="9"/>
      <c r="AU59" s="9">
        <f t="shared" si="40"/>
        <v>0</v>
      </c>
      <c r="AV59" s="9">
        <v>0</v>
      </c>
      <c r="AW59" s="9"/>
      <c r="AX59" s="9">
        <f t="shared" si="60"/>
        <v>0</v>
      </c>
      <c r="AY59" s="9"/>
      <c r="AZ59" s="9"/>
      <c r="BA59" s="9"/>
      <c r="BB59" s="9"/>
      <c r="BC59" s="9"/>
      <c r="BD59" s="9"/>
      <c r="BE59" s="9"/>
      <c r="BF59" s="9"/>
      <c r="BG59" s="9">
        <f t="shared" si="41"/>
        <v>0</v>
      </c>
      <c r="BH59" s="9">
        <f t="shared" si="42"/>
        <v>0</v>
      </c>
      <c r="BI59" s="9"/>
      <c r="BJ59" s="9"/>
      <c r="BK59" s="9"/>
      <c r="BL59" s="9"/>
      <c r="BM59" s="9"/>
      <c r="BN59" s="9"/>
      <c r="BO59" s="9"/>
      <c r="BP59" s="9"/>
      <c r="BQ59" s="9">
        <f t="shared" si="43"/>
        <v>0</v>
      </c>
      <c r="BR59" s="9">
        <f t="shared" si="44"/>
        <v>0</v>
      </c>
      <c r="BS59" s="9"/>
      <c r="BT59" s="29" t="e">
        <f t="shared" si="45"/>
        <v>#DIV/0!</v>
      </c>
      <c r="BU59" s="9"/>
      <c r="BV59" s="29" t="e">
        <f t="shared" si="46"/>
        <v>#DIV/0!</v>
      </c>
      <c r="BW59" s="9"/>
      <c r="BX59" s="29" t="e">
        <f t="shared" si="47"/>
        <v>#DIV/0!</v>
      </c>
      <c r="BY59" s="9"/>
      <c r="BZ59" s="9"/>
      <c r="CA59" s="9">
        <f t="shared" si="48"/>
        <v>1389531.97</v>
      </c>
      <c r="CB59" s="9">
        <f t="shared" si="49"/>
        <v>0</v>
      </c>
      <c r="CC59" s="9">
        <f t="shared" si="50"/>
        <v>3473.8299999999581</v>
      </c>
      <c r="CD59" s="9">
        <f>D59-J59</f>
        <v>3056.9699999999721</v>
      </c>
      <c r="CE59" s="9">
        <f>F59-K59</f>
        <v>416.85999999998603</v>
      </c>
      <c r="CF59" s="9">
        <f t="shared" si="51"/>
        <v>0</v>
      </c>
      <c r="CG59" s="9"/>
      <c r="CH59" s="9"/>
      <c r="CI59" s="9">
        <f t="shared" si="52"/>
        <v>0</v>
      </c>
      <c r="CJ59" s="9"/>
      <c r="CK59" s="9"/>
      <c r="CL59" s="9">
        <f t="shared" si="53"/>
        <v>1502583.4899999998</v>
      </c>
      <c r="CM59" s="9">
        <f t="shared" si="54"/>
        <v>1386058.14</v>
      </c>
      <c r="CN59" s="9">
        <f t="shared" si="55"/>
        <v>1219731.1599999999</v>
      </c>
      <c r="CO59" s="9">
        <f t="shared" si="55"/>
        <v>166326.98000000001</v>
      </c>
      <c r="CP59" s="9">
        <f t="shared" si="55"/>
        <v>41396.17</v>
      </c>
      <c r="CQ59" s="9">
        <f t="shared" si="55"/>
        <v>75129.179999999993</v>
      </c>
      <c r="CR59" s="9">
        <f t="shared" si="56"/>
        <v>1502583.4899999998</v>
      </c>
      <c r="CS59" s="9">
        <f t="shared" si="57"/>
        <v>1386058.14</v>
      </c>
      <c r="CT59" s="9">
        <f t="shared" si="65"/>
        <v>1219731.1599999999</v>
      </c>
      <c r="CU59" s="9">
        <f t="shared" si="66"/>
        <v>166326.98000000001</v>
      </c>
      <c r="CV59" s="9">
        <f t="shared" si="67"/>
        <v>41396.17</v>
      </c>
      <c r="CW59" s="9">
        <f t="shared" si="68"/>
        <v>75129.179999999993</v>
      </c>
      <c r="CX59" s="9">
        <f t="shared" si="58"/>
        <v>0</v>
      </c>
      <c r="CY59" s="9">
        <f t="shared" si="59"/>
        <v>0</v>
      </c>
      <c r="CZ59" s="9">
        <f t="shared" si="69"/>
        <v>0</v>
      </c>
      <c r="DA59" s="9">
        <f t="shared" si="70"/>
        <v>0</v>
      </c>
      <c r="DB59" s="9">
        <f t="shared" si="71"/>
        <v>0</v>
      </c>
      <c r="DC59" s="9">
        <f t="shared" si="72"/>
        <v>0</v>
      </c>
      <c r="DD59" s="9"/>
      <c r="DE59" s="9"/>
      <c r="DF59" s="9"/>
    </row>
    <row r="60" spans="1:110" ht="16.5" x14ac:dyDescent="0.25">
      <c r="A60" s="7" t="s">
        <v>91</v>
      </c>
      <c r="B60" s="8" t="s">
        <v>92</v>
      </c>
      <c r="C60" s="9">
        <f t="shared" si="19"/>
        <v>853201.74</v>
      </c>
      <c r="D60" s="9">
        <v>750817.53</v>
      </c>
      <c r="E60" s="65">
        <f t="shared" si="20"/>
        <v>0.87999999859353317</v>
      </c>
      <c r="F60" s="9">
        <v>102384.21</v>
      </c>
      <c r="G60" s="66">
        <f t="shared" si="21"/>
        <v>0.1200000014064669</v>
      </c>
      <c r="H60" s="9">
        <f t="shared" si="22"/>
        <v>926386.25</v>
      </c>
      <c r="I60" s="9">
        <f t="shared" si="23"/>
        <v>853201.74</v>
      </c>
      <c r="J60" s="9">
        <f t="shared" si="61"/>
        <v>750817.53</v>
      </c>
      <c r="K60" s="9">
        <f t="shared" si="62"/>
        <v>102384.21</v>
      </c>
      <c r="L60" s="9">
        <f t="shared" si="63"/>
        <v>25481.82</v>
      </c>
      <c r="M60" s="9">
        <f t="shared" si="64"/>
        <v>47702.69</v>
      </c>
      <c r="N60" s="9">
        <f t="shared" si="24"/>
        <v>926386.25</v>
      </c>
      <c r="O60" s="9">
        <f t="shared" si="25"/>
        <v>853201.74</v>
      </c>
      <c r="P60" s="9">
        <v>750817.53</v>
      </c>
      <c r="Q60" s="29">
        <f t="shared" si="26"/>
        <v>0.87999999859353317</v>
      </c>
      <c r="R60" s="9">
        <v>102384.21</v>
      </c>
      <c r="S60" s="29">
        <f t="shared" si="27"/>
        <v>0.1200000014064669</v>
      </c>
      <c r="T60" s="9">
        <v>25481.82</v>
      </c>
      <c r="U60" s="61">
        <f t="shared" si="28"/>
        <v>2.7506690648743976E-2</v>
      </c>
      <c r="V60" s="61">
        <f t="shared" si="29"/>
        <v>0.19928529883973092</v>
      </c>
      <c r="W60" s="9">
        <v>47702.69</v>
      </c>
      <c r="X60" s="73">
        <f t="shared" si="30"/>
        <v>5.1493305303268483E-2</v>
      </c>
      <c r="Y60" s="42">
        <f t="shared" si="31"/>
        <v>0</v>
      </c>
      <c r="Z60" s="42">
        <f t="shared" si="32"/>
        <v>0</v>
      </c>
      <c r="AA60" s="42"/>
      <c r="AB60" s="54" t="e">
        <f t="shared" si="33"/>
        <v>#DIV/0!</v>
      </c>
      <c r="AC60" s="42"/>
      <c r="AD60" s="54" t="e">
        <f t="shared" si="34"/>
        <v>#DIV/0!</v>
      </c>
      <c r="AE60" s="42"/>
      <c r="AF60" s="105" t="e">
        <f t="shared" si="35"/>
        <v>#DIV/0!</v>
      </c>
      <c r="AG60" s="42"/>
      <c r="AH60" s="68" t="e">
        <f t="shared" si="36"/>
        <v>#DIV/0!</v>
      </c>
      <c r="AI60" s="47"/>
      <c r="AJ60" s="37">
        <f t="shared" si="37"/>
        <v>0</v>
      </c>
      <c r="AK60" s="37">
        <f>D60-J60</f>
        <v>0</v>
      </c>
      <c r="AL60" s="37">
        <f>F60-K60</f>
        <v>0</v>
      </c>
      <c r="AM60" s="9">
        <f t="shared" si="38"/>
        <v>0</v>
      </c>
      <c r="AN60" s="9"/>
      <c r="AO60" s="9"/>
      <c r="AP60" s="9"/>
      <c r="AQ60" s="9">
        <f t="shared" si="39"/>
        <v>0</v>
      </c>
      <c r="AR60" s="9"/>
      <c r="AS60" s="9"/>
      <c r="AT60" s="9"/>
      <c r="AU60" s="9">
        <f t="shared" si="40"/>
        <v>0</v>
      </c>
      <c r="AV60" s="9">
        <v>853201.74</v>
      </c>
      <c r="AW60" s="9">
        <v>853201.74</v>
      </c>
      <c r="AX60" s="9"/>
      <c r="AY60" s="9"/>
      <c r="AZ60" s="9"/>
      <c r="BA60" s="9"/>
      <c r="BB60" s="9"/>
      <c r="BC60" s="9"/>
      <c r="BD60" s="9"/>
      <c r="BE60" s="9"/>
      <c r="BF60" s="9"/>
      <c r="BG60" s="9">
        <f t="shared" si="41"/>
        <v>0</v>
      </c>
      <c r="BH60" s="9">
        <f t="shared" si="42"/>
        <v>0</v>
      </c>
      <c r="BI60" s="9"/>
      <c r="BJ60" s="9"/>
      <c r="BK60" s="9"/>
      <c r="BL60" s="9"/>
      <c r="BM60" s="9"/>
      <c r="BN60" s="9"/>
      <c r="BO60" s="9"/>
      <c r="BP60" s="9"/>
      <c r="BQ60" s="9">
        <f t="shared" si="43"/>
        <v>0</v>
      </c>
      <c r="BR60" s="9">
        <f t="shared" si="44"/>
        <v>0</v>
      </c>
      <c r="BS60" s="9"/>
      <c r="BT60" s="29" t="e">
        <f t="shared" si="45"/>
        <v>#DIV/0!</v>
      </c>
      <c r="BU60" s="9"/>
      <c r="BV60" s="29" t="e">
        <f t="shared" si="46"/>
        <v>#DIV/0!</v>
      </c>
      <c r="BW60" s="9"/>
      <c r="BX60" s="29" t="e">
        <f t="shared" si="47"/>
        <v>#DIV/0!</v>
      </c>
      <c r="BY60" s="9"/>
      <c r="BZ60" s="9"/>
      <c r="CA60" s="9">
        <f t="shared" si="48"/>
        <v>0</v>
      </c>
      <c r="CB60" s="9">
        <f t="shared" si="49"/>
        <v>0</v>
      </c>
      <c r="CC60" s="9">
        <f t="shared" si="50"/>
        <v>0</v>
      </c>
      <c r="CD60" s="9">
        <f>D60-J60</f>
        <v>0</v>
      </c>
      <c r="CE60" s="9">
        <f>F60-K60</f>
        <v>0</v>
      </c>
      <c r="CF60" s="9">
        <f t="shared" si="51"/>
        <v>0</v>
      </c>
      <c r="CG60" s="9"/>
      <c r="CH60" s="9"/>
      <c r="CI60" s="9">
        <f t="shared" si="52"/>
        <v>0</v>
      </c>
      <c r="CJ60" s="9"/>
      <c r="CK60" s="9"/>
      <c r="CL60" s="9">
        <f t="shared" si="53"/>
        <v>926386.25</v>
      </c>
      <c r="CM60" s="9">
        <f t="shared" si="54"/>
        <v>853201.74</v>
      </c>
      <c r="CN60" s="9">
        <f t="shared" si="55"/>
        <v>750817.53</v>
      </c>
      <c r="CO60" s="9">
        <f t="shared" si="55"/>
        <v>102384.21</v>
      </c>
      <c r="CP60" s="9">
        <f t="shared" si="55"/>
        <v>25481.82</v>
      </c>
      <c r="CQ60" s="9">
        <f t="shared" si="55"/>
        <v>47702.69</v>
      </c>
      <c r="CR60" s="9">
        <f t="shared" si="56"/>
        <v>926386.25</v>
      </c>
      <c r="CS60" s="9">
        <f t="shared" si="57"/>
        <v>853201.74</v>
      </c>
      <c r="CT60" s="9">
        <f t="shared" si="65"/>
        <v>750817.53</v>
      </c>
      <c r="CU60" s="9">
        <f t="shared" si="66"/>
        <v>102384.21</v>
      </c>
      <c r="CV60" s="9">
        <f t="shared" si="67"/>
        <v>25481.82</v>
      </c>
      <c r="CW60" s="9">
        <f t="shared" si="68"/>
        <v>47702.69</v>
      </c>
      <c r="CX60" s="9">
        <f t="shared" si="58"/>
        <v>0</v>
      </c>
      <c r="CY60" s="9">
        <f t="shared" si="59"/>
        <v>0</v>
      </c>
      <c r="CZ60" s="9">
        <f t="shared" si="69"/>
        <v>0</v>
      </c>
      <c r="DA60" s="9">
        <f t="shared" si="70"/>
        <v>0</v>
      </c>
      <c r="DB60" s="9">
        <f t="shared" si="71"/>
        <v>0</v>
      </c>
      <c r="DC60" s="9">
        <f t="shared" si="72"/>
        <v>0</v>
      </c>
      <c r="DD60" s="9"/>
      <c r="DE60" s="9"/>
      <c r="DF60" s="9"/>
    </row>
    <row r="61" spans="1:110" ht="16.5" x14ac:dyDescent="0.25">
      <c r="A61" s="7" t="s">
        <v>91</v>
      </c>
      <c r="B61" s="32" t="s">
        <v>93</v>
      </c>
      <c r="C61" s="9">
        <f t="shared" si="19"/>
        <v>727423.53</v>
      </c>
      <c r="D61" s="9">
        <v>640132.71</v>
      </c>
      <c r="E61" s="65">
        <f t="shared" si="20"/>
        <v>0.88000000494897368</v>
      </c>
      <c r="F61" s="9">
        <v>87290.82</v>
      </c>
      <c r="G61" s="66">
        <f t="shared" si="21"/>
        <v>0.1199999950510262</v>
      </c>
      <c r="H61" s="9">
        <f t="shared" si="22"/>
        <v>836314</v>
      </c>
      <c r="I61" s="9">
        <f t="shared" si="23"/>
        <v>727423.53</v>
      </c>
      <c r="J61" s="9">
        <f t="shared" si="61"/>
        <v>640132.71</v>
      </c>
      <c r="K61" s="9">
        <f t="shared" si="62"/>
        <v>87290.82</v>
      </c>
      <c r="L61" s="9">
        <f t="shared" si="63"/>
        <v>108890.47</v>
      </c>
      <c r="M61" s="9">
        <f t="shared" si="64"/>
        <v>0</v>
      </c>
      <c r="N61" s="42">
        <f t="shared" si="24"/>
        <v>0</v>
      </c>
      <c r="O61" s="42">
        <f t="shared" si="25"/>
        <v>0</v>
      </c>
      <c r="P61" s="42"/>
      <c r="Q61" s="43" t="e">
        <f t="shared" si="26"/>
        <v>#DIV/0!</v>
      </c>
      <c r="R61" s="42"/>
      <c r="S61" s="43" t="e">
        <f t="shared" si="27"/>
        <v>#DIV/0!</v>
      </c>
      <c r="T61" s="42"/>
      <c r="U61" s="64" t="e">
        <f t="shared" si="28"/>
        <v>#DIV/0!</v>
      </c>
      <c r="V61" s="64" t="e">
        <f t="shared" si="29"/>
        <v>#DIV/0!</v>
      </c>
      <c r="W61" s="42"/>
      <c r="X61" s="72" t="e">
        <f t="shared" si="30"/>
        <v>#DIV/0!</v>
      </c>
      <c r="Y61" s="9">
        <f t="shared" si="31"/>
        <v>836314</v>
      </c>
      <c r="Z61" s="9">
        <f t="shared" si="32"/>
        <v>727423.53</v>
      </c>
      <c r="AA61" s="47">
        <v>640132.71</v>
      </c>
      <c r="AB61" s="58">
        <f t="shared" si="33"/>
        <v>0.88000000494897368</v>
      </c>
      <c r="AC61" s="47">
        <v>87290.82</v>
      </c>
      <c r="AD61" s="58">
        <f t="shared" si="34"/>
        <v>0.1199999950510262</v>
      </c>
      <c r="AE61" s="47">
        <v>108890.47</v>
      </c>
      <c r="AF61" s="107">
        <f t="shared" si="35"/>
        <v>0.1302028544302738</v>
      </c>
      <c r="AG61" s="47"/>
      <c r="AH61" s="62">
        <f t="shared" si="36"/>
        <v>0.55505022930576098</v>
      </c>
      <c r="AI61" s="47"/>
      <c r="AJ61" s="59">
        <f t="shared" si="37"/>
        <v>0</v>
      </c>
      <c r="AK61" s="59">
        <f>D61-J61</f>
        <v>0</v>
      </c>
      <c r="AL61" s="59">
        <f>F61-K61</f>
        <v>0</v>
      </c>
      <c r="AM61" s="9">
        <f t="shared" si="38"/>
        <v>0</v>
      </c>
      <c r="AN61" s="9"/>
      <c r="AO61" s="9"/>
      <c r="AP61" s="9"/>
      <c r="AQ61" s="9">
        <f t="shared" si="39"/>
        <v>0</v>
      </c>
      <c r="AR61" s="9"/>
      <c r="AS61" s="9"/>
      <c r="AT61" s="9"/>
      <c r="AU61" s="9">
        <f t="shared" si="40"/>
        <v>0</v>
      </c>
      <c r="AV61" s="9">
        <v>727423.53</v>
      </c>
      <c r="AW61" s="9">
        <v>727423.53</v>
      </c>
      <c r="AX61" s="9"/>
      <c r="AY61" s="9"/>
      <c r="AZ61" s="9"/>
      <c r="BA61" s="9"/>
      <c r="BB61" s="9"/>
      <c r="BC61" s="9"/>
      <c r="BD61" s="9"/>
      <c r="BE61" s="9"/>
      <c r="BF61" s="9"/>
      <c r="BG61" s="9">
        <f t="shared" si="41"/>
        <v>0</v>
      </c>
      <c r="BH61" s="9">
        <f t="shared" si="42"/>
        <v>0</v>
      </c>
      <c r="BI61" s="9"/>
      <c r="BJ61" s="9"/>
      <c r="BK61" s="9"/>
      <c r="BL61" s="9"/>
      <c r="BM61" s="9"/>
      <c r="BN61" s="9"/>
      <c r="BO61" s="9"/>
      <c r="BP61" s="9"/>
      <c r="BQ61" s="9">
        <f t="shared" si="43"/>
        <v>0</v>
      </c>
      <c r="BR61" s="9">
        <f t="shared" si="44"/>
        <v>0</v>
      </c>
      <c r="BS61" s="9"/>
      <c r="BT61" s="29" t="e">
        <f t="shared" si="45"/>
        <v>#DIV/0!</v>
      </c>
      <c r="BU61" s="9"/>
      <c r="BV61" s="29" t="e">
        <f t="shared" si="46"/>
        <v>#DIV/0!</v>
      </c>
      <c r="BW61" s="9"/>
      <c r="BX61" s="29" t="e">
        <f t="shared" si="47"/>
        <v>#DIV/0!</v>
      </c>
      <c r="BY61" s="9"/>
      <c r="BZ61" s="9"/>
      <c r="CA61" s="9">
        <f t="shared" si="48"/>
        <v>0</v>
      </c>
      <c r="CB61" s="9">
        <f t="shared" si="49"/>
        <v>0</v>
      </c>
      <c r="CC61" s="9">
        <f t="shared" si="50"/>
        <v>0</v>
      </c>
      <c r="CD61" s="9">
        <f>D61-J61</f>
        <v>0</v>
      </c>
      <c r="CE61" s="9">
        <f>F61-K61</f>
        <v>0</v>
      </c>
      <c r="CF61" s="9">
        <f t="shared" si="51"/>
        <v>0</v>
      </c>
      <c r="CG61" s="9"/>
      <c r="CH61" s="9"/>
      <c r="CI61" s="9">
        <f t="shared" si="52"/>
        <v>0</v>
      </c>
      <c r="CJ61" s="9"/>
      <c r="CK61" s="9"/>
      <c r="CL61" s="9">
        <f t="shared" si="53"/>
        <v>836314</v>
      </c>
      <c r="CM61" s="9">
        <f t="shared" si="54"/>
        <v>727423.53</v>
      </c>
      <c r="CN61" s="9">
        <f t="shared" si="55"/>
        <v>640132.71</v>
      </c>
      <c r="CO61" s="9">
        <f t="shared" si="55"/>
        <v>87290.82</v>
      </c>
      <c r="CP61" s="9">
        <f t="shared" si="55"/>
        <v>108890.47</v>
      </c>
      <c r="CQ61" s="9">
        <f t="shared" si="55"/>
        <v>0</v>
      </c>
      <c r="CR61" s="9">
        <f t="shared" si="56"/>
        <v>0</v>
      </c>
      <c r="CS61" s="9">
        <f t="shared" si="57"/>
        <v>0</v>
      </c>
      <c r="CT61" s="9">
        <f t="shared" si="65"/>
        <v>0</v>
      </c>
      <c r="CU61" s="9">
        <f t="shared" si="66"/>
        <v>0</v>
      </c>
      <c r="CV61" s="9">
        <f t="shared" si="67"/>
        <v>0</v>
      </c>
      <c r="CW61" s="9">
        <f t="shared" si="68"/>
        <v>0</v>
      </c>
      <c r="CX61" s="9">
        <f t="shared" si="58"/>
        <v>836314</v>
      </c>
      <c r="CY61" s="9">
        <f t="shared" si="59"/>
        <v>727423.53</v>
      </c>
      <c r="CZ61" s="9">
        <f t="shared" si="69"/>
        <v>640132.71</v>
      </c>
      <c r="DA61" s="9">
        <f t="shared" si="70"/>
        <v>87290.82</v>
      </c>
      <c r="DB61" s="9">
        <f t="shared" si="71"/>
        <v>108890.47</v>
      </c>
      <c r="DC61" s="9">
        <f t="shared" si="72"/>
        <v>0</v>
      </c>
      <c r="DD61" s="9"/>
      <c r="DE61" s="9"/>
      <c r="DF61" s="9"/>
    </row>
    <row r="62" spans="1:110" ht="16.5" x14ac:dyDescent="0.25">
      <c r="A62" s="7" t="s">
        <v>31</v>
      </c>
      <c r="B62" s="11" t="s">
        <v>94</v>
      </c>
      <c r="C62" s="9"/>
      <c r="D62" s="12" t="s">
        <v>31</v>
      </c>
      <c r="E62" s="65"/>
      <c r="F62" s="12"/>
      <c r="G62" s="66"/>
      <c r="H62" s="9">
        <f t="shared" si="22"/>
        <v>0</v>
      </c>
      <c r="I62" s="9">
        <f t="shared" si="23"/>
        <v>0</v>
      </c>
      <c r="J62" s="9">
        <f t="shared" si="61"/>
        <v>0</v>
      </c>
      <c r="K62" s="9">
        <f t="shared" si="62"/>
        <v>0</v>
      </c>
      <c r="L62" s="9">
        <f t="shared" si="63"/>
        <v>0</v>
      </c>
      <c r="M62" s="9">
        <f t="shared" si="64"/>
        <v>0</v>
      </c>
      <c r="N62" s="9">
        <f t="shared" si="24"/>
        <v>0</v>
      </c>
      <c r="O62" s="9">
        <f t="shared" si="25"/>
        <v>0</v>
      </c>
      <c r="P62" s="9"/>
      <c r="Q62" s="29" t="e">
        <f t="shared" si="26"/>
        <v>#DIV/0!</v>
      </c>
      <c r="R62" s="9"/>
      <c r="S62" s="29" t="e">
        <f t="shared" si="27"/>
        <v>#DIV/0!</v>
      </c>
      <c r="T62" s="9"/>
      <c r="U62" s="60" t="e">
        <f t="shared" si="28"/>
        <v>#DIV/0!</v>
      </c>
      <c r="V62" s="60" t="e">
        <f t="shared" si="29"/>
        <v>#DIV/0!</v>
      </c>
      <c r="W62" s="9"/>
      <c r="X62" s="71" t="e">
        <f t="shared" si="30"/>
        <v>#DIV/0!</v>
      </c>
      <c r="Y62" s="9">
        <f t="shared" si="31"/>
        <v>0</v>
      </c>
      <c r="Z62" s="9">
        <f t="shared" si="32"/>
        <v>0</v>
      </c>
      <c r="AA62" s="9"/>
      <c r="AB62" s="53"/>
      <c r="AC62" s="9"/>
      <c r="AD62" s="53"/>
      <c r="AE62" s="9"/>
      <c r="AF62" s="103"/>
      <c r="AG62" s="9"/>
      <c r="AH62" s="62" t="e">
        <f t="shared" si="36"/>
        <v>#DIV/0!</v>
      </c>
      <c r="AI62" s="9"/>
      <c r="AJ62" s="9"/>
      <c r="AK62" s="9"/>
      <c r="AL62" s="9"/>
      <c r="AM62" s="9">
        <f t="shared" si="38"/>
        <v>0</v>
      </c>
      <c r="AN62" s="9"/>
      <c r="AO62" s="9"/>
      <c r="AP62" s="9"/>
      <c r="AQ62" s="9">
        <f t="shared" si="39"/>
        <v>0</v>
      </c>
      <c r="AR62" s="9"/>
      <c r="AS62" s="9"/>
      <c r="AT62" s="9"/>
      <c r="AU62" s="9">
        <f t="shared" si="40"/>
        <v>0</v>
      </c>
      <c r="AV62" s="9">
        <v>0</v>
      </c>
      <c r="AW62" s="9"/>
      <c r="AX62" s="9">
        <f t="shared" si="60"/>
        <v>0</v>
      </c>
      <c r="AY62" s="9"/>
      <c r="AZ62" s="9"/>
      <c r="BA62" s="9"/>
      <c r="BB62" s="9"/>
      <c r="BC62" s="9"/>
      <c r="BD62" s="9"/>
      <c r="BE62" s="9"/>
      <c r="BF62" s="9"/>
      <c r="BG62" s="9">
        <f t="shared" si="41"/>
        <v>0</v>
      </c>
      <c r="BH62" s="9">
        <f t="shared" si="42"/>
        <v>0</v>
      </c>
      <c r="BI62" s="9"/>
      <c r="BJ62" s="9"/>
      <c r="BK62" s="9"/>
      <c r="BL62" s="9"/>
      <c r="BM62" s="9"/>
      <c r="BN62" s="9"/>
      <c r="BO62" s="9"/>
      <c r="BP62" s="9"/>
      <c r="BQ62" s="9">
        <f t="shared" si="43"/>
        <v>0</v>
      </c>
      <c r="BR62" s="9">
        <f t="shared" si="44"/>
        <v>0</v>
      </c>
      <c r="BS62" s="9"/>
      <c r="BT62" s="29" t="e">
        <f t="shared" si="45"/>
        <v>#DIV/0!</v>
      </c>
      <c r="BU62" s="9"/>
      <c r="BV62" s="29" t="e">
        <f t="shared" si="46"/>
        <v>#DIV/0!</v>
      </c>
      <c r="BW62" s="9"/>
      <c r="BX62" s="29" t="e">
        <f t="shared" si="47"/>
        <v>#DIV/0!</v>
      </c>
      <c r="BY62" s="9"/>
      <c r="BZ62" s="9"/>
      <c r="CA62" s="9">
        <f t="shared" si="48"/>
        <v>0</v>
      </c>
      <c r="CB62" s="9">
        <f t="shared" si="49"/>
        <v>0</v>
      </c>
      <c r="CC62" s="9">
        <f t="shared" si="50"/>
        <v>0</v>
      </c>
      <c r="CD62" s="9"/>
      <c r="CE62" s="9"/>
      <c r="CF62" s="9">
        <f t="shared" si="51"/>
        <v>0</v>
      </c>
      <c r="CG62" s="9"/>
      <c r="CH62" s="9"/>
      <c r="CI62" s="9">
        <f t="shared" si="52"/>
        <v>0</v>
      </c>
      <c r="CJ62" s="9"/>
      <c r="CK62" s="9"/>
      <c r="CL62" s="9">
        <f t="shared" si="53"/>
        <v>0</v>
      </c>
      <c r="CM62" s="9">
        <f t="shared" si="54"/>
        <v>0</v>
      </c>
      <c r="CN62" s="9">
        <f t="shared" si="55"/>
        <v>0</v>
      </c>
      <c r="CO62" s="9">
        <f t="shared" si="55"/>
        <v>0</v>
      </c>
      <c r="CP62" s="9">
        <f t="shared" si="55"/>
        <v>0</v>
      </c>
      <c r="CQ62" s="9">
        <f t="shared" si="55"/>
        <v>0</v>
      </c>
      <c r="CR62" s="9">
        <f t="shared" si="56"/>
        <v>0</v>
      </c>
      <c r="CS62" s="9">
        <f t="shared" si="57"/>
        <v>0</v>
      </c>
      <c r="CT62" s="9">
        <f t="shared" si="65"/>
        <v>0</v>
      </c>
      <c r="CU62" s="9">
        <f t="shared" si="66"/>
        <v>0</v>
      </c>
      <c r="CV62" s="9">
        <f t="shared" si="67"/>
        <v>0</v>
      </c>
      <c r="CW62" s="9">
        <f t="shared" si="68"/>
        <v>0</v>
      </c>
      <c r="CX62" s="9">
        <f t="shared" si="58"/>
        <v>0</v>
      </c>
      <c r="CY62" s="9">
        <f t="shared" si="59"/>
        <v>0</v>
      </c>
      <c r="CZ62" s="9">
        <f t="shared" si="69"/>
        <v>0</v>
      </c>
      <c r="DA62" s="9">
        <f t="shared" si="70"/>
        <v>0</v>
      </c>
      <c r="DB62" s="9">
        <f t="shared" si="71"/>
        <v>0</v>
      </c>
      <c r="DC62" s="9">
        <f t="shared" si="72"/>
        <v>0</v>
      </c>
      <c r="DD62" s="9"/>
      <c r="DE62" s="9"/>
      <c r="DF62" s="9"/>
    </row>
    <row r="63" spans="1:110" ht="16.5" x14ac:dyDescent="0.25">
      <c r="A63" s="7" t="s">
        <v>95</v>
      </c>
      <c r="B63" s="8" t="s">
        <v>96</v>
      </c>
      <c r="C63" s="9">
        <f t="shared" si="19"/>
        <v>4170797.94</v>
      </c>
      <c r="D63" s="9">
        <v>3670302.19</v>
      </c>
      <c r="E63" s="65">
        <f t="shared" si="20"/>
        <v>0.88000000067133433</v>
      </c>
      <c r="F63" s="9">
        <v>500495.75</v>
      </c>
      <c r="G63" s="66">
        <f t="shared" si="21"/>
        <v>0.11999999932866563</v>
      </c>
      <c r="H63" s="9">
        <f t="shared" si="22"/>
        <v>4252610.1000000006</v>
      </c>
      <c r="I63" s="9">
        <f t="shared" si="23"/>
        <v>4084460.3</v>
      </c>
      <c r="J63" s="9">
        <f t="shared" si="61"/>
        <v>3594325.07</v>
      </c>
      <c r="K63" s="9">
        <f t="shared" si="62"/>
        <v>490135.23</v>
      </c>
      <c r="L63" s="9">
        <f t="shared" si="63"/>
        <v>121986.98</v>
      </c>
      <c r="M63" s="9">
        <f t="shared" si="64"/>
        <v>46162.82</v>
      </c>
      <c r="N63" s="9">
        <f t="shared" si="24"/>
        <v>923256.27999999991</v>
      </c>
      <c r="O63" s="9">
        <f t="shared" si="25"/>
        <v>851657.74</v>
      </c>
      <c r="P63" s="9">
        <v>749458.81</v>
      </c>
      <c r="Q63" s="29">
        <f t="shared" si="26"/>
        <v>0.87999999859098332</v>
      </c>
      <c r="R63" s="9">
        <v>102198.93</v>
      </c>
      <c r="S63" s="29">
        <f t="shared" si="27"/>
        <v>0.12000000140901672</v>
      </c>
      <c r="T63" s="9">
        <v>25435.72</v>
      </c>
      <c r="U63" s="61">
        <f t="shared" si="28"/>
        <v>2.7550010274503635E-2</v>
      </c>
      <c r="V63" s="61">
        <f t="shared" si="29"/>
        <v>0.19928538214348535</v>
      </c>
      <c r="W63" s="9">
        <v>46162.82</v>
      </c>
      <c r="X63" s="71">
        <f t="shared" si="30"/>
        <v>5.000000649873728E-2</v>
      </c>
      <c r="Y63" s="9">
        <f t="shared" si="31"/>
        <v>3329353.8199999994</v>
      </c>
      <c r="Z63" s="9">
        <f t="shared" si="32"/>
        <v>3232802.5599999996</v>
      </c>
      <c r="AA63" s="9">
        <v>2844866.26</v>
      </c>
      <c r="AB63" s="53">
        <f t="shared" si="33"/>
        <v>0.88000000222716979</v>
      </c>
      <c r="AC63" s="9">
        <v>387936.3</v>
      </c>
      <c r="AD63" s="53">
        <f t="shared" si="34"/>
        <v>0.11999999777283028</v>
      </c>
      <c r="AE63" s="9">
        <v>96551.26</v>
      </c>
      <c r="AF63" s="106">
        <f t="shared" si="35"/>
        <v>2.8999999765720309E-2</v>
      </c>
      <c r="AG63" s="9"/>
      <c r="AH63" s="63">
        <f t="shared" si="36"/>
        <v>0.19928532323925921</v>
      </c>
      <c r="AI63" s="9"/>
      <c r="AJ63" s="37">
        <f t="shared" si="37"/>
        <v>86337.64000000013</v>
      </c>
      <c r="AK63" s="37">
        <f>D63-J63</f>
        <v>75977.120000000112</v>
      </c>
      <c r="AL63" s="37">
        <f>F63-K63</f>
        <v>10360.520000000019</v>
      </c>
      <c r="AM63" s="9">
        <f t="shared" si="38"/>
        <v>0</v>
      </c>
      <c r="AN63" s="9"/>
      <c r="AO63" s="9"/>
      <c r="AP63" s="9"/>
      <c r="AQ63" s="9">
        <f t="shared" si="39"/>
        <v>0</v>
      </c>
      <c r="AR63" s="9"/>
      <c r="AS63" s="9"/>
      <c r="AT63" s="9"/>
      <c r="AU63" s="9">
        <f t="shared" si="40"/>
        <v>0</v>
      </c>
      <c r="AV63" s="9">
        <v>4170797.943</v>
      </c>
      <c r="AW63" s="9">
        <v>380468.87</v>
      </c>
      <c r="AX63" s="9"/>
      <c r="AY63" s="9"/>
      <c r="AZ63" s="9"/>
      <c r="BA63" s="9"/>
      <c r="BB63" s="9"/>
      <c r="BC63" s="9"/>
      <c r="BD63" s="9"/>
      <c r="BE63" s="9"/>
      <c r="BF63" s="9"/>
      <c r="BG63" s="9">
        <f t="shared" si="41"/>
        <v>0</v>
      </c>
      <c r="BH63" s="9">
        <f t="shared" si="42"/>
        <v>0</v>
      </c>
      <c r="BI63" s="9"/>
      <c r="BJ63" s="9"/>
      <c r="BK63" s="9"/>
      <c r="BL63" s="9"/>
      <c r="BM63" s="9"/>
      <c r="BN63" s="9"/>
      <c r="BO63" s="9"/>
      <c r="BP63" s="9"/>
      <c r="BQ63" s="9">
        <f t="shared" si="43"/>
        <v>0</v>
      </c>
      <c r="BR63" s="9">
        <f t="shared" si="44"/>
        <v>0</v>
      </c>
      <c r="BS63" s="9"/>
      <c r="BT63" s="29" t="e">
        <f t="shared" si="45"/>
        <v>#DIV/0!</v>
      </c>
      <c r="BU63" s="9"/>
      <c r="BV63" s="29" t="e">
        <f t="shared" si="46"/>
        <v>#DIV/0!</v>
      </c>
      <c r="BW63" s="9"/>
      <c r="BX63" s="29" t="e">
        <f t="shared" si="47"/>
        <v>#DIV/0!</v>
      </c>
      <c r="BY63" s="9"/>
      <c r="BZ63" s="9"/>
      <c r="CA63" s="9">
        <f t="shared" si="48"/>
        <v>3790329.07</v>
      </c>
      <c r="CB63" s="9">
        <f t="shared" si="49"/>
        <v>3790329.0729999999</v>
      </c>
      <c r="CC63" s="9">
        <f t="shared" si="50"/>
        <v>86337.64000000013</v>
      </c>
      <c r="CD63" s="9">
        <f>D63-J63</f>
        <v>75977.120000000112</v>
      </c>
      <c r="CE63" s="9">
        <f>F63-K63</f>
        <v>10360.520000000019</v>
      </c>
      <c r="CF63" s="9">
        <f t="shared" si="51"/>
        <v>0</v>
      </c>
      <c r="CG63" s="9"/>
      <c r="CH63" s="9"/>
      <c r="CI63" s="9">
        <f t="shared" si="52"/>
        <v>0</v>
      </c>
      <c r="CJ63" s="9"/>
      <c r="CK63" s="9"/>
      <c r="CL63" s="9">
        <f t="shared" si="53"/>
        <v>4252610.1000000006</v>
      </c>
      <c r="CM63" s="9">
        <f t="shared" si="54"/>
        <v>4084460.3</v>
      </c>
      <c r="CN63" s="9">
        <f t="shared" si="55"/>
        <v>3594325.07</v>
      </c>
      <c r="CO63" s="9">
        <f t="shared" si="55"/>
        <v>490135.23</v>
      </c>
      <c r="CP63" s="9">
        <f t="shared" si="55"/>
        <v>121986.98</v>
      </c>
      <c r="CQ63" s="9">
        <f t="shared" si="55"/>
        <v>46162.82</v>
      </c>
      <c r="CR63" s="9">
        <f t="shared" si="56"/>
        <v>923256.27999999991</v>
      </c>
      <c r="CS63" s="9">
        <f t="shared" si="57"/>
        <v>851657.74</v>
      </c>
      <c r="CT63" s="9">
        <f t="shared" si="65"/>
        <v>749458.81</v>
      </c>
      <c r="CU63" s="9">
        <f t="shared" si="66"/>
        <v>102198.93</v>
      </c>
      <c r="CV63" s="9">
        <f t="shared" si="67"/>
        <v>25435.72</v>
      </c>
      <c r="CW63" s="9">
        <f t="shared" si="68"/>
        <v>46162.82</v>
      </c>
      <c r="CX63" s="9">
        <f t="shared" si="58"/>
        <v>3329353.8199999994</v>
      </c>
      <c r="CY63" s="9">
        <f t="shared" si="59"/>
        <v>3232802.5599999996</v>
      </c>
      <c r="CZ63" s="9">
        <f t="shared" si="69"/>
        <v>2844866.26</v>
      </c>
      <c r="DA63" s="9">
        <f t="shared" si="70"/>
        <v>387936.3</v>
      </c>
      <c r="DB63" s="9">
        <f t="shared" si="71"/>
        <v>96551.26</v>
      </c>
      <c r="DC63" s="9">
        <f t="shared" si="72"/>
        <v>0</v>
      </c>
      <c r="DD63" s="9"/>
      <c r="DE63" s="9"/>
      <c r="DF63" s="9"/>
    </row>
    <row r="64" spans="1:110" ht="16.5" x14ac:dyDescent="0.25">
      <c r="A64" s="13" t="s">
        <v>97</v>
      </c>
      <c r="B64" s="8" t="s">
        <v>98</v>
      </c>
      <c r="C64" s="9">
        <f t="shared" si="19"/>
        <v>5396146.4199999999</v>
      </c>
      <c r="D64" s="9">
        <v>4748608.8499999996</v>
      </c>
      <c r="E64" s="65">
        <f t="shared" si="20"/>
        <v>0.88000000007412693</v>
      </c>
      <c r="F64" s="9">
        <v>647537.56999999995</v>
      </c>
      <c r="G64" s="66">
        <f t="shared" si="21"/>
        <v>0.11999999992587301</v>
      </c>
      <c r="H64" s="9">
        <f t="shared" si="22"/>
        <v>5618846.3300000001</v>
      </c>
      <c r="I64" s="9">
        <f t="shared" si="23"/>
        <v>5396146.4199999999</v>
      </c>
      <c r="J64" s="9">
        <f t="shared" si="61"/>
        <v>4748608.84</v>
      </c>
      <c r="K64" s="9">
        <f t="shared" si="62"/>
        <v>647537.57999999996</v>
      </c>
      <c r="L64" s="9">
        <f t="shared" si="63"/>
        <v>164159.16</v>
      </c>
      <c r="M64" s="9">
        <f t="shared" si="64"/>
        <v>58540.75</v>
      </c>
      <c r="N64" s="9">
        <f t="shared" si="24"/>
        <v>1170815</v>
      </c>
      <c r="O64" s="9">
        <f t="shared" si="25"/>
        <v>1080018.3</v>
      </c>
      <c r="P64" s="9">
        <v>950416.1</v>
      </c>
      <c r="Q64" s="29">
        <v>0.88000000296757741</v>
      </c>
      <c r="R64" s="9">
        <v>129602.2</v>
      </c>
      <c r="S64" s="29">
        <v>0.11999999703242246</v>
      </c>
      <c r="T64" s="9">
        <v>32255.95</v>
      </c>
      <c r="U64" s="60">
        <v>2.9000004270529501E-2</v>
      </c>
      <c r="V64" s="60">
        <f t="shared" si="29"/>
        <v>0.19928530012236023</v>
      </c>
      <c r="W64" s="9">
        <v>58540.75</v>
      </c>
      <c r="X64" s="71">
        <f t="shared" si="30"/>
        <v>0.05</v>
      </c>
      <c r="Y64" s="9">
        <f t="shared" si="31"/>
        <v>4448031.33</v>
      </c>
      <c r="Z64" s="9">
        <f t="shared" si="32"/>
        <v>4316128.12</v>
      </c>
      <c r="AA64" s="9">
        <v>3798192.74</v>
      </c>
      <c r="AB64" s="53">
        <f t="shared" si="33"/>
        <v>0.87999999870254086</v>
      </c>
      <c r="AC64" s="9">
        <v>517935.38</v>
      </c>
      <c r="AD64" s="53">
        <f t="shared" si="34"/>
        <v>0.12000000129745916</v>
      </c>
      <c r="AE64" s="9">
        <v>131903.21</v>
      </c>
      <c r="AF64" s="103">
        <f t="shared" si="35"/>
        <v>2.9654289777675643E-2</v>
      </c>
      <c r="AG64" s="9"/>
      <c r="AH64" s="69">
        <f t="shared" si="36"/>
        <v>0.20297841961032201</v>
      </c>
      <c r="AI64" s="38" t="s">
        <v>204</v>
      </c>
      <c r="AJ64" s="47">
        <f t="shared" si="37"/>
        <v>-2.3283064365386963E-10</v>
      </c>
      <c r="AK64" s="49">
        <f>D64-J64</f>
        <v>9.9999997764825821E-3</v>
      </c>
      <c r="AL64" s="49">
        <f>F64-K64</f>
        <v>-1.0000000009313226E-2</v>
      </c>
      <c r="AM64" s="9">
        <f t="shared" si="38"/>
        <v>0</v>
      </c>
      <c r="AN64" s="9"/>
      <c r="AO64" s="9"/>
      <c r="AP64" s="9"/>
      <c r="AQ64" s="9">
        <f t="shared" si="39"/>
        <v>0</v>
      </c>
      <c r="AR64" s="9"/>
      <c r="AS64" s="9"/>
      <c r="AT64" s="9"/>
      <c r="AU64" s="9">
        <f t="shared" si="40"/>
        <v>0</v>
      </c>
      <c r="AV64" s="9">
        <v>5396146.4199999999</v>
      </c>
      <c r="AW64" s="9">
        <v>5396146.4199999999</v>
      </c>
      <c r="AX64" s="9"/>
      <c r="AY64" s="9"/>
      <c r="AZ64" s="9"/>
      <c r="BA64" s="9"/>
      <c r="BB64" s="9"/>
      <c r="BC64" s="9"/>
      <c r="BD64" s="9"/>
      <c r="BE64" s="9"/>
      <c r="BF64" s="9"/>
      <c r="BG64" s="9">
        <f t="shared" si="41"/>
        <v>0</v>
      </c>
      <c r="BH64" s="9">
        <f t="shared" si="42"/>
        <v>0</v>
      </c>
      <c r="BI64" s="9"/>
      <c r="BJ64" s="9"/>
      <c r="BK64" s="9"/>
      <c r="BL64" s="9"/>
      <c r="BM64" s="9"/>
      <c r="BN64" s="9"/>
      <c r="BO64" s="9"/>
      <c r="BP64" s="9"/>
      <c r="BQ64" s="9">
        <f t="shared" si="43"/>
        <v>0</v>
      </c>
      <c r="BR64" s="9">
        <f t="shared" si="44"/>
        <v>0</v>
      </c>
      <c r="BS64" s="9"/>
      <c r="BT64" s="29" t="e">
        <f t="shared" si="45"/>
        <v>#DIV/0!</v>
      </c>
      <c r="BU64" s="9"/>
      <c r="BV64" s="29" t="e">
        <f t="shared" si="46"/>
        <v>#DIV/0!</v>
      </c>
      <c r="BW64" s="9"/>
      <c r="BX64" s="29" t="e">
        <f t="shared" si="47"/>
        <v>#DIV/0!</v>
      </c>
      <c r="BY64" s="9"/>
      <c r="BZ64" s="9"/>
      <c r="CA64" s="9">
        <f t="shared" si="48"/>
        <v>0</v>
      </c>
      <c r="CB64" s="9">
        <f t="shared" si="49"/>
        <v>0</v>
      </c>
      <c r="CC64" s="9">
        <f t="shared" si="50"/>
        <v>-2.3283064365386963E-10</v>
      </c>
      <c r="CD64" s="9">
        <f>D64-J64</f>
        <v>9.9999997764825821E-3</v>
      </c>
      <c r="CE64" s="9">
        <f>F64-K64</f>
        <v>-1.0000000009313226E-2</v>
      </c>
      <c r="CF64" s="9">
        <f t="shared" si="51"/>
        <v>0</v>
      </c>
      <c r="CG64" s="9"/>
      <c r="CH64" s="9"/>
      <c r="CI64" s="9">
        <f t="shared" si="52"/>
        <v>0</v>
      </c>
      <c r="CJ64" s="9"/>
      <c r="CK64" s="9"/>
      <c r="CL64" s="9">
        <f t="shared" si="53"/>
        <v>5618846.3300000001</v>
      </c>
      <c r="CM64" s="9">
        <f t="shared" si="54"/>
        <v>5396146.4199999999</v>
      </c>
      <c r="CN64" s="9">
        <f t="shared" si="55"/>
        <v>4748608.84</v>
      </c>
      <c r="CO64" s="9">
        <f t="shared" si="55"/>
        <v>647537.57999999996</v>
      </c>
      <c r="CP64" s="9">
        <f t="shared" si="55"/>
        <v>164159.16</v>
      </c>
      <c r="CQ64" s="9">
        <f t="shared" si="55"/>
        <v>58540.75</v>
      </c>
      <c r="CR64" s="9">
        <f t="shared" si="56"/>
        <v>1170815</v>
      </c>
      <c r="CS64" s="9">
        <f t="shared" si="57"/>
        <v>1080018.3</v>
      </c>
      <c r="CT64" s="9">
        <f t="shared" si="65"/>
        <v>950416.1</v>
      </c>
      <c r="CU64" s="9">
        <f t="shared" si="66"/>
        <v>129602.2</v>
      </c>
      <c r="CV64" s="9">
        <f t="shared" si="67"/>
        <v>32255.95</v>
      </c>
      <c r="CW64" s="9">
        <f t="shared" si="68"/>
        <v>58540.75</v>
      </c>
      <c r="CX64" s="9">
        <f t="shared" si="58"/>
        <v>4448031.33</v>
      </c>
      <c r="CY64" s="9">
        <f t="shared" si="59"/>
        <v>4316128.12</v>
      </c>
      <c r="CZ64" s="9">
        <f t="shared" si="69"/>
        <v>3798192.74</v>
      </c>
      <c r="DA64" s="9">
        <f t="shared" si="70"/>
        <v>517935.38</v>
      </c>
      <c r="DB64" s="9">
        <f t="shared" si="71"/>
        <v>131903.21</v>
      </c>
      <c r="DC64" s="9">
        <f t="shared" si="72"/>
        <v>0</v>
      </c>
      <c r="DD64" s="9"/>
      <c r="DE64" s="9"/>
      <c r="DF64" s="9"/>
    </row>
    <row r="65" spans="1:110" ht="16.5" x14ac:dyDescent="0.25">
      <c r="A65" s="7" t="s">
        <v>31</v>
      </c>
      <c r="B65" s="11" t="s">
        <v>99</v>
      </c>
      <c r="C65" s="9"/>
      <c r="D65" s="12" t="s">
        <v>31</v>
      </c>
      <c r="E65" s="65"/>
      <c r="F65" s="12"/>
      <c r="G65" s="66"/>
      <c r="H65" s="9">
        <f t="shared" si="22"/>
        <v>0</v>
      </c>
      <c r="I65" s="9">
        <f t="shared" si="23"/>
        <v>0</v>
      </c>
      <c r="J65" s="9">
        <f t="shared" si="61"/>
        <v>0</v>
      </c>
      <c r="K65" s="9">
        <f t="shared" si="62"/>
        <v>0</v>
      </c>
      <c r="L65" s="9">
        <f t="shared" si="63"/>
        <v>0</v>
      </c>
      <c r="M65" s="9">
        <f t="shared" si="64"/>
        <v>0</v>
      </c>
      <c r="N65" s="9">
        <f t="shared" si="24"/>
        <v>0</v>
      </c>
      <c r="O65" s="9">
        <f t="shared" si="25"/>
        <v>0</v>
      </c>
      <c r="P65" s="9"/>
      <c r="Q65" s="29" t="e">
        <f t="shared" si="26"/>
        <v>#DIV/0!</v>
      </c>
      <c r="R65" s="9"/>
      <c r="S65" s="29" t="e">
        <f t="shared" si="27"/>
        <v>#DIV/0!</v>
      </c>
      <c r="T65" s="9"/>
      <c r="U65" s="60" t="e">
        <f t="shared" si="28"/>
        <v>#DIV/0!</v>
      </c>
      <c r="V65" s="60" t="e">
        <f t="shared" si="29"/>
        <v>#DIV/0!</v>
      </c>
      <c r="W65" s="9"/>
      <c r="X65" s="71" t="e">
        <f t="shared" si="30"/>
        <v>#DIV/0!</v>
      </c>
      <c r="Y65" s="9">
        <f t="shared" si="31"/>
        <v>0</v>
      </c>
      <c r="Z65" s="9">
        <f t="shared" si="32"/>
        <v>0</v>
      </c>
      <c r="AA65" s="9"/>
      <c r="AB65" s="53"/>
      <c r="AC65" s="9"/>
      <c r="AD65" s="53"/>
      <c r="AE65" s="9"/>
      <c r="AF65" s="103"/>
      <c r="AG65" s="9"/>
      <c r="AH65" s="62" t="e">
        <f t="shared" si="36"/>
        <v>#DIV/0!</v>
      </c>
      <c r="AI65" s="9"/>
      <c r="AJ65" s="9"/>
      <c r="AK65" s="9"/>
      <c r="AL65" s="9"/>
      <c r="AM65" s="9">
        <f t="shared" si="38"/>
        <v>0</v>
      </c>
      <c r="AN65" s="9"/>
      <c r="AO65" s="9"/>
      <c r="AP65" s="9"/>
      <c r="AQ65" s="9">
        <f t="shared" si="39"/>
        <v>0</v>
      </c>
      <c r="AR65" s="9"/>
      <c r="AS65" s="9"/>
      <c r="AT65" s="9"/>
      <c r="AU65" s="9">
        <f t="shared" si="40"/>
        <v>0</v>
      </c>
      <c r="AV65" s="9">
        <v>0</v>
      </c>
      <c r="AW65" s="9"/>
      <c r="AX65" s="9">
        <f t="shared" si="60"/>
        <v>0</v>
      </c>
      <c r="AY65" s="9"/>
      <c r="AZ65" s="9"/>
      <c r="BA65" s="9"/>
      <c r="BB65" s="9"/>
      <c r="BC65" s="9"/>
      <c r="BD65" s="9"/>
      <c r="BE65" s="9"/>
      <c r="BF65" s="9"/>
      <c r="BG65" s="9">
        <f t="shared" si="41"/>
        <v>0</v>
      </c>
      <c r="BH65" s="9">
        <f t="shared" si="42"/>
        <v>0</v>
      </c>
      <c r="BI65" s="9"/>
      <c r="BJ65" s="9"/>
      <c r="BK65" s="9"/>
      <c r="BL65" s="9"/>
      <c r="BM65" s="9"/>
      <c r="BN65" s="9"/>
      <c r="BO65" s="9"/>
      <c r="BP65" s="9"/>
      <c r="BQ65" s="9">
        <f t="shared" si="43"/>
        <v>0</v>
      </c>
      <c r="BR65" s="9">
        <f t="shared" si="44"/>
        <v>0</v>
      </c>
      <c r="BS65" s="9"/>
      <c r="BT65" s="29" t="e">
        <f t="shared" si="45"/>
        <v>#DIV/0!</v>
      </c>
      <c r="BU65" s="9"/>
      <c r="BV65" s="29" t="e">
        <f t="shared" si="46"/>
        <v>#DIV/0!</v>
      </c>
      <c r="BW65" s="9"/>
      <c r="BX65" s="29" t="e">
        <f t="shared" si="47"/>
        <v>#DIV/0!</v>
      </c>
      <c r="BY65" s="9"/>
      <c r="BZ65" s="9"/>
      <c r="CA65" s="9">
        <f t="shared" si="48"/>
        <v>0</v>
      </c>
      <c r="CB65" s="9">
        <f t="shared" si="49"/>
        <v>0</v>
      </c>
      <c r="CC65" s="9">
        <f t="shared" si="50"/>
        <v>0</v>
      </c>
      <c r="CD65" s="9"/>
      <c r="CE65" s="9"/>
      <c r="CF65" s="9">
        <f t="shared" si="51"/>
        <v>0</v>
      </c>
      <c r="CG65" s="9"/>
      <c r="CH65" s="9"/>
      <c r="CI65" s="9">
        <f t="shared" si="52"/>
        <v>0</v>
      </c>
      <c r="CJ65" s="9"/>
      <c r="CK65" s="9"/>
      <c r="CL65" s="9">
        <f t="shared" si="53"/>
        <v>0</v>
      </c>
      <c r="CM65" s="9">
        <f t="shared" si="54"/>
        <v>0</v>
      </c>
      <c r="CN65" s="9">
        <f t="shared" si="55"/>
        <v>0</v>
      </c>
      <c r="CO65" s="9">
        <f t="shared" si="55"/>
        <v>0</v>
      </c>
      <c r="CP65" s="9">
        <f t="shared" si="55"/>
        <v>0</v>
      </c>
      <c r="CQ65" s="9">
        <f t="shared" si="55"/>
        <v>0</v>
      </c>
      <c r="CR65" s="9">
        <f t="shared" si="56"/>
        <v>0</v>
      </c>
      <c r="CS65" s="9">
        <f t="shared" si="57"/>
        <v>0</v>
      </c>
      <c r="CT65" s="9">
        <f t="shared" si="65"/>
        <v>0</v>
      </c>
      <c r="CU65" s="9">
        <f t="shared" si="66"/>
        <v>0</v>
      </c>
      <c r="CV65" s="9">
        <f t="shared" si="67"/>
        <v>0</v>
      </c>
      <c r="CW65" s="9">
        <f t="shared" si="68"/>
        <v>0</v>
      </c>
      <c r="CX65" s="9">
        <f t="shared" si="58"/>
        <v>0</v>
      </c>
      <c r="CY65" s="9">
        <f t="shared" si="59"/>
        <v>0</v>
      </c>
      <c r="CZ65" s="9">
        <f t="shared" si="69"/>
        <v>0</v>
      </c>
      <c r="DA65" s="9">
        <f t="shared" si="70"/>
        <v>0</v>
      </c>
      <c r="DB65" s="9">
        <f t="shared" si="71"/>
        <v>0</v>
      </c>
      <c r="DC65" s="9">
        <f t="shared" si="72"/>
        <v>0</v>
      </c>
      <c r="DD65" s="9"/>
      <c r="DE65" s="9"/>
      <c r="DF65" s="9"/>
    </row>
    <row r="66" spans="1:110" ht="16.5" x14ac:dyDescent="0.25">
      <c r="A66" s="7" t="s">
        <v>100</v>
      </c>
      <c r="B66" s="8" t="s">
        <v>101</v>
      </c>
      <c r="C66" s="9">
        <f t="shared" si="19"/>
        <v>4068197.26</v>
      </c>
      <c r="D66" s="9">
        <v>3580013.59</v>
      </c>
      <c r="E66" s="65">
        <f t="shared" si="20"/>
        <v>0.88000000029497094</v>
      </c>
      <c r="F66" s="9">
        <v>488183.67</v>
      </c>
      <c r="G66" s="66">
        <f t="shared" si="21"/>
        <v>0.11999999970502906</v>
      </c>
      <c r="H66" s="9">
        <f t="shared" si="22"/>
        <v>4564333.33</v>
      </c>
      <c r="I66" s="9">
        <f t="shared" si="23"/>
        <v>4068197.2600000002</v>
      </c>
      <c r="J66" s="9">
        <f t="shared" si="61"/>
        <v>3580013.5900000003</v>
      </c>
      <c r="K66" s="9">
        <f t="shared" si="62"/>
        <v>488183.67</v>
      </c>
      <c r="L66" s="9">
        <f t="shared" si="63"/>
        <v>496136.07</v>
      </c>
      <c r="M66" s="9">
        <f t="shared" si="64"/>
        <v>0</v>
      </c>
      <c r="N66" s="42">
        <f t="shared" si="24"/>
        <v>0</v>
      </c>
      <c r="O66" s="42">
        <f t="shared" si="25"/>
        <v>0</v>
      </c>
      <c r="P66" s="42"/>
      <c r="Q66" s="43" t="e">
        <f t="shared" si="26"/>
        <v>#DIV/0!</v>
      </c>
      <c r="R66" s="42"/>
      <c r="S66" s="43" t="e">
        <f t="shared" si="27"/>
        <v>#DIV/0!</v>
      </c>
      <c r="T66" s="42"/>
      <c r="U66" s="64" t="e">
        <f t="shared" si="28"/>
        <v>#DIV/0!</v>
      </c>
      <c r="V66" s="64" t="e">
        <f t="shared" si="29"/>
        <v>#DIV/0!</v>
      </c>
      <c r="W66" s="42"/>
      <c r="X66" s="72" t="e">
        <f t="shared" si="30"/>
        <v>#DIV/0!</v>
      </c>
      <c r="Y66" s="9">
        <f t="shared" si="31"/>
        <v>4564333.33</v>
      </c>
      <c r="Z66" s="9">
        <f t="shared" si="32"/>
        <v>4068197.2600000002</v>
      </c>
      <c r="AA66" s="9">
        <v>3580013.5900000003</v>
      </c>
      <c r="AB66" s="53">
        <f t="shared" si="33"/>
        <v>0.88000000029497094</v>
      </c>
      <c r="AC66" s="9">
        <v>488183.67</v>
      </c>
      <c r="AD66" s="53">
        <f t="shared" si="34"/>
        <v>0.11999999970502905</v>
      </c>
      <c r="AE66" s="9">
        <v>496136.07</v>
      </c>
      <c r="AF66" s="103">
        <f t="shared" si="35"/>
        <v>0.10869847448236214</v>
      </c>
      <c r="AG66" s="9"/>
      <c r="AH66" s="62">
        <f t="shared" si="36"/>
        <v>0.5040395410540075</v>
      </c>
      <c r="AI66" s="9"/>
      <c r="AJ66" s="9">
        <f t="shared" si="37"/>
        <v>0</v>
      </c>
      <c r="AK66" s="9">
        <f>D66-J66</f>
        <v>0</v>
      </c>
      <c r="AL66" s="9">
        <f>F66-K66</f>
        <v>0</v>
      </c>
      <c r="AM66" s="9">
        <f t="shared" si="38"/>
        <v>0</v>
      </c>
      <c r="AN66" s="9"/>
      <c r="AO66" s="9"/>
      <c r="AP66" s="9"/>
      <c r="AQ66" s="9">
        <f t="shared" si="39"/>
        <v>0</v>
      </c>
      <c r="AR66" s="9"/>
      <c r="AS66" s="9"/>
      <c r="AT66" s="9"/>
      <c r="AU66" s="9">
        <f t="shared" si="40"/>
        <v>0</v>
      </c>
      <c r="AV66" s="9">
        <v>4068197.26</v>
      </c>
      <c r="AW66" s="9">
        <v>3881809.58</v>
      </c>
      <c r="AX66" s="9"/>
      <c r="AY66" s="9"/>
      <c r="AZ66" s="9"/>
      <c r="BA66" s="9"/>
      <c r="BB66" s="9"/>
      <c r="BC66" s="9"/>
      <c r="BD66" s="9"/>
      <c r="BE66" s="9"/>
      <c r="BF66" s="9"/>
      <c r="BG66" s="9">
        <f t="shared" si="41"/>
        <v>0</v>
      </c>
      <c r="BH66" s="9">
        <f t="shared" si="42"/>
        <v>0</v>
      </c>
      <c r="BI66" s="9"/>
      <c r="BJ66" s="9"/>
      <c r="BK66" s="9"/>
      <c r="BL66" s="9"/>
      <c r="BM66" s="9"/>
      <c r="BN66" s="9"/>
      <c r="BO66" s="9"/>
      <c r="BP66" s="9"/>
      <c r="BQ66" s="9">
        <f t="shared" si="43"/>
        <v>0</v>
      </c>
      <c r="BR66" s="9">
        <f t="shared" si="44"/>
        <v>0</v>
      </c>
      <c r="BS66" s="9"/>
      <c r="BT66" s="29" t="e">
        <f t="shared" si="45"/>
        <v>#DIV/0!</v>
      </c>
      <c r="BU66" s="9"/>
      <c r="BV66" s="29" t="e">
        <f t="shared" si="46"/>
        <v>#DIV/0!</v>
      </c>
      <c r="BW66" s="9"/>
      <c r="BX66" s="29" t="e">
        <f t="shared" si="47"/>
        <v>#DIV/0!</v>
      </c>
      <c r="BY66" s="9"/>
      <c r="BZ66" s="9"/>
      <c r="CA66" s="9">
        <f t="shared" si="48"/>
        <v>186387.6799999997</v>
      </c>
      <c r="CB66" s="9">
        <f t="shared" si="49"/>
        <v>186387.6799999997</v>
      </c>
      <c r="CC66" s="9">
        <f t="shared" si="50"/>
        <v>0</v>
      </c>
      <c r="CD66" s="9">
        <f>D66-J66</f>
        <v>0</v>
      </c>
      <c r="CE66" s="9">
        <f>F66-K66</f>
        <v>0</v>
      </c>
      <c r="CF66" s="9">
        <f t="shared" si="51"/>
        <v>0</v>
      </c>
      <c r="CG66" s="9"/>
      <c r="CH66" s="9"/>
      <c r="CI66" s="9">
        <f t="shared" si="52"/>
        <v>0</v>
      </c>
      <c r="CJ66" s="9"/>
      <c r="CK66" s="9"/>
      <c r="CL66" s="9">
        <f t="shared" si="53"/>
        <v>4564333.33</v>
      </c>
      <c r="CM66" s="9">
        <f t="shared" si="54"/>
        <v>4068197.2600000002</v>
      </c>
      <c r="CN66" s="9">
        <f t="shared" si="55"/>
        <v>3580013.5900000003</v>
      </c>
      <c r="CO66" s="9">
        <f t="shared" si="55"/>
        <v>488183.67</v>
      </c>
      <c r="CP66" s="9">
        <f t="shared" si="55"/>
        <v>496136.07</v>
      </c>
      <c r="CQ66" s="9">
        <f t="shared" si="55"/>
        <v>0</v>
      </c>
      <c r="CR66" s="9">
        <f t="shared" si="56"/>
        <v>0</v>
      </c>
      <c r="CS66" s="9">
        <f t="shared" si="57"/>
        <v>0</v>
      </c>
      <c r="CT66" s="9">
        <f t="shared" si="65"/>
        <v>0</v>
      </c>
      <c r="CU66" s="9">
        <f t="shared" si="66"/>
        <v>0</v>
      </c>
      <c r="CV66" s="9">
        <f t="shared" si="67"/>
        <v>0</v>
      </c>
      <c r="CW66" s="9">
        <f t="shared" si="68"/>
        <v>0</v>
      </c>
      <c r="CX66" s="9">
        <f t="shared" si="58"/>
        <v>4564333.33</v>
      </c>
      <c r="CY66" s="9">
        <f t="shared" si="59"/>
        <v>4068197.2600000002</v>
      </c>
      <c r="CZ66" s="9">
        <f t="shared" si="69"/>
        <v>3580013.5900000003</v>
      </c>
      <c r="DA66" s="9">
        <f t="shared" si="70"/>
        <v>488183.67</v>
      </c>
      <c r="DB66" s="9">
        <f t="shared" si="71"/>
        <v>496136.07</v>
      </c>
      <c r="DC66" s="9">
        <f t="shared" si="72"/>
        <v>0</v>
      </c>
      <c r="DD66" s="9"/>
      <c r="DE66" s="9"/>
      <c r="DF66" s="9"/>
    </row>
    <row r="67" spans="1:110" ht="16.5" x14ac:dyDescent="0.25">
      <c r="A67" s="7" t="s">
        <v>31</v>
      </c>
      <c r="B67" s="11" t="s">
        <v>102</v>
      </c>
      <c r="C67" s="9"/>
      <c r="D67" s="12" t="s">
        <v>31</v>
      </c>
      <c r="E67" s="65"/>
      <c r="F67" s="12"/>
      <c r="G67" s="66"/>
      <c r="H67" s="9">
        <f t="shared" si="22"/>
        <v>0</v>
      </c>
      <c r="I67" s="9">
        <f t="shared" si="23"/>
        <v>0</v>
      </c>
      <c r="J67" s="9">
        <f t="shared" si="61"/>
        <v>0</v>
      </c>
      <c r="K67" s="9">
        <f t="shared" si="62"/>
        <v>0</v>
      </c>
      <c r="L67" s="9">
        <f t="shared" si="63"/>
        <v>0</v>
      </c>
      <c r="M67" s="9">
        <f t="shared" si="64"/>
        <v>0</v>
      </c>
      <c r="N67" s="9">
        <f t="shared" si="24"/>
        <v>0</v>
      </c>
      <c r="O67" s="9">
        <f t="shared" si="25"/>
        <v>0</v>
      </c>
      <c r="P67" s="9"/>
      <c r="Q67" s="29" t="e">
        <f t="shared" si="26"/>
        <v>#DIV/0!</v>
      </c>
      <c r="R67" s="9"/>
      <c r="S67" s="29" t="e">
        <f t="shared" si="27"/>
        <v>#DIV/0!</v>
      </c>
      <c r="T67" s="9"/>
      <c r="U67" s="60" t="e">
        <f t="shared" si="28"/>
        <v>#DIV/0!</v>
      </c>
      <c r="V67" s="60" t="e">
        <f t="shared" si="29"/>
        <v>#DIV/0!</v>
      </c>
      <c r="W67" s="9"/>
      <c r="X67" s="71" t="e">
        <f t="shared" si="30"/>
        <v>#DIV/0!</v>
      </c>
      <c r="Y67" s="9">
        <f t="shared" si="31"/>
        <v>0</v>
      </c>
      <c r="Z67" s="9">
        <f t="shared" si="32"/>
        <v>0</v>
      </c>
      <c r="AA67" s="9"/>
      <c r="AB67" s="53"/>
      <c r="AC67" s="9"/>
      <c r="AD67" s="53"/>
      <c r="AE67" s="9"/>
      <c r="AF67" s="103"/>
      <c r="AG67" s="9"/>
      <c r="AH67" s="62" t="e">
        <f t="shared" si="36"/>
        <v>#DIV/0!</v>
      </c>
      <c r="AI67" s="9"/>
      <c r="AJ67" s="47"/>
      <c r="AK67" s="47"/>
      <c r="AL67" s="47"/>
      <c r="AM67" s="9">
        <f t="shared" si="38"/>
        <v>0</v>
      </c>
      <c r="AN67" s="9"/>
      <c r="AO67" s="9"/>
      <c r="AP67" s="9"/>
      <c r="AQ67" s="9">
        <f t="shared" si="39"/>
        <v>0</v>
      </c>
      <c r="AR67" s="9"/>
      <c r="AS67" s="9"/>
      <c r="AT67" s="9"/>
      <c r="AU67" s="9">
        <f t="shared" si="40"/>
        <v>0</v>
      </c>
      <c r="AV67" s="9">
        <v>0</v>
      </c>
      <c r="AW67" s="9"/>
      <c r="AX67" s="9">
        <f t="shared" si="60"/>
        <v>0</v>
      </c>
      <c r="AY67" s="9"/>
      <c r="AZ67" s="9"/>
      <c r="BA67" s="9"/>
      <c r="BB67" s="9"/>
      <c r="BC67" s="9"/>
      <c r="BD67" s="9"/>
      <c r="BE67" s="9"/>
      <c r="BF67" s="9"/>
      <c r="BG67" s="9">
        <f t="shared" si="41"/>
        <v>0</v>
      </c>
      <c r="BH67" s="9">
        <f t="shared" si="42"/>
        <v>0</v>
      </c>
      <c r="BI67" s="9"/>
      <c r="BJ67" s="9"/>
      <c r="BK67" s="9"/>
      <c r="BL67" s="9"/>
      <c r="BM67" s="9"/>
      <c r="BN67" s="9"/>
      <c r="BO67" s="9"/>
      <c r="BP67" s="9"/>
      <c r="BQ67" s="9">
        <f t="shared" si="43"/>
        <v>0</v>
      </c>
      <c r="BR67" s="9">
        <f t="shared" si="44"/>
        <v>0</v>
      </c>
      <c r="BS67" s="9"/>
      <c r="BT67" s="29" t="e">
        <f t="shared" si="45"/>
        <v>#DIV/0!</v>
      </c>
      <c r="BU67" s="9"/>
      <c r="BV67" s="29" t="e">
        <f t="shared" si="46"/>
        <v>#DIV/0!</v>
      </c>
      <c r="BW67" s="9"/>
      <c r="BX67" s="29" t="e">
        <f t="shared" si="47"/>
        <v>#DIV/0!</v>
      </c>
      <c r="BY67" s="9"/>
      <c r="BZ67" s="9"/>
      <c r="CA67" s="9">
        <f t="shared" si="48"/>
        <v>0</v>
      </c>
      <c r="CB67" s="9">
        <f t="shared" si="49"/>
        <v>0</v>
      </c>
      <c r="CC67" s="9">
        <f t="shared" si="50"/>
        <v>0</v>
      </c>
      <c r="CD67" s="9"/>
      <c r="CE67" s="9"/>
      <c r="CF67" s="9">
        <f t="shared" si="51"/>
        <v>0</v>
      </c>
      <c r="CG67" s="9"/>
      <c r="CH67" s="9"/>
      <c r="CI67" s="9">
        <f t="shared" si="52"/>
        <v>0</v>
      </c>
      <c r="CJ67" s="9"/>
      <c r="CK67" s="9"/>
      <c r="CL67" s="9">
        <f t="shared" si="53"/>
        <v>0</v>
      </c>
      <c r="CM67" s="9">
        <f t="shared" si="54"/>
        <v>0</v>
      </c>
      <c r="CN67" s="9">
        <f t="shared" si="55"/>
        <v>0</v>
      </c>
      <c r="CO67" s="9">
        <f t="shared" si="55"/>
        <v>0</v>
      </c>
      <c r="CP67" s="9">
        <f t="shared" si="55"/>
        <v>0</v>
      </c>
      <c r="CQ67" s="9">
        <f t="shared" si="55"/>
        <v>0</v>
      </c>
      <c r="CR67" s="9">
        <f t="shared" si="56"/>
        <v>0</v>
      </c>
      <c r="CS67" s="9">
        <f t="shared" si="57"/>
        <v>0</v>
      </c>
      <c r="CT67" s="9">
        <f t="shared" si="65"/>
        <v>0</v>
      </c>
      <c r="CU67" s="9">
        <f t="shared" si="66"/>
        <v>0</v>
      </c>
      <c r="CV67" s="9">
        <f t="shared" si="67"/>
        <v>0</v>
      </c>
      <c r="CW67" s="9">
        <f t="shared" si="68"/>
        <v>0</v>
      </c>
      <c r="CX67" s="9">
        <f t="shared" si="58"/>
        <v>0</v>
      </c>
      <c r="CY67" s="9">
        <f t="shared" si="59"/>
        <v>0</v>
      </c>
      <c r="CZ67" s="9">
        <f t="shared" si="69"/>
        <v>0</v>
      </c>
      <c r="DA67" s="9">
        <f t="shared" si="70"/>
        <v>0</v>
      </c>
      <c r="DB67" s="9">
        <f t="shared" si="71"/>
        <v>0</v>
      </c>
      <c r="DC67" s="9">
        <f t="shared" si="72"/>
        <v>0</v>
      </c>
      <c r="DD67" s="9"/>
      <c r="DE67" s="9"/>
      <c r="DF67" s="9"/>
    </row>
    <row r="68" spans="1:110" ht="16.5" x14ac:dyDescent="0.25">
      <c r="A68" s="7" t="s">
        <v>103</v>
      </c>
      <c r="B68" s="8" t="s">
        <v>104</v>
      </c>
      <c r="C68" s="9">
        <f t="shared" si="19"/>
        <v>5216307.4099999992</v>
      </c>
      <c r="D68" s="9">
        <v>4590350.5199999996</v>
      </c>
      <c r="E68" s="65">
        <f t="shared" si="20"/>
        <v>0.87999999984663491</v>
      </c>
      <c r="F68" s="9">
        <v>625956.89</v>
      </c>
      <c r="G68" s="66">
        <f t="shared" si="21"/>
        <v>0.12000000015336522</v>
      </c>
      <c r="H68" s="9">
        <f t="shared" si="22"/>
        <v>5484039.3300000001</v>
      </c>
      <c r="I68" s="9">
        <f t="shared" si="23"/>
        <v>5216307.42</v>
      </c>
      <c r="J68" s="9">
        <f t="shared" si="61"/>
        <v>4590350.53</v>
      </c>
      <c r="K68" s="9">
        <f t="shared" si="62"/>
        <v>625956.89</v>
      </c>
      <c r="L68" s="9">
        <f t="shared" si="63"/>
        <v>159012.34</v>
      </c>
      <c r="M68" s="9">
        <f t="shared" si="64"/>
        <v>108719.57</v>
      </c>
      <c r="N68" s="37">
        <f t="shared" si="24"/>
        <v>2174391.25</v>
      </c>
      <c r="O68" s="37">
        <f t="shared" si="25"/>
        <v>2002614.33</v>
      </c>
      <c r="P68" s="37">
        <v>1762300.61</v>
      </c>
      <c r="Q68" s="79">
        <f t="shared" si="26"/>
        <v>0.87999999980026111</v>
      </c>
      <c r="R68" s="37">
        <v>240313.72</v>
      </c>
      <c r="S68" s="79">
        <f t="shared" si="27"/>
        <v>0.1200000001997389</v>
      </c>
      <c r="T68" s="37">
        <v>63057.35</v>
      </c>
      <c r="U68" s="80">
        <f t="shared" si="28"/>
        <v>2.9000001724620625E-2</v>
      </c>
      <c r="V68" s="80">
        <f t="shared" si="29"/>
        <v>0.20785551502982799</v>
      </c>
      <c r="W68" s="37">
        <v>108719.57</v>
      </c>
      <c r="X68" s="81">
        <f t="shared" si="30"/>
        <v>5.0000003449241257E-2</v>
      </c>
      <c r="Y68" s="9">
        <f t="shared" si="31"/>
        <v>3309648.08</v>
      </c>
      <c r="Z68" s="9">
        <f t="shared" si="32"/>
        <v>3213693.09</v>
      </c>
      <c r="AA68" s="37">
        <v>2828049.92</v>
      </c>
      <c r="AB68" s="53">
        <f t="shared" si="33"/>
        <v>0.88000000024893477</v>
      </c>
      <c r="AC68" s="37">
        <v>385643.17</v>
      </c>
      <c r="AD68" s="53">
        <f t="shared" si="34"/>
        <v>0.11999999975106522</v>
      </c>
      <c r="AE68" s="37">
        <v>95954.989999999991</v>
      </c>
      <c r="AF68" s="106">
        <f t="shared" si="35"/>
        <v>2.8992505450911865E-2</v>
      </c>
      <c r="AG68" s="9"/>
      <c r="AH68" s="63">
        <f t="shared" si="36"/>
        <v>0.1992428500972678</v>
      </c>
      <c r="AI68" s="9"/>
      <c r="AJ68" s="49">
        <f t="shared" si="37"/>
        <v>-1.0000000707805157E-2</v>
      </c>
      <c r="AK68" s="49">
        <f>D68-J68</f>
        <v>-1.0000000707805157E-2</v>
      </c>
      <c r="AL68" s="37">
        <f>F68-K68</f>
        <v>0</v>
      </c>
      <c r="AM68" s="9">
        <f t="shared" si="38"/>
        <v>0</v>
      </c>
      <c r="AN68" s="9"/>
      <c r="AO68" s="9"/>
      <c r="AP68" s="9"/>
      <c r="AQ68" s="9">
        <f t="shared" si="39"/>
        <v>0</v>
      </c>
      <c r="AR68" s="9"/>
      <c r="AS68" s="9"/>
      <c r="AT68" s="9"/>
      <c r="AU68" s="9">
        <f t="shared" si="40"/>
        <v>0</v>
      </c>
      <c r="AV68" s="9">
        <v>5216307.4099999992</v>
      </c>
      <c r="AW68" s="9"/>
      <c r="AX68" s="9">
        <f t="shared" si="60"/>
        <v>0</v>
      </c>
      <c r="AY68" s="9"/>
      <c r="AZ68" s="9"/>
      <c r="BA68" s="9"/>
      <c r="BB68" s="9"/>
      <c r="BC68" s="9"/>
      <c r="BD68" s="9"/>
      <c r="BE68" s="9"/>
      <c r="BF68" s="9"/>
      <c r="BG68" s="9">
        <f t="shared" si="41"/>
        <v>0</v>
      </c>
      <c r="BH68" s="9">
        <f t="shared" si="42"/>
        <v>0</v>
      </c>
      <c r="BI68" s="9"/>
      <c r="BJ68" s="9"/>
      <c r="BK68" s="9"/>
      <c r="BL68" s="9"/>
      <c r="BM68" s="9"/>
      <c r="BN68" s="9"/>
      <c r="BO68" s="9"/>
      <c r="BP68" s="9"/>
      <c r="BQ68" s="9">
        <f t="shared" si="43"/>
        <v>0</v>
      </c>
      <c r="BR68" s="9">
        <f t="shared" si="44"/>
        <v>0</v>
      </c>
      <c r="BS68" s="9"/>
      <c r="BT68" s="29" t="e">
        <f t="shared" si="45"/>
        <v>#DIV/0!</v>
      </c>
      <c r="BU68" s="9"/>
      <c r="BV68" s="29" t="e">
        <f t="shared" si="46"/>
        <v>#DIV/0!</v>
      </c>
      <c r="BW68" s="9"/>
      <c r="BX68" s="29" t="e">
        <f t="shared" si="47"/>
        <v>#DIV/0!</v>
      </c>
      <c r="BY68" s="9"/>
      <c r="BZ68" s="9"/>
      <c r="CA68" s="9">
        <f t="shared" si="48"/>
        <v>5216307.4099999992</v>
      </c>
      <c r="CB68" s="9">
        <f t="shared" si="49"/>
        <v>5216307.4099999992</v>
      </c>
      <c r="CC68" s="9">
        <f t="shared" si="50"/>
        <v>-1.0000000707805157E-2</v>
      </c>
      <c r="CD68" s="9">
        <f>D68-J68</f>
        <v>-1.0000000707805157E-2</v>
      </c>
      <c r="CE68" s="9">
        <f>F68-K68</f>
        <v>0</v>
      </c>
      <c r="CF68" s="9">
        <f t="shared" si="51"/>
        <v>0</v>
      </c>
      <c r="CG68" s="9"/>
      <c r="CH68" s="9"/>
      <c r="CI68" s="9">
        <f t="shared" si="52"/>
        <v>0</v>
      </c>
      <c r="CJ68" s="9"/>
      <c r="CK68" s="9"/>
      <c r="CL68" s="9">
        <f t="shared" si="53"/>
        <v>5484039.3300000001</v>
      </c>
      <c r="CM68" s="9">
        <f t="shared" si="54"/>
        <v>5216307.42</v>
      </c>
      <c r="CN68" s="9">
        <f t="shared" si="55"/>
        <v>4590350.53</v>
      </c>
      <c r="CO68" s="9">
        <f t="shared" si="55"/>
        <v>625956.89</v>
      </c>
      <c r="CP68" s="9">
        <f t="shared" si="55"/>
        <v>159012.34</v>
      </c>
      <c r="CQ68" s="9">
        <f t="shared" si="55"/>
        <v>108719.57</v>
      </c>
      <c r="CR68" s="9">
        <f t="shared" si="56"/>
        <v>2174391.25</v>
      </c>
      <c r="CS68" s="9">
        <f t="shared" si="57"/>
        <v>2002614.33</v>
      </c>
      <c r="CT68" s="9">
        <f t="shared" si="65"/>
        <v>1762300.61</v>
      </c>
      <c r="CU68" s="9">
        <f t="shared" si="66"/>
        <v>240313.72</v>
      </c>
      <c r="CV68" s="9">
        <f t="shared" si="67"/>
        <v>63057.35</v>
      </c>
      <c r="CW68" s="9">
        <f t="shared" si="68"/>
        <v>108719.57</v>
      </c>
      <c r="CX68" s="9">
        <f t="shared" si="58"/>
        <v>3309648.08</v>
      </c>
      <c r="CY68" s="9">
        <f t="shared" si="59"/>
        <v>3213693.09</v>
      </c>
      <c r="CZ68" s="9">
        <f t="shared" si="69"/>
        <v>2828049.92</v>
      </c>
      <c r="DA68" s="9">
        <f t="shared" si="70"/>
        <v>385643.17</v>
      </c>
      <c r="DB68" s="9">
        <f t="shared" si="71"/>
        <v>95954.989999999991</v>
      </c>
      <c r="DC68" s="9">
        <f t="shared" si="72"/>
        <v>0</v>
      </c>
      <c r="DD68" s="9"/>
      <c r="DE68" s="9"/>
      <c r="DF68" s="9"/>
    </row>
    <row r="69" spans="1:110" ht="16.5" x14ac:dyDescent="0.25">
      <c r="A69" s="7" t="s">
        <v>31</v>
      </c>
      <c r="B69" s="11" t="s">
        <v>105</v>
      </c>
      <c r="C69" s="9"/>
      <c r="D69" s="12" t="s">
        <v>31</v>
      </c>
      <c r="E69" s="65"/>
      <c r="F69" s="12"/>
      <c r="G69" s="66"/>
      <c r="H69" s="9">
        <f t="shared" si="22"/>
        <v>0</v>
      </c>
      <c r="I69" s="9">
        <f t="shared" si="23"/>
        <v>0</v>
      </c>
      <c r="J69" s="9">
        <f t="shared" si="61"/>
        <v>0</v>
      </c>
      <c r="K69" s="9">
        <f t="shared" si="62"/>
        <v>0</v>
      </c>
      <c r="L69" s="9">
        <f t="shared" si="63"/>
        <v>0</v>
      </c>
      <c r="M69" s="9">
        <f t="shared" si="64"/>
        <v>0</v>
      </c>
      <c r="N69" s="9">
        <f t="shared" si="24"/>
        <v>0</v>
      </c>
      <c r="O69" s="9">
        <f t="shared" si="25"/>
        <v>0</v>
      </c>
      <c r="P69" s="9"/>
      <c r="Q69" s="29" t="e">
        <f t="shared" si="26"/>
        <v>#DIV/0!</v>
      </c>
      <c r="R69" s="9"/>
      <c r="S69" s="29" t="e">
        <f t="shared" si="27"/>
        <v>#DIV/0!</v>
      </c>
      <c r="T69" s="9"/>
      <c r="U69" s="60" t="e">
        <f t="shared" si="28"/>
        <v>#DIV/0!</v>
      </c>
      <c r="V69" s="60" t="e">
        <f t="shared" si="29"/>
        <v>#DIV/0!</v>
      </c>
      <c r="W69" s="9"/>
      <c r="X69" s="71" t="e">
        <f t="shared" si="30"/>
        <v>#DIV/0!</v>
      </c>
      <c r="Y69" s="9">
        <f t="shared" si="31"/>
        <v>0</v>
      </c>
      <c r="Z69" s="9">
        <f t="shared" si="32"/>
        <v>0</v>
      </c>
      <c r="AA69" s="9"/>
      <c r="AB69" s="53" t="e">
        <f t="shared" si="33"/>
        <v>#DIV/0!</v>
      </c>
      <c r="AC69" s="9"/>
      <c r="AD69" s="53" t="e">
        <f t="shared" si="34"/>
        <v>#DIV/0!</v>
      </c>
      <c r="AE69" s="9"/>
      <c r="AF69" s="103" t="e">
        <f t="shared" si="35"/>
        <v>#DIV/0!</v>
      </c>
      <c r="AG69" s="9"/>
      <c r="AH69" s="62" t="e">
        <f t="shared" si="36"/>
        <v>#DIV/0!</v>
      </c>
      <c r="AI69" s="9"/>
      <c r="AJ69" s="9"/>
      <c r="AK69" s="9"/>
      <c r="AL69" s="9"/>
      <c r="AM69" s="9">
        <f t="shared" si="38"/>
        <v>0</v>
      </c>
      <c r="AN69" s="9"/>
      <c r="AO69" s="9"/>
      <c r="AP69" s="9"/>
      <c r="AQ69" s="9">
        <f t="shared" si="39"/>
        <v>0</v>
      </c>
      <c r="AR69" s="9"/>
      <c r="AS69" s="9"/>
      <c r="AT69" s="9"/>
      <c r="AU69" s="9">
        <f t="shared" si="40"/>
        <v>0</v>
      </c>
      <c r="AV69" s="9">
        <v>0</v>
      </c>
      <c r="AW69" s="9"/>
      <c r="AX69" s="9">
        <f t="shared" si="60"/>
        <v>0</v>
      </c>
      <c r="AY69" s="9"/>
      <c r="AZ69" s="9"/>
      <c r="BA69" s="9"/>
      <c r="BB69" s="9"/>
      <c r="BC69" s="9"/>
      <c r="BD69" s="9"/>
      <c r="BE69" s="9"/>
      <c r="BF69" s="9"/>
      <c r="BG69" s="9">
        <f t="shared" si="41"/>
        <v>0</v>
      </c>
      <c r="BH69" s="9">
        <f t="shared" si="42"/>
        <v>0</v>
      </c>
      <c r="BI69" s="9"/>
      <c r="BJ69" s="9"/>
      <c r="BK69" s="9"/>
      <c r="BL69" s="9"/>
      <c r="BM69" s="9"/>
      <c r="BN69" s="9"/>
      <c r="BO69" s="9"/>
      <c r="BP69" s="9"/>
      <c r="BQ69" s="9">
        <f t="shared" si="43"/>
        <v>0</v>
      </c>
      <c r="BR69" s="9">
        <f t="shared" si="44"/>
        <v>0</v>
      </c>
      <c r="BS69" s="9"/>
      <c r="BT69" s="29" t="e">
        <f t="shared" si="45"/>
        <v>#DIV/0!</v>
      </c>
      <c r="BU69" s="9"/>
      <c r="BV69" s="29" t="e">
        <f t="shared" si="46"/>
        <v>#DIV/0!</v>
      </c>
      <c r="BW69" s="9"/>
      <c r="BX69" s="29" t="e">
        <f t="shared" si="47"/>
        <v>#DIV/0!</v>
      </c>
      <c r="BY69" s="9"/>
      <c r="BZ69" s="9"/>
      <c r="CA69" s="9">
        <f t="shared" si="48"/>
        <v>0</v>
      </c>
      <c r="CB69" s="9">
        <f t="shared" si="49"/>
        <v>0</v>
      </c>
      <c r="CC69" s="9">
        <f t="shared" si="50"/>
        <v>0</v>
      </c>
      <c r="CD69" s="9"/>
      <c r="CE69" s="9"/>
      <c r="CF69" s="9">
        <f t="shared" si="51"/>
        <v>0</v>
      </c>
      <c r="CG69" s="9"/>
      <c r="CH69" s="9"/>
      <c r="CI69" s="9">
        <f t="shared" si="52"/>
        <v>0</v>
      </c>
      <c r="CJ69" s="9"/>
      <c r="CK69" s="9"/>
      <c r="CL69" s="9">
        <f t="shared" si="53"/>
        <v>0</v>
      </c>
      <c r="CM69" s="9">
        <f t="shared" si="54"/>
        <v>0</v>
      </c>
      <c r="CN69" s="9">
        <f t="shared" si="55"/>
        <v>0</v>
      </c>
      <c r="CO69" s="9">
        <f t="shared" si="55"/>
        <v>0</v>
      </c>
      <c r="CP69" s="9">
        <f t="shared" si="55"/>
        <v>0</v>
      </c>
      <c r="CQ69" s="9">
        <f t="shared" si="55"/>
        <v>0</v>
      </c>
      <c r="CR69" s="9">
        <f t="shared" si="56"/>
        <v>0</v>
      </c>
      <c r="CS69" s="9">
        <f t="shared" si="57"/>
        <v>0</v>
      </c>
      <c r="CT69" s="9">
        <f t="shared" si="65"/>
        <v>0</v>
      </c>
      <c r="CU69" s="9">
        <f t="shared" si="66"/>
        <v>0</v>
      </c>
      <c r="CV69" s="9">
        <f t="shared" si="67"/>
        <v>0</v>
      </c>
      <c r="CW69" s="9">
        <f t="shared" si="68"/>
        <v>0</v>
      </c>
      <c r="CX69" s="9">
        <f t="shared" si="58"/>
        <v>0</v>
      </c>
      <c r="CY69" s="9">
        <f t="shared" si="59"/>
        <v>0</v>
      </c>
      <c r="CZ69" s="9">
        <f t="shared" si="69"/>
        <v>0</v>
      </c>
      <c r="DA69" s="9">
        <f t="shared" si="70"/>
        <v>0</v>
      </c>
      <c r="DB69" s="9">
        <f t="shared" si="71"/>
        <v>0</v>
      </c>
      <c r="DC69" s="9">
        <f t="shared" si="72"/>
        <v>0</v>
      </c>
      <c r="DD69" s="9"/>
      <c r="DE69" s="9"/>
      <c r="DF69" s="9"/>
    </row>
    <row r="70" spans="1:110" ht="16.5" x14ac:dyDescent="0.25">
      <c r="A70" s="7" t="s">
        <v>106</v>
      </c>
      <c r="B70" s="8" t="s">
        <v>107</v>
      </c>
      <c r="C70" s="9">
        <f t="shared" si="19"/>
        <v>2522282.31</v>
      </c>
      <c r="D70" s="9">
        <v>2219608.4300000002</v>
      </c>
      <c r="E70" s="65">
        <f t="shared" si="20"/>
        <v>0.87999999888989433</v>
      </c>
      <c r="F70" s="9">
        <v>302673.88</v>
      </c>
      <c r="G70" s="66">
        <f t="shared" si="21"/>
        <v>0.12000000111010571</v>
      </c>
      <c r="H70" s="9">
        <f t="shared" si="22"/>
        <v>3018353.31</v>
      </c>
      <c r="I70" s="9">
        <f t="shared" si="23"/>
        <v>2522282.31</v>
      </c>
      <c r="J70" s="9">
        <f t="shared" si="61"/>
        <v>2219608.4300000002</v>
      </c>
      <c r="K70" s="9">
        <f t="shared" si="62"/>
        <v>302673.88</v>
      </c>
      <c r="L70" s="9">
        <f t="shared" si="63"/>
        <v>496071</v>
      </c>
      <c r="M70" s="9">
        <f t="shared" si="64"/>
        <v>0</v>
      </c>
      <c r="N70" s="42">
        <f t="shared" si="24"/>
        <v>0</v>
      </c>
      <c r="O70" s="42">
        <f t="shared" si="25"/>
        <v>0</v>
      </c>
      <c r="P70" s="42"/>
      <c r="Q70" s="43" t="e">
        <f t="shared" si="26"/>
        <v>#DIV/0!</v>
      </c>
      <c r="R70" s="42"/>
      <c r="S70" s="43" t="e">
        <f t="shared" si="27"/>
        <v>#DIV/0!</v>
      </c>
      <c r="T70" s="42"/>
      <c r="U70" s="64" t="e">
        <f t="shared" si="28"/>
        <v>#DIV/0!</v>
      </c>
      <c r="V70" s="64" t="e">
        <f t="shared" si="29"/>
        <v>#DIV/0!</v>
      </c>
      <c r="W70" s="42"/>
      <c r="X70" s="72" t="e">
        <f t="shared" si="30"/>
        <v>#DIV/0!</v>
      </c>
      <c r="Y70" s="9">
        <f t="shared" si="31"/>
        <v>3018353.31</v>
      </c>
      <c r="Z70" s="9">
        <f t="shared" si="32"/>
        <v>2522282.31</v>
      </c>
      <c r="AA70" s="9">
        <v>2219608.4300000002</v>
      </c>
      <c r="AB70" s="53">
        <f t="shared" si="33"/>
        <v>0.87999999888989433</v>
      </c>
      <c r="AC70" s="9">
        <v>302673.88</v>
      </c>
      <c r="AD70" s="53">
        <f t="shared" si="34"/>
        <v>0.12000000111010571</v>
      </c>
      <c r="AE70" s="9">
        <v>496071</v>
      </c>
      <c r="AF70" s="103">
        <f t="shared" si="35"/>
        <v>0.16435153510905587</v>
      </c>
      <c r="AG70" s="9"/>
      <c r="AH70" s="62">
        <f t="shared" si="36"/>
        <v>0.6210631359539982</v>
      </c>
      <c r="AI70" s="9"/>
      <c r="AJ70" s="9">
        <f t="shared" si="37"/>
        <v>0</v>
      </c>
      <c r="AK70" s="9">
        <f>D70-J70</f>
        <v>0</v>
      </c>
      <c r="AL70" s="9">
        <f>F70-K70</f>
        <v>0</v>
      </c>
      <c r="AM70" s="9">
        <f t="shared" si="38"/>
        <v>0</v>
      </c>
      <c r="AN70" s="9"/>
      <c r="AO70" s="9"/>
      <c r="AP70" s="9"/>
      <c r="AQ70" s="9">
        <f t="shared" si="39"/>
        <v>0</v>
      </c>
      <c r="AR70" s="9"/>
      <c r="AS70" s="9"/>
      <c r="AT70" s="9"/>
      <c r="AU70" s="9">
        <f t="shared" si="40"/>
        <v>0</v>
      </c>
      <c r="AV70" s="9">
        <v>2522282.31</v>
      </c>
      <c r="AW70" s="9"/>
      <c r="AX70" s="9">
        <f t="shared" si="60"/>
        <v>0</v>
      </c>
      <c r="AY70" s="9"/>
      <c r="AZ70" s="9"/>
      <c r="BA70" s="9"/>
      <c r="BB70" s="9"/>
      <c r="BC70" s="9"/>
      <c r="BD70" s="9"/>
      <c r="BE70" s="9"/>
      <c r="BF70" s="9"/>
      <c r="BG70" s="9">
        <f t="shared" si="41"/>
        <v>0</v>
      </c>
      <c r="BH70" s="9">
        <f t="shared" si="42"/>
        <v>0</v>
      </c>
      <c r="BI70" s="9"/>
      <c r="BJ70" s="9"/>
      <c r="BK70" s="9"/>
      <c r="BL70" s="9"/>
      <c r="BM70" s="9"/>
      <c r="BN70" s="9"/>
      <c r="BO70" s="9"/>
      <c r="BP70" s="9"/>
      <c r="BQ70" s="9">
        <f t="shared" si="43"/>
        <v>0</v>
      </c>
      <c r="BR70" s="9">
        <f t="shared" si="44"/>
        <v>0</v>
      </c>
      <c r="BS70" s="9"/>
      <c r="BT70" s="29" t="e">
        <f t="shared" si="45"/>
        <v>#DIV/0!</v>
      </c>
      <c r="BU70" s="9"/>
      <c r="BV70" s="29" t="e">
        <f t="shared" si="46"/>
        <v>#DIV/0!</v>
      </c>
      <c r="BW70" s="9"/>
      <c r="BX70" s="29" t="e">
        <f t="shared" si="47"/>
        <v>#DIV/0!</v>
      </c>
      <c r="BY70" s="9"/>
      <c r="BZ70" s="9"/>
      <c r="CA70" s="9">
        <f t="shared" si="48"/>
        <v>2522282.31</v>
      </c>
      <c r="CB70" s="9">
        <f t="shared" si="49"/>
        <v>2522282.31</v>
      </c>
      <c r="CC70" s="9">
        <f t="shared" si="50"/>
        <v>0</v>
      </c>
      <c r="CD70" s="9">
        <f>D70-J70</f>
        <v>0</v>
      </c>
      <c r="CE70" s="9">
        <f>F70-K70</f>
        <v>0</v>
      </c>
      <c r="CF70" s="9">
        <f t="shared" si="51"/>
        <v>0</v>
      </c>
      <c r="CG70" s="9"/>
      <c r="CH70" s="9"/>
      <c r="CI70" s="9">
        <f t="shared" si="52"/>
        <v>0</v>
      </c>
      <c r="CJ70" s="9"/>
      <c r="CK70" s="9"/>
      <c r="CL70" s="9">
        <f t="shared" si="53"/>
        <v>3018353.31</v>
      </c>
      <c r="CM70" s="9">
        <f t="shared" si="54"/>
        <v>2522282.31</v>
      </c>
      <c r="CN70" s="9">
        <f t="shared" si="55"/>
        <v>2219608.4300000002</v>
      </c>
      <c r="CO70" s="9">
        <f t="shared" si="55"/>
        <v>302673.88</v>
      </c>
      <c r="CP70" s="9">
        <f t="shared" si="55"/>
        <v>496071</v>
      </c>
      <c r="CQ70" s="9">
        <f t="shared" si="55"/>
        <v>0</v>
      </c>
      <c r="CR70" s="9">
        <f t="shared" si="56"/>
        <v>0</v>
      </c>
      <c r="CS70" s="9">
        <f t="shared" si="57"/>
        <v>0</v>
      </c>
      <c r="CT70" s="9">
        <f t="shared" si="65"/>
        <v>0</v>
      </c>
      <c r="CU70" s="9">
        <f t="shared" si="66"/>
        <v>0</v>
      </c>
      <c r="CV70" s="9">
        <f t="shared" si="67"/>
        <v>0</v>
      </c>
      <c r="CW70" s="9">
        <f t="shared" si="68"/>
        <v>0</v>
      </c>
      <c r="CX70" s="9">
        <f t="shared" si="58"/>
        <v>3018353.31</v>
      </c>
      <c r="CY70" s="9">
        <f t="shared" si="59"/>
        <v>2522282.31</v>
      </c>
      <c r="CZ70" s="9">
        <f t="shared" si="69"/>
        <v>2219608.4300000002</v>
      </c>
      <c r="DA70" s="9">
        <f t="shared" si="70"/>
        <v>302673.88</v>
      </c>
      <c r="DB70" s="9">
        <f t="shared" si="71"/>
        <v>496071</v>
      </c>
      <c r="DC70" s="9">
        <f t="shared" si="72"/>
        <v>0</v>
      </c>
      <c r="DD70" s="9"/>
      <c r="DE70" s="9"/>
      <c r="DF70" s="9"/>
    </row>
    <row r="71" spans="1:110" ht="16.5" x14ac:dyDescent="0.25">
      <c r="A71" s="13" t="s">
        <v>108</v>
      </c>
      <c r="B71" s="8" t="s">
        <v>109</v>
      </c>
      <c r="C71" s="9">
        <f t="shared" si="19"/>
        <v>1867638.4500000002</v>
      </c>
      <c r="D71" s="9">
        <v>1643521.83</v>
      </c>
      <c r="E71" s="65">
        <f t="shared" si="20"/>
        <v>0.87999999678738672</v>
      </c>
      <c r="F71" s="9">
        <v>224116.62</v>
      </c>
      <c r="G71" s="66">
        <f t="shared" si="21"/>
        <v>0.12000000321261321</v>
      </c>
      <c r="H71" s="9">
        <f t="shared" si="22"/>
        <v>1923417.5599999998</v>
      </c>
      <c r="I71" s="9">
        <f t="shared" si="23"/>
        <v>1867638.4599999997</v>
      </c>
      <c r="J71" s="9">
        <f t="shared" si="61"/>
        <v>1643521.8399999999</v>
      </c>
      <c r="K71" s="9">
        <f t="shared" si="62"/>
        <v>224116.61999999997</v>
      </c>
      <c r="L71" s="9">
        <f t="shared" si="63"/>
        <v>55779.1</v>
      </c>
      <c r="M71" s="9">
        <f t="shared" si="64"/>
        <v>0</v>
      </c>
      <c r="N71" s="42">
        <f t="shared" si="24"/>
        <v>0</v>
      </c>
      <c r="O71" s="42">
        <f t="shared" si="25"/>
        <v>0</v>
      </c>
      <c r="P71" s="42"/>
      <c r="Q71" s="43" t="e">
        <f t="shared" si="26"/>
        <v>#DIV/0!</v>
      </c>
      <c r="R71" s="42"/>
      <c r="S71" s="43" t="e">
        <f t="shared" si="27"/>
        <v>#DIV/0!</v>
      </c>
      <c r="T71" s="42"/>
      <c r="U71" s="64" t="e">
        <f t="shared" si="28"/>
        <v>#DIV/0!</v>
      </c>
      <c r="V71" s="64" t="e">
        <f t="shared" si="29"/>
        <v>#DIV/0!</v>
      </c>
      <c r="W71" s="42"/>
      <c r="X71" s="72" t="e">
        <f t="shared" si="30"/>
        <v>#DIV/0!</v>
      </c>
      <c r="Y71" s="9">
        <f t="shared" si="31"/>
        <v>1923417.5599999998</v>
      </c>
      <c r="Z71" s="9">
        <f t="shared" si="32"/>
        <v>1867638.4599999997</v>
      </c>
      <c r="AA71" s="9">
        <v>1643521.8399999999</v>
      </c>
      <c r="AB71" s="53">
        <f t="shared" si="33"/>
        <v>0.87999999742990942</v>
      </c>
      <c r="AC71" s="9">
        <v>224116.61999999997</v>
      </c>
      <c r="AD71" s="53">
        <f t="shared" si="34"/>
        <v>0.12000000257009057</v>
      </c>
      <c r="AE71" s="9">
        <v>55779.1</v>
      </c>
      <c r="AF71" s="106">
        <f t="shared" si="35"/>
        <v>2.899999519605093E-2</v>
      </c>
      <c r="AG71" s="9"/>
      <c r="AH71" s="63">
        <f t="shared" si="36"/>
        <v>0.19928529096479219</v>
      </c>
      <c r="AI71" s="9"/>
      <c r="AJ71" s="49">
        <f t="shared" si="37"/>
        <v>-9.9999997764825821E-3</v>
      </c>
      <c r="AK71" s="49">
        <f>D71-J71</f>
        <v>-9.9999997764825821E-3</v>
      </c>
      <c r="AL71" s="47">
        <f>F71-K71</f>
        <v>0</v>
      </c>
      <c r="AM71" s="9">
        <f t="shared" si="38"/>
        <v>0</v>
      </c>
      <c r="AN71" s="9"/>
      <c r="AO71" s="9"/>
      <c r="AP71" s="9"/>
      <c r="AQ71" s="9">
        <f t="shared" si="39"/>
        <v>0</v>
      </c>
      <c r="AR71" s="9"/>
      <c r="AS71" s="9"/>
      <c r="AT71" s="9"/>
      <c r="AU71" s="9">
        <f t="shared" si="40"/>
        <v>0</v>
      </c>
      <c r="AV71" s="9">
        <v>1867638.4500000002</v>
      </c>
      <c r="AW71" s="9">
        <v>196166.94</v>
      </c>
      <c r="AX71" s="9"/>
      <c r="AY71" s="9"/>
      <c r="AZ71" s="9"/>
      <c r="BA71" s="9"/>
      <c r="BB71" s="9"/>
      <c r="BC71" s="9"/>
      <c r="BD71" s="9"/>
      <c r="BE71" s="9"/>
      <c r="BF71" s="9"/>
      <c r="BG71" s="9">
        <f t="shared" si="41"/>
        <v>0</v>
      </c>
      <c r="BH71" s="9">
        <f t="shared" si="42"/>
        <v>0</v>
      </c>
      <c r="BI71" s="9"/>
      <c r="BJ71" s="9"/>
      <c r="BK71" s="9"/>
      <c r="BL71" s="9"/>
      <c r="BM71" s="9"/>
      <c r="BN71" s="9"/>
      <c r="BO71" s="9"/>
      <c r="BP71" s="9"/>
      <c r="BQ71" s="9">
        <f t="shared" si="43"/>
        <v>0</v>
      </c>
      <c r="BR71" s="9">
        <f t="shared" si="44"/>
        <v>0</v>
      </c>
      <c r="BS71" s="9"/>
      <c r="BT71" s="29" t="e">
        <f t="shared" si="45"/>
        <v>#DIV/0!</v>
      </c>
      <c r="BU71" s="9"/>
      <c r="BV71" s="29" t="e">
        <f t="shared" si="46"/>
        <v>#DIV/0!</v>
      </c>
      <c r="BW71" s="9"/>
      <c r="BX71" s="29" t="e">
        <f t="shared" si="47"/>
        <v>#DIV/0!</v>
      </c>
      <c r="BY71" s="9"/>
      <c r="BZ71" s="9"/>
      <c r="CA71" s="9">
        <f t="shared" si="48"/>
        <v>1671471.5100000002</v>
      </c>
      <c r="CB71" s="9">
        <f t="shared" si="49"/>
        <v>1671471.5100000002</v>
      </c>
      <c r="CC71" s="9">
        <f t="shared" si="50"/>
        <v>-9.9999997764825821E-3</v>
      </c>
      <c r="CD71" s="9">
        <f>D71-J71</f>
        <v>-9.9999997764825821E-3</v>
      </c>
      <c r="CE71" s="9">
        <f>F71-K71</f>
        <v>0</v>
      </c>
      <c r="CF71" s="9">
        <f t="shared" si="51"/>
        <v>0</v>
      </c>
      <c r="CG71" s="9"/>
      <c r="CH71" s="9"/>
      <c r="CI71" s="9">
        <f t="shared" si="52"/>
        <v>0</v>
      </c>
      <c r="CJ71" s="9"/>
      <c r="CK71" s="9"/>
      <c r="CL71" s="9">
        <f t="shared" si="53"/>
        <v>1923417.5599999998</v>
      </c>
      <c r="CM71" s="9">
        <f t="shared" si="54"/>
        <v>1867638.4599999997</v>
      </c>
      <c r="CN71" s="9">
        <f t="shared" si="55"/>
        <v>1643521.8399999999</v>
      </c>
      <c r="CO71" s="9">
        <f t="shared" si="55"/>
        <v>224116.61999999997</v>
      </c>
      <c r="CP71" s="9">
        <f t="shared" si="55"/>
        <v>55779.1</v>
      </c>
      <c r="CQ71" s="9">
        <f t="shared" si="55"/>
        <v>0</v>
      </c>
      <c r="CR71" s="9">
        <f t="shared" si="56"/>
        <v>0</v>
      </c>
      <c r="CS71" s="9">
        <f t="shared" si="57"/>
        <v>0</v>
      </c>
      <c r="CT71" s="9">
        <f t="shared" si="65"/>
        <v>0</v>
      </c>
      <c r="CU71" s="9">
        <f t="shared" si="66"/>
        <v>0</v>
      </c>
      <c r="CV71" s="9">
        <f t="shared" si="67"/>
        <v>0</v>
      </c>
      <c r="CW71" s="9">
        <f t="shared" si="68"/>
        <v>0</v>
      </c>
      <c r="CX71" s="9">
        <f t="shared" si="58"/>
        <v>1923417.5599999998</v>
      </c>
      <c r="CY71" s="9">
        <f t="shared" si="59"/>
        <v>1867638.4599999997</v>
      </c>
      <c r="CZ71" s="9">
        <f t="shared" si="69"/>
        <v>1643521.8399999999</v>
      </c>
      <c r="DA71" s="9">
        <f t="shared" si="70"/>
        <v>224116.61999999997</v>
      </c>
      <c r="DB71" s="9">
        <f t="shared" si="71"/>
        <v>55779.1</v>
      </c>
      <c r="DC71" s="9">
        <f t="shared" si="72"/>
        <v>0</v>
      </c>
      <c r="DD71" s="9"/>
      <c r="DE71" s="9"/>
      <c r="DF71" s="9"/>
    </row>
    <row r="72" spans="1:110" ht="16.5" x14ac:dyDescent="0.25">
      <c r="A72" s="7" t="s">
        <v>31</v>
      </c>
      <c r="B72" s="11" t="s">
        <v>110</v>
      </c>
      <c r="C72" s="9"/>
      <c r="D72" s="12" t="s">
        <v>31</v>
      </c>
      <c r="E72" s="65"/>
      <c r="F72" s="12"/>
      <c r="G72" s="66"/>
      <c r="H72" s="9">
        <f t="shared" si="22"/>
        <v>0</v>
      </c>
      <c r="I72" s="9">
        <f t="shared" si="23"/>
        <v>0</v>
      </c>
      <c r="J72" s="9">
        <f t="shared" si="61"/>
        <v>0</v>
      </c>
      <c r="K72" s="9">
        <f t="shared" si="62"/>
        <v>0</v>
      </c>
      <c r="L72" s="9">
        <f t="shared" si="63"/>
        <v>0</v>
      </c>
      <c r="M72" s="9">
        <f t="shared" si="64"/>
        <v>0</v>
      </c>
      <c r="N72" s="9">
        <f t="shared" si="24"/>
        <v>0</v>
      </c>
      <c r="O72" s="9">
        <f t="shared" si="25"/>
        <v>0</v>
      </c>
      <c r="P72" s="9"/>
      <c r="Q72" s="29" t="e">
        <f t="shared" si="26"/>
        <v>#DIV/0!</v>
      </c>
      <c r="R72" s="9"/>
      <c r="S72" s="29" t="e">
        <f t="shared" si="27"/>
        <v>#DIV/0!</v>
      </c>
      <c r="T72" s="9"/>
      <c r="U72" s="60" t="e">
        <f t="shared" si="28"/>
        <v>#DIV/0!</v>
      </c>
      <c r="V72" s="60" t="e">
        <f t="shared" si="29"/>
        <v>#DIV/0!</v>
      </c>
      <c r="W72" s="9"/>
      <c r="X72" s="71" t="e">
        <f t="shared" si="30"/>
        <v>#DIV/0!</v>
      </c>
      <c r="Y72" s="9">
        <f t="shared" si="31"/>
        <v>0</v>
      </c>
      <c r="Z72" s="9">
        <f t="shared" si="32"/>
        <v>0</v>
      </c>
      <c r="AA72" s="9"/>
      <c r="AB72" s="53" t="e">
        <f t="shared" si="33"/>
        <v>#DIV/0!</v>
      </c>
      <c r="AC72" s="9"/>
      <c r="AD72" s="53" t="e">
        <f t="shared" si="34"/>
        <v>#DIV/0!</v>
      </c>
      <c r="AE72" s="9"/>
      <c r="AF72" s="103" t="e">
        <f t="shared" si="35"/>
        <v>#DIV/0!</v>
      </c>
      <c r="AG72" s="9"/>
      <c r="AH72" s="62" t="e">
        <f t="shared" si="36"/>
        <v>#DIV/0!</v>
      </c>
      <c r="AI72" s="9"/>
      <c r="AJ72" s="9"/>
      <c r="AK72" s="9"/>
      <c r="AL72" s="9"/>
      <c r="AM72" s="9">
        <f t="shared" si="38"/>
        <v>0</v>
      </c>
      <c r="AN72" s="9"/>
      <c r="AO72" s="9"/>
      <c r="AP72" s="9"/>
      <c r="AQ72" s="9">
        <f t="shared" si="39"/>
        <v>0</v>
      </c>
      <c r="AR72" s="9"/>
      <c r="AS72" s="9"/>
      <c r="AT72" s="9"/>
      <c r="AU72" s="9">
        <f t="shared" si="40"/>
        <v>0</v>
      </c>
      <c r="AV72" s="9">
        <v>0</v>
      </c>
      <c r="AW72" s="9"/>
      <c r="AX72" s="9">
        <f t="shared" si="60"/>
        <v>0</v>
      </c>
      <c r="AY72" s="9"/>
      <c r="AZ72" s="9"/>
      <c r="BA72" s="9"/>
      <c r="BB72" s="9"/>
      <c r="BC72" s="9"/>
      <c r="BD72" s="9"/>
      <c r="BE72" s="9"/>
      <c r="BF72" s="9"/>
      <c r="BG72" s="9">
        <f t="shared" si="41"/>
        <v>0</v>
      </c>
      <c r="BH72" s="9">
        <f t="shared" si="42"/>
        <v>0</v>
      </c>
      <c r="BI72" s="9"/>
      <c r="BJ72" s="9"/>
      <c r="BK72" s="9"/>
      <c r="BL72" s="9"/>
      <c r="BM72" s="9"/>
      <c r="BN72" s="9"/>
      <c r="BO72" s="9"/>
      <c r="BP72" s="9"/>
      <c r="BQ72" s="9">
        <f t="shared" si="43"/>
        <v>0</v>
      </c>
      <c r="BR72" s="9">
        <f t="shared" si="44"/>
        <v>0</v>
      </c>
      <c r="BS72" s="9"/>
      <c r="BT72" s="29" t="e">
        <f t="shared" si="45"/>
        <v>#DIV/0!</v>
      </c>
      <c r="BU72" s="9"/>
      <c r="BV72" s="29" t="e">
        <f t="shared" si="46"/>
        <v>#DIV/0!</v>
      </c>
      <c r="BW72" s="9"/>
      <c r="BX72" s="29" t="e">
        <f t="shared" si="47"/>
        <v>#DIV/0!</v>
      </c>
      <c r="BY72" s="9"/>
      <c r="BZ72" s="9"/>
      <c r="CA72" s="9">
        <f t="shared" si="48"/>
        <v>0</v>
      </c>
      <c r="CB72" s="9">
        <f t="shared" si="49"/>
        <v>0</v>
      </c>
      <c r="CC72" s="9">
        <f t="shared" si="50"/>
        <v>0</v>
      </c>
      <c r="CD72" s="9"/>
      <c r="CE72" s="9"/>
      <c r="CF72" s="9">
        <f t="shared" si="51"/>
        <v>0</v>
      </c>
      <c r="CG72" s="9"/>
      <c r="CH72" s="9"/>
      <c r="CI72" s="9">
        <f t="shared" si="52"/>
        <v>0</v>
      </c>
      <c r="CJ72" s="9"/>
      <c r="CK72" s="9"/>
      <c r="CL72" s="9">
        <f t="shared" si="53"/>
        <v>0</v>
      </c>
      <c r="CM72" s="9">
        <f t="shared" si="54"/>
        <v>0</v>
      </c>
      <c r="CN72" s="9">
        <f t="shared" si="55"/>
        <v>0</v>
      </c>
      <c r="CO72" s="9">
        <f t="shared" si="55"/>
        <v>0</v>
      </c>
      <c r="CP72" s="9">
        <f t="shared" si="55"/>
        <v>0</v>
      </c>
      <c r="CQ72" s="9">
        <f t="shared" si="55"/>
        <v>0</v>
      </c>
      <c r="CR72" s="9">
        <f t="shared" si="56"/>
        <v>0</v>
      </c>
      <c r="CS72" s="9">
        <f t="shared" si="57"/>
        <v>0</v>
      </c>
      <c r="CT72" s="9">
        <f t="shared" si="65"/>
        <v>0</v>
      </c>
      <c r="CU72" s="9">
        <f t="shared" si="66"/>
        <v>0</v>
      </c>
      <c r="CV72" s="9">
        <f t="shared" si="67"/>
        <v>0</v>
      </c>
      <c r="CW72" s="9">
        <f t="shared" si="68"/>
        <v>0</v>
      </c>
      <c r="CX72" s="9">
        <f t="shared" si="58"/>
        <v>0</v>
      </c>
      <c r="CY72" s="9">
        <f t="shared" si="59"/>
        <v>0</v>
      </c>
      <c r="CZ72" s="9">
        <f t="shared" si="69"/>
        <v>0</v>
      </c>
      <c r="DA72" s="9">
        <f t="shared" si="70"/>
        <v>0</v>
      </c>
      <c r="DB72" s="9">
        <f t="shared" si="71"/>
        <v>0</v>
      </c>
      <c r="DC72" s="9">
        <f t="shared" si="72"/>
        <v>0</v>
      </c>
      <c r="DD72" s="9"/>
      <c r="DE72" s="9"/>
      <c r="DF72" s="9"/>
    </row>
    <row r="73" spans="1:110" ht="16.5" x14ac:dyDescent="0.25">
      <c r="A73" s="7" t="s">
        <v>111</v>
      </c>
      <c r="B73" s="8" t="s">
        <v>112</v>
      </c>
      <c r="C73" s="9">
        <f t="shared" si="19"/>
        <v>1535837.77</v>
      </c>
      <c r="D73" s="9">
        <v>1351537.23</v>
      </c>
      <c r="E73" s="65">
        <f t="shared" si="20"/>
        <v>0.87999999505156068</v>
      </c>
      <c r="F73" s="9">
        <v>184300.54</v>
      </c>
      <c r="G73" s="66">
        <f t="shared" si="21"/>
        <v>0.12000000494843932</v>
      </c>
      <c r="H73" s="9">
        <f t="shared" si="22"/>
        <v>1581707.28</v>
      </c>
      <c r="I73" s="9">
        <f t="shared" si="23"/>
        <v>1535684.74</v>
      </c>
      <c r="J73" s="9">
        <f t="shared" si="61"/>
        <v>1351402.57</v>
      </c>
      <c r="K73" s="9">
        <f t="shared" si="62"/>
        <v>184282.17</v>
      </c>
      <c r="L73" s="9">
        <f t="shared" si="63"/>
        <v>46022.539999999994</v>
      </c>
      <c r="M73" s="9">
        <f t="shared" si="64"/>
        <v>0</v>
      </c>
      <c r="N73" s="42">
        <f t="shared" si="24"/>
        <v>0</v>
      </c>
      <c r="O73" s="42">
        <f t="shared" si="25"/>
        <v>0</v>
      </c>
      <c r="P73" s="42"/>
      <c r="Q73" s="43" t="e">
        <f t="shared" si="26"/>
        <v>#DIV/0!</v>
      </c>
      <c r="R73" s="42"/>
      <c r="S73" s="43" t="e">
        <f t="shared" si="27"/>
        <v>#DIV/0!</v>
      </c>
      <c r="T73" s="42"/>
      <c r="U73" s="43" t="e">
        <f t="shared" si="28"/>
        <v>#DIV/0!</v>
      </c>
      <c r="V73" s="64" t="e">
        <f t="shared" si="29"/>
        <v>#DIV/0!</v>
      </c>
      <c r="W73" s="42"/>
      <c r="X73" s="72" t="e">
        <f t="shared" si="30"/>
        <v>#DIV/0!</v>
      </c>
      <c r="Y73" s="9">
        <f t="shared" si="31"/>
        <v>1581707.28</v>
      </c>
      <c r="Z73" s="9">
        <f t="shared" si="32"/>
        <v>1535684.74</v>
      </c>
      <c r="AA73" s="9">
        <v>1351402.57</v>
      </c>
      <c r="AB73" s="53">
        <f t="shared" si="33"/>
        <v>0.87999999921858962</v>
      </c>
      <c r="AC73" s="9">
        <v>184282.17</v>
      </c>
      <c r="AD73" s="53">
        <f t="shared" si="34"/>
        <v>0.12000000078141039</v>
      </c>
      <c r="AE73" s="9">
        <v>46022.539999999994</v>
      </c>
      <c r="AF73" s="103">
        <f t="shared" si="35"/>
        <v>2.9096749178520561E-2</v>
      </c>
      <c r="AG73" s="9"/>
      <c r="AH73" s="63">
        <f t="shared" si="36"/>
        <v>0.19983325568982063</v>
      </c>
      <c r="AI73" s="9"/>
      <c r="AJ73" s="99">
        <f t="shared" si="37"/>
        <v>153.02999999991152</v>
      </c>
      <c r="AK73" s="99">
        <f>D73-J73</f>
        <v>134.65999999991618</v>
      </c>
      <c r="AL73" s="99">
        <f>F73-K73</f>
        <v>18.369999999995343</v>
      </c>
      <c r="AM73" s="35">
        <f t="shared" si="38"/>
        <v>0</v>
      </c>
      <c r="AN73" s="35"/>
      <c r="AO73" s="35"/>
      <c r="AP73" s="35"/>
      <c r="AQ73" s="35">
        <f t="shared" si="39"/>
        <v>0</v>
      </c>
      <c r="AR73" s="35"/>
      <c r="AS73" s="35"/>
      <c r="AT73" s="35"/>
      <c r="AU73" s="35">
        <f t="shared" si="40"/>
        <v>0</v>
      </c>
      <c r="AV73" s="35">
        <v>0</v>
      </c>
      <c r="AW73" s="35"/>
      <c r="AX73" s="35">
        <f t="shared" si="60"/>
        <v>0</v>
      </c>
      <c r="AY73" s="35"/>
      <c r="AZ73" s="35"/>
      <c r="BA73" s="35"/>
      <c r="BB73" s="35"/>
      <c r="BC73" s="35"/>
      <c r="BD73" s="35"/>
      <c r="BE73" s="35"/>
      <c r="BF73" s="35"/>
      <c r="BG73" s="35">
        <f t="shared" si="41"/>
        <v>0</v>
      </c>
      <c r="BH73" s="35">
        <f t="shared" si="42"/>
        <v>0</v>
      </c>
      <c r="BI73" s="35"/>
      <c r="BJ73" s="35"/>
      <c r="BK73" s="35"/>
      <c r="BL73" s="35"/>
      <c r="BM73" s="35"/>
      <c r="BN73" s="35"/>
      <c r="BO73" s="35"/>
      <c r="BP73" s="35"/>
      <c r="BQ73" s="35">
        <f t="shared" si="43"/>
        <v>0</v>
      </c>
      <c r="BR73" s="35">
        <f t="shared" si="44"/>
        <v>0</v>
      </c>
      <c r="BS73" s="35"/>
      <c r="BT73" s="39" t="e">
        <f t="shared" si="45"/>
        <v>#DIV/0!</v>
      </c>
      <c r="BU73" s="35"/>
      <c r="BV73" s="39" t="e">
        <f t="shared" si="46"/>
        <v>#DIV/0!</v>
      </c>
      <c r="BW73" s="35"/>
      <c r="BX73" s="39" t="e">
        <f t="shared" si="47"/>
        <v>#DIV/0!</v>
      </c>
      <c r="BY73" s="35"/>
      <c r="BZ73" s="35"/>
      <c r="CA73" s="9">
        <f t="shared" si="48"/>
        <v>1535837.77</v>
      </c>
      <c r="CB73" s="9">
        <f t="shared" si="49"/>
        <v>0</v>
      </c>
      <c r="CC73" s="9">
        <f t="shared" si="50"/>
        <v>153.02999999991152</v>
      </c>
      <c r="CD73" s="35">
        <f>D73-J73</f>
        <v>134.65999999991618</v>
      </c>
      <c r="CE73" s="35">
        <f>F73-K73</f>
        <v>18.369999999995343</v>
      </c>
      <c r="CF73" s="35">
        <f t="shared" si="51"/>
        <v>0</v>
      </c>
      <c r="CG73" s="35"/>
      <c r="CH73" s="35"/>
      <c r="CI73" s="35">
        <f t="shared" si="52"/>
        <v>0</v>
      </c>
      <c r="CJ73" s="35"/>
      <c r="CK73" s="35"/>
      <c r="CL73" s="35">
        <f t="shared" si="53"/>
        <v>1581707.28</v>
      </c>
      <c r="CM73" s="35">
        <f t="shared" si="54"/>
        <v>1535684.74</v>
      </c>
      <c r="CN73" s="35">
        <f t="shared" si="55"/>
        <v>1351402.57</v>
      </c>
      <c r="CO73" s="35">
        <f t="shared" si="55"/>
        <v>184282.17</v>
      </c>
      <c r="CP73" s="35">
        <f t="shared" si="55"/>
        <v>46022.539999999994</v>
      </c>
      <c r="CQ73" s="35">
        <f t="shared" si="55"/>
        <v>0</v>
      </c>
      <c r="CR73" s="35">
        <f t="shared" si="56"/>
        <v>0</v>
      </c>
      <c r="CS73" s="35">
        <f t="shared" si="57"/>
        <v>0</v>
      </c>
      <c r="CT73" s="35">
        <f t="shared" si="65"/>
        <v>0</v>
      </c>
      <c r="CU73" s="35">
        <f t="shared" si="66"/>
        <v>0</v>
      </c>
      <c r="CV73" s="35">
        <f t="shared" si="67"/>
        <v>0</v>
      </c>
      <c r="CW73" s="35">
        <f t="shared" si="68"/>
        <v>0</v>
      </c>
      <c r="CX73" s="35">
        <f t="shared" si="58"/>
        <v>1581707.28</v>
      </c>
      <c r="CY73" s="35">
        <f t="shared" si="59"/>
        <v>1535684.74</v>
      </c>
      <c r="CZ73" s="35">
        <f t="shared" si="69"/>
        <v>1351402.57</v>
      </c>
      <c r="DA73" s="35">
        <f t="shared" si="70"/>
        <v>184282.17</v>
      </c>
      <c r="DB73" s="35">
        <f t="shared" si="71"/>
        <v>46022.539999999994</v>
      </c>
      <c r="DC73" s="35">
        <f t="shared" si="72"/>
        <v>0</v>
      </c>
      <c r="DD73" s="35"/>
      <c r="DE73" s="35"/>
      <c r="DF73" s="35"/>
    </row>
    <row r="74" spans="1:110" ht="16.899999999999999" customHeight="1" x14ac:dyDescent="0.25">
      <c r="A74" s="15"/>
      <c r="B74" s="16"/>
      <c r="C74" s="16"/>
      <c r="D74" s="16"/>
      <c r="E74" s="16"/>
      <c r="F74" s="16"/>
      <c r="G74" s="16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41"/>
      <c r="Z74" s="41"/>
      <c r="AA74" s="41"/>
      <c r="AB74" s="55"/>
      <c r="AC74" s="41"/>
      <c r="AD74" s="53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  <c r="DD74" s="41"/>
      <c r="DE74" s="41"/>
      <c r="DF74" s="41"/>
    </row>
    <row r="75" spans="1:110" ht="16.899999999999999" customHeight="1" x14ac:dyDescent="0.25">
      <c r="A75" s="15"/>
      <c r="B75" s="16"/>
      <c r="C75" s="17"/>
      <c r="D75" s="17"/>
      <c r="E75" s="17"/>
      <c r="F75" s="17"/>
      <c r="G75" s="17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40"/>
      <c r="Z75" s="40"/>
      <c r="AA75" s="40"/>
      <c r="AB75" s="56"/>
      <c r="AC75" s="40"/>
      <c r="AD75" s="53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  <c r="CJ75" s="40"/>
      <c r="CK75" s="40"/>
      <c r="CL75" s="40"/>
      <c r="CM75" s="40"/>
      <c r="CN75" s="40"/>
      <c r="CO75" s="40"/>
      <c r="CP75" s="40"/>
      <c r="CQ75" s="40"/>
      <c r="CR75" s="40"/>
      <c r="CS75" s="40"/>
      <c r="CT75" s="40"/>
      <c r="CU75" s="40"/>
      <c r="CV75" s="40"/>
      <c r="CW75" s="40"/>
      <c r="CX75" s="40"/>
      <c r="CY75" s="40"/>
      <c r="CZ75" s="40"/>
      <c r="DA75" s="40"/>
      <c r="DB75" s="40"/>
      <c r="DC75" s="40"/>
      <c r="DD75" s="40"/>
      <c r="DE75" s="40"/>
      <c r="DF75" s="40"/>
    </row>
    <row r="76" spans="1:110" ht="19.899999999999999" customHeight="1" x14ac:dyDescent="0.25">
      <c r="A76" s="13"/>
      <c r="B76" s="25" t="s">
        <v>114</v>
      </c>
      <c r="C76" s="26">
        <f>D76+F76</f>
        <v>71353554.650000006</v>
      </c>
      <c r="D76" s="26">
        <f>SUM(D77:D85)</f>
        <v>62791128.020000003</v>
      </c>
      <c r="E76" s="26"/>
      <c r="F76" s="26">
        <f>SUM(F77:F85)</f>
        <v>8562426.629999999</v>
      </c>
      <c r="G76" s="26"/>
      <c r="H76" s="26">
        <f t="shared" ref="H76:BW76" si="73">SUM(H77:H85)</f>
        <v>74684410.480000004</v>
      </c>
      <c r="I76" s="26">
        <f t="shared" si="73"/>
        <v>70378739.560000002</v>
      </c>
      <c r="J76" s="26">
        <f t="shared" si="73"/>
        <v>61933288.780000009</v>
      </c>
      <c r="K76" s="26">
        <f t="shared" si="73"/>
        <v>8445450.7800000012</v>
      </c>
      <c r="L76" s="26">
        <f t="shared" si="73"/>
        <v>2738808.28</v>
      </c>
      <c r="M76" s="26">
        <f t="shared" si="73"/>
        <v>1566862.6400000004</v>
      </c>
      <c r="N76" s="26">
        <f t="shared" si="73"/>
        <v>37546482.530000001</v>
      </c>
      <c r="O76" s="26">
        <f t="shared" si="73"/>
        <v>34933547.100000001</v>
      </c>
      <c r="P76" s="26">
        <f t="shared" si="73"/>
        <v>30741955.749999996</v>
      </c>
      <c r="Q76" s="26" t="e">
        <f t="shared" si="73"/>
        <v>#DIV/0!</v>
      </c>
      <c r="R76" s="26">
        <f t="shared" si="73"/>
        <v>4191591.3500000006</v>
      </c>
      <c r="S76" s="26" t="e">
        <f t="shared" si="73"/>
        <v>#DIV/0!</v>
      </c>
      <c r="T76" s="26">
        <f t="shared" si="73"/>
        <v>1046072.7899999999</v>
      </c>
      <c r="U76" s="26" t="e">
        <f t="shared" si="73"/>
        <v>#DIV/0!</v>
      </c>
      <c r="V76" s="26"/>
      <c r="W76" s="26">
        <f t="shared" si="73"/>
        <v>1566862.6400000004</v>
      </c>
      <c r="X76" s="26"/>
      <c r="Y76" s="36">
        <f t="shared" si="73"/>
        <v>37137927.950000003</v>
      </c>
      <c r="Z76" s="36">
        <f t="shared" si="73"/>
        <v>35445192.460000001</v>
      </c>
      <c r="AA76" s="36">
        <f t="shared" si="73"/>
        <v>31191333.030000001</v>
      </c>
      <c r="AB76" s="57">
        <f t="shared" si="73"/>
        <v>7.0390950419634253</v>
      </c>
      <c r="AC76" s="36">
        <f t="shared" si="73"/>
        <v>4253859.43</v>
      </c>
      <c r="AD76" s="53">
        <f t="shared" si="73"/>
        <v>0.96090495803657472</v>
      </c>
      <c r="AE76" s="36">
        <f t="shared" si="73"/>
        <v>1692735.49</v>
      </c>
      <c r="AF76" s="36">
        <f t="shared" si="73"/>
        <v>0.39252608654525323</v>
      </c>
      <c r="AG76" s="36">
        <f t="shared" si="73"/>
        <v>0</v>
      </c>
      <c r="AH76" s="36"/>
      <c r="AI76" s="36">
        <f t="shared" si="73"/>
        <v>0</v>
      </c>
      <c r="AJ76" s="36">
        <f t="shared" si="73"/>
        <v>974815.08999999787</v>
      </c>
      <c r="AK76" s="36">
        <f t="shared" si="73"/>
        <v>857839.23999999836</v>
      </c>
      <c r="AL76" s="36">
        <f t="shared" si="73"/>
        <v>116975.84999999947</v>
      </c>
      <c r="AM76" s="36">
        <f t="shared" si="73"/>
        <v>0</v>
      </c>
      <c r="AN76" s="36">
        <f t="shared" si="73"/>
        <v>0</v>
      </c>
      <c r="AO76" s="36">
        <f t="shared" si="73"/>
        <v>0</v>
      </c>
      <c r="AP76" s="36">
        <f t="shared" si="73"/>
        <v>0</v>
      </c>
      <c r="AQ76" s="36">
        <f t="shared" si="73"/>
        <v>0</v>
      </c>
      <c r="AR76" s="36">
        <f t="shared" si="73"/>
        <v>0</v>
      </c>
      <c r="AS76" s="36">
        <f t="shared" si="73"/>
        <v>0</v>
      </c>
      <c r="AT76" s="36">
        <f t="shared" si="73"/>
        <v>0</v>
      </c>
      <c r="AU76" s="36">
        <f t="shared" si="73"/>
        <v>0</v>
      </c>
      <c r="AV76" s="36"/>
      <c r="AW76" s="36">
        <f t="shared" si="73"/>
        <v>13898782.579999998</v>
      </c>
      <c r="AX76" s="36">
        <f t="shared" si="73"/>
        <v>0</v>
      </c>
      <c r="AY76" s="36">
        <f t="shared" si="73"/>
        <v>0</v>
      </c>
      <c r="AZ76" s="36">
        <f t="shared" si="73"/>
        <v>0</v>
      </c>
      <c r="BA76" s="36">
        <f t="shared" si="73"/>
        <v>0</v>
      </c>
      <c r="BB76" s="36">
        <f t="shared" si="73"/>
        <v>0</v>
      </c>
      <c r="BC76" s="36">
        <f t="shared" si="73"/>
        <v>0</v>
      </c>
      <c r="BD76" s="36">
        <f t="shared" si="73"/>
        <v>0</v>
      </c>
      <c r="BE76" s="36">
        <f t="shared" si="73"/>
        <v>0</v>
      </c>
      <c r="BF76" s="36">
        <f t="shared" si="73"/>
        <v>0</v>
      </c>
      <c r="BG76" s="36">
        <f t="shared" si="73"/>
        <v>0</v>
      </c>
      <c r="BH76" s="36">
        <f t="shared" si="73"/>
        <v>0</v>
      </c>
      <c r="BI76" s="36">
        <f t="shared" si="73"/>
        <v>0</v>
      </c>
      <c r="BJ76" s="36">
        <f t="shared" si="73"/>
        <v>0</v>
      </c>
      <c r="BK76" s="36">
        <f t="shared" si="73"/>
        <v>0</v>
      </c>
      <c r="BL76" s="36">
        <f t="shared" si="73"/>
        <v>0</v>
      </c>
      <c r="BM76" s="36">
        <f t="shared" si="73"/>
        <v>0</v>
      </c>
      <c r="BN76" s="36">
        <f t="shared" si="73"/>
        <v>0</v>
      </c>
      <c r="BO76" s="36">
        <f t="shared" si="73"/>
        <v>0</v>
      </c>
      <c r="BP76" s="36">
        <f t="shared" si="73"/>
        <v>0</v>
      </c>
      <c r="BQ76" s="36">
        <f t="shared" si="73"/>
        <v>0</v>
      </c>
      <c r="BR76" s="36">
        <f t="shared" si="73"/>
        <v>0</v>
      </c>
      <c r="BS76" s="36">
        <f t="shared" si="73"/>
        <v>0</v>
      </c>
      <c r="BT76" s="36" t="e">
        <f t="shared" si="73"/>
        <v>#DIV/0!</v>
      </c>
      <c r="BU76" s="36">
        <f t="shared" si="73"/>
        <v>0</v>
      </c>
      <c r="BV76" s="36" t="e">
        <f t="shared" si="73"/>
        <v>#DIV/0!</v>
      </c>
      <c r="BW76" s="36">
        <f t="shared" si="73"/>
        <v>0</v>
      </c>
      <c r="BX76" s="36" t="e">
        <f t="shared" ref="BX76:DF76" si="74">SUM(BX77:BX85)</f>
        <v>#DIV/0!</v>
      </c>
      <c r="BY76" s="36">
        <f t="shared" si="74"/>
        <v>0</v>
      </c>
      <c r="BZ76" s="36">
        <f t="shared" si="74"/>
        <v>0</v>
      </c>
      <c r="CA76" s="36"/>
      <c r="CB76" s="36"/>
      <c r="CC76" s="36"/>
      <c r="CD76" s="36">
        <f t="shared" si="74"/>
        <v>857839.23999999836</v>
      </c>
      <c r="CE76" s="36">
        <f t="shared" si="74"/>
        <v>116975.84999999947</v>
      </c>
      <c r="CF76" s="36">
        <f t="shared" si="74"/>
        <v>0</v>
      </c>
      <c r="CG76" s="36">
        <f t="shared" si="74"/>
        <v>0</v>
      </c>
      <c r="CH76" s="36">
        <f t="shared" si="74"/>
        <v>0</v>
      </c>
      <c r="CI76" s="36">
        <f t="shared" si="74"/>
        <v>0</v>
      </c>
      <c r="CJ76" s="36">
        <f t="shared" si="74"/>
        <v>0</v>
      </c>
      <c r="CK76" s="36">
        <f t="shared" si="74"/>
        <v>0</v>
      </c>
      <c r="CL76" s="36">
        <f t="shared" si="74"/>
        <v>74684410.480000004</v>
      </c>
      <c r="CM76" s="36">
        <f t="shared" si="74"/>
        <v>70378739.560000002</v>
      </c>
      <c r="CN76" s="36">
        <f t="shared" si="74"/>
        <v>61933288.780000009</v>
      </c>
      <c r="CO76" s="36">
        <f t="shared" si="74"/>
        <v>8445450.7800000012</v>
      </c>
      <c r="CP76" s="36">
        <f t="shared" si="74"/>
        <v>2738808.28</v>
      </c>
      <c r="CQ76" s="36">
        <f t="shared" si="74"/>
        <v>1566862.6400000004</v>
      </c>
      <c r="CR76" s="36">
        <f t="shared" si="74"/>
        <v>37546482.530000001</v>
      </c>
      <c r="CS76" s="36">
        <f t="shared" si="74"/>
        <v>34933547.100000001</v>
      </c>
      <c r="CT76" s="36">
        <f t="shared" si="74"/>
        <v>30741955.749999996</v>
      </c>
      <c r="CU76" s="36">
        <f t="shared" si="74"/>
        <v>4191591.3500000006</v>
      </c>
      <c r="CV76" s="36">
        <f t="shared" si="74"/>
        <v>1046072.7899999999</v>
      </c>
      <c r="CW76" s="36">
        <f t="shared" si="74"/>
        <v>1566862.6400000004</v>
      </c>
      <c r="CX76" s="36">
        <f t="shared" si="74"/>
        <v>37137927.950000003</v>
      </c>
      <c r="CY76" s="36">
        <f t="shared" si="74"/>
        <v>35445192.460000001</v>
      </c>
      <c r="CZ76" s="36">
        <f t="shared" si="74"/>
        <v>31191333.030000001</v>
      </c>
      <c r="DA76" s="36">
        <f t="shared" si="74"/>
        <v>4253859.43</v>
      </c>
      <c r="DB76" s="36">
        <f t="shared" si="74"/>
        <v>1692735.49</v>
      </c>
      <c r="DC76" s="36">
        <f t="shared" si="74"/>
        <v>0</v>
      </c>
      <c r="DD76" s="36">
        <f t="shared" si="74"/>
        <v>0</v>
      </c>
      <c r="DE76" s="36">
        <f t="shared" si="74"/>
        <v>0</v>
      </c>
      <c r="DF76" s="36">
        <f t="shared" si="74"/>
        <v>0</v>
      </c>
    </row>
    <row r="77" spans="1:110" ht="16.5" x14ac:dyDescent="0.25">
      <c r="A77" s="7" t="s">
        <v>7</v>
      </c>
      <c r="B77" s="8" t="s">
        <v>8</v>
      </c>
      <c r="C77" s="9">
        <f>D77+F77</f>
        <v>21663598.300000001</v>
      </c>
      <c r="D77" s="9">
        <f>D12</f>
        <v>19063966.48</v>
      </c>
      <c r="E77" s="9"/>
      <c r="F77" s="9">
        <f t="shared" ref="F77:BV77" si="75">F12</f>
        <v>2599631.8199999998</v>
      </c>
      <c r="G77" s="9"/>
      <c r="H77" s="9">
        <f t="shared" si="75"/>
        <v>23272985.970000006</v>
      </c>
      <c r="I77" s="9">
        <f t="shared" si="75"/>
        <v>21451783.640000004</v>
      </c>
      <c r="J77" s="9">
        <f t="shared" si="75"/>
        <v>18877565.220000003</v>
      </c>
      <c r="K77" s="9">
        <f t="shared" si="75"/>
        <v>2574218.4200000004</v>
      </c>
      <c r="L77" s="9">
        <f t="shared" si="75"/>
        <v>684574.27999999991</v>
      </c>
      <c r="M77" s="9">
        <f t="shared" si="75"/>
        <v>1136628.0500000003</v>
      </c>
      <c r="N77" s="9">
        <f t="shared" si="75"/>
        <v>22732561.16</v>
      </c>
      <c r="O77" s="9">
        <f t="shared" si="75"/>
        <v>20969651.050000001</v>
      </c>
      <c r="P77" s="9">
        <f t="shared" si="75"/>
        <v>18453724.850000001</v>
      </c>
      <c r="Q77" s="9">
        <f t="shared" si="75"/>
        <v>0.8800205976722727</v>
      </c>
      <c r="R77" s="9">
        <f t="shared" si="75"/>
        <v>2515926.2000000002</v>
      </c>
      <c r="S77" s="9">
        <f t="shared" si="75"/>
        <v>0.11997940232772734</v>
      </c>
      <c r="T77" s="9">
        <f t="shared" si="75"/>
        <v>626282.05999999994</v>
      </c>
      <c r="U77" s="9">
        <f t="shared" si="75"/>
        <v>2.7550000001847569E-2</v>
      </c>
      <c r="V77" s="9">
        <f t="shared" si="75"/>
        <v>0.19931271519221322</v>
      </c>
      <c r="W77" s="9">
        <f t="shared" si="75"/>
        <v>1136628.0500000003</v>
      </c>
      <c r="X77" s="9"/>
      <c r="Y77" s="9">
        <f t="shared" si="75"/>
        <v>540424.80999999994</v>
      </c>
      <c r="Z77" s="9">
        <f t="shared" si="75"/>
        <v>482132.58999999997</v>
      </c>
      <c r="AA77" s="9">
        <f t="shared" si="75"/>
        <v>423840.37</v>
      </c>
      <c r="AB77" s="53">
        <f t="shared" si="75"/>
        <v>0.87909504312911102</v>
      </c>
      <c r="AC77" s="9">
        <f t="shared" si="75"/>
        <v>58292.22</v>
      </c>
      <c r="AD77" s="53">
        <f t="shared" si="75"/>
        <v>0.12090495687088899</v>
      </c>
      <c r="AE77" s="9">
        <f t="shared" si="75"/>
        <v>58292.22</v>
      </c>
      <c r="AF77" s="9">
        <f t="shared" si="75"/>
        <v>0.10786370078013259</v>
      </c>
      <c r="AG77" s="9">
        <f t="shared" si="75"/>
        <v>0</v>
      </c>
      <c r="AH77" s="9"/>
      <c r="AI77" s="9">
        <f t="shared" si="75"/>
        <v>0</v>
      </c>
      <c r="AJ77" s="37">
        <f t="shared" si="75"/>
        <v>211814.65999999736</v>
      </c>
      <c r="AK77" s="37">
        <f t="shared" si="75"/>
        <v>186401.25999999791</v>
      </c>
      <c r="AL77" s="37">
        <f t="shared" si="75"/>
        <v>25413.399999999441</v>
      </c>
      <c r="AM77" s="9">
        <f t="shared" si="75"/>
        <v>0</v>
      </c>
      <c r="AN77" s="9">
        <f t="shared" si="75"/>
        <v>0</v>
      </c>
      <c r="AO77" s="9">
        <f t="shared" si="75"/>
        <v>0</v>
      </c>
      <c r="AP77" s="9">
        <f t="shared" si="75"/>
        <v>0</v>
      </c>
      <c r="AQ77" s="9">
        <f t="shared" si="75"/>
        <v>0</v>
      </c>
      <c r="AR77" s="9">
        <f t="shared" si="75"/>
        <v>0</v>
      </c>
      <c r="AS77" s="9">
        <f t="shared" si="75"/>
        <v>0</v>
      </c>
      <c r="AT77" s="9">
        <f t="shared" si="75"/>
        <v>0</v>
      </c>
      <c r="AU77" s="9">
        <f t="shared" si="75"/>
        <v>0</v>
      </c>
      <c r="AV77" s="9"/>
      <c r="AW77" s="9">
        <f t="shared" si="75"/>
        <v>0</v>
      </c>
      <c r="AX77" s="9">
        <f t="shared" si="75"/>
        <v>0</v>
      </c>
      <c r="AY77" s="9">
        <f t="shared" si="75"/>
        <v>0</v>
      </c>
      <c r="AZ77" s="9">
        <f t="shared" si="75"/>
        <v>0</v>
      </c>
      <c r="BA77" s="9">
        <f t="shared" si="75"/>
        <v>0</v>
      </c>
      <c r="BB77" s="9">
        <f t="shared" si="75"/>
        <v>0</v>
      </c>
      <c r="BC77" s="9">
        <f t="shared" si="75"/>
        <v>0</v>
      </c>
      <c r="BD77" s="9">
        <f t="shared" si="75"/>
        <v>0</v>
      </c>
      <c r="BE77" s="9">
        <f t="shared" si="75"/>
        <v>0</v>
      </c>
      <c r="BF77" s="9">
        <f t="shared" si="75"/>
        <v>0</v>
      </c>
      <c r="BG77" s="9">
        <f t="shared" si="75"/>
        <v>0</v>
      </c>
      <c r="BH77" s="9">
        <f t="shared" si="75"/>
        <v>0</v>
      </c>
      <c r="BI77" s="9">
        <f t="shared" si="75"/>
        <v>0</v>
      </c>
      <c r="BJ77" s="9">
        <f t="shared" si="75"/>
        <v>0</v>
      </c>
      <c r="BK77" s="9">
        <f t="shared" si="75"/>
        <v>0</v>
      </c>
      <c r="BL77" s="9">
        <f t="shared" si="75"/>
        <v>0</v>
      </c>
      <c r="BM77" s="9">
        <f t="shared" si="75"/>
        <v>0</v>
      </c>
      <c r="BN77" s="9">
        <f t="shared" si="75"/>
        <v>0</v>
      </c>
      <c r="BO77" s="9">
        <f t="shared" si="75"/>
        <v>0</v>
      </c>
      <c r="BP77" s="9">
        <f t="shared" si="75"/>
        <v>0</v>
      </c>
      <c r="BQ77" s="9">
        <f t="shared" si="75"/>
        <v>0</v>
      </c>
      <c r="BR77" s="9">
        <f t="shared" si="75"/>
        <v>0</v>
      </c>
      <c r="BS77" s="9">
        <f t="shared" si="75"/>
        <v>0</v>
      </c>
      <c r="BT77" s="9" t="e">
        <f t="shared" si="75"/>
        <v>#DIV/0!</v>
      </c>
      <c r="BU77" s="9">
        <f t="shared" si="75"/>
        <v>0</v>
      </c>
      <c r="BV77" s="9" t="e">
        <f t="shared" si="75"/>
        <v>#DIV/0!</v>
      </c>
      <c r="BW77" s="9">
        <f t="shared" ref="BW77:DF77" si="76">BW12</f>
        <v>0</v>
      </c>
      <c r="BX77" s="9" t="e">
        <f t="shared" si="76"/>
        <v>#DIV/0!</v>
      </c>
      <c r="BY77" s="9">
        <f t="shared" si="76"/>
        <v>0</v>
      </c>
      <c r="BZ77" s="9">
        <f t="shared" si="76"/>
        <v>0</v>
      </c>
      <c r="CA77" s="9"/>
      <c r="CB77" s="9"/>
      <c r="CC77" s="9"/>
      <c r="CD77" s="9">
        <f t="shared" si="76"/>
        <v>186401.25999999791</v>
      </c>
      <c r="CE77" s="9">
        <f t="shared" si="76"/>
        <v>25413.399999999441</v>
      </c>
      <c r="CF77" s="9">
        <f t="shared" si="76"/>
        <v>0</v>
      </c>
      <c r="CG77" s="9">
        <f t="shared" si="76"/>
        <v>0</v>
      </c>
      <c r="CH77" s="9">
        <f t="shared" si="76"/>
        <v>0</v>
      </c>
      <c r="CI77" s="9">
        <f t="shared" si="76"/>
        <v>0</v>
      </c>
      <c r="CJ77" s="9">
        <f t="shared" si="76"/>
        <v>0</v>
      </c>
      <c r="CK77" s="9">
        <f t="shared" si="76"/>
        <v>0</v>
      </c>
      <c r="CL77" s="9">
        <f t="shared" si="76"/>
        <v>23272985.970000006</v>
      </c>
      <c r="CM77" s="9">
        <f t="shared" si="76"/>
        <v>21451783.640000004</v>
      </c>
      <c r="CN77" s="9">
        <f t="shared" si="76"/>
        <v>18877565.220000003</v>
      </c>
      <c r="CO77" s="9">
        <f t="shared" si="76"/>
        <v>2574218.4200000004</v>
      </c>
      <c r="CP77" s="9">
        <f t="shared" si="76"/>
        <v>684574.27999999991</v>
      </c>
      <c r="CQ77" s="9">
        <f t="shared" si="76"/>
        <v>1136628.0500000003</v>
      </c>
      <c r="CR77" s="9">
        <f t="shared" si="76"/>
        <v>22732561.16</v>
      </c>
      <c r="CS77" s="9">
        <f t="shared" si="76"/>
        <v>20969651.050000001</v>
      </c>
      <c r="CT77" s="9">
        <f t="shared" si="76"/>
        <v>18453724.850000001</v>
      </c>
      <c r="CU77" s="9">
        <f t="shared" si="76"/>
        <v>2515926.2000000002</v>
      </c>
      <c r="CV77" s="9">
        <f t="shared" si="76"/>
        <v>626282.05999999994</v>
      </c>
      <c r="CW77" s="9">
        <f t="shared" si="76"/>
        <v>1136628.0500000003</v>
      </c>
      <c r="CX77" s="9">
        <f t="shared" si="76"/>
        <v>540424.80999999994</v>
      </c>
      <c r="CY77" s="9">
        <f t="shared" si="76"/>
        <v>482132.58999999997</v>
      </c>
      <c r="CZ77" s="9">
        <f t="shared" si="76"/>
        <v>423840.37</v>
      </c>
      <c r="DA77" s="9">
        <f t="shared" si="76"/>
        <v>58292.22</v>
      </c>
      <c r="DB77" s="9">
        <f t="shared" si="76"/>
        <v>58292.22</v>
      </c>
      <c r="DC77" s="9">
        <f t="shared" si="76"/>
        <v>0</v>
      </c>
      <c r="DD77" s="9">
        <f t="shared" si="76"/>
        <v>0</v>
      </c>
      <c r="DE77" s="9">
        <f t="shared" si="76"/>
        <v>0</v>
      </c>
      <c r="DF77" s="9">
        <f t="shared" si="76"/>
        <v>0</v>
      </c>
    </row>
    <row r="78" spans="1:110" ht="16.5" x14ac:dyDescent="0.25">
      <c r="A78" s="7">
        <v>2</v>
      </c>
      <c r="B78" s="8" t="s">
        <v>16</v>
      </c>
      <c r="C78" s="9">
        <f t="shared" ref="C78:C85" si="77">D78+F78</f>
        <v>17740363.219999999</v>
      </c>
      <c r="D78" s="9">
        <f>D16</f>
        <v>15611519.609999999</v>
      </c>
      <c r="E78" s="9"/>
      <c r="F78" s="9">
        <f t="shared" ref="F78:BV78" si="78">F16</f>
        <v>2128843.61</v>
      </c>
      <c r="G78" s="9"/>
      <c r="H78" s="9">
        <f t="shared" si="78"/>
        <v>18272574.130000003</v>
      </c>
      <c r="I78" s="9">
        <f t="shared" si="78"/>
        <v>17740363.220000003</v>
      </c>
      <c r="J78" s="9">
        <f t="shared" si="78"/>
        <v>15611519.610000001</v>
      </c>
      <c r="K78" s="9">
        <f t="shared" si="78"/>
        <v>2128843.61</v>
      </c>
      <c r="L78" s="9">
        <f t="shared" si="78"/>
        <v>532210.91</v>
      </c>
      <c r="M78" s="9">
        <f t="shared" si="78"/>
        <v>0</v>
      </c>
      <c r="N78" s="9">
        <f t="shared" si="78"/>
        <v>6209209.7999999998</v>
      </c>
      <c r="O78" s="9">
        <f t="shared" si="78"/>
        <v>6029142.71</v>
      </c>
      <c r="P78" s="9">
        <f t="shared" si="78"/>
        <v>5305645.58</v>
      </c>
      <c r="Q78" s="9">
        <f t="shared" si="78"/>
        <v>0.87999999920386696</v>
      </c>
      <c r="R78" s="9">
        <f t="shared" si="78"/>
        <v>723497.13</v>
      </c>
      <c r="S78" s="9">
        <f t="shared" si="78"/>
        <v>0.12000000079613309</v>
      </c>
      <c r="T78" s="9">
        <f t="shared" si="78"/>
        <v>180067.09</v>
      </c>
      <c r="U78" s="9">
        <f t="shared" si="78"/>
        <v>2.9000000934096316E-2</v>
      </c>
      <c r="V78" s="9">
        <f t="shared" si="78"/>
        <v>0.19928532583992759</v>
      </c>
      <c r="W78" s="9">
        <f t="shared" si="78"/>
        <v>0</v>
      </c>
      <c r="X78" s="9"/>
      <c r="Y78" s="9">
        <f t="shared" si="78"/>
        <v>12063364.330000002</v>
      </c>
      <c r="Z78" s="9">
        <f t="shared" si="78"/>
        <v>11711220.510000002</v>
      </c>
      <c r="AA78" s="9">
        <f t="shared" si="78"/>
        <v>10305874.030000001</v>
      </c>
      <c r="AB78" s="53">
        <f t="shared" si="78"/>
        <v>0.87999999839470189</v>
      </c>
      <c r="AC78" s="9">
        <f t="shared" si="78"/>
        <v>1405346.48</v>
      </c>
      <c r="AD78" s="53">
        <f t="shared" si="78"/>
        <v>0.12000000160529808</v>
      </c>
      <c r="AE78" s="9">
        <f t="shared" si="78"/>
        <v>352143.82</v>
      </c>
      <c r="AF78" s="9">
        <f t="shared" si="78"/>
        <v>2.9191178378345468E-2</v>
      </c>
      <c r="AG78" s="9">
        <f t="shared" si="78"/>
        <v>0</v>
      </c>
      <c r="AH78" s="9"/>
      <c r="AI78" s="9">
        <f t="shared" si="78"/>
        <v>0</v>
      </c>
      <c r="AJ78" s="37">
        <f t="shared" si="78"/>
        <v>0</v>
      </c>
      <c r="AK78" s="37">
        <f t="shared" si="78"/>
        <v>0</v>
      </c>
      <c r="AL78" s="37">
        <f t="shared" si="78"/>
        <v>0</v>
      </c>
      <c r="AM78" s="9">
        <f t="shared" si="78"/>
        <v>0</v>
      </c>
      <c r="AN78" s="9">
        <f t="shared" si="78"/>
        <v>0</v>
      </c>
      <c r="AO78" s="9">
        <f t="shared" si="78"/>
        <v>0</v>
      </c>
      <c r="AP78" s="9">
        <f t="shared" si="78"/>
        <v>0</v>
      </c>
      <c r="AQ78" s="9">
        <f t="shared" si="78"/>
        <v>0</v>
      </c>
      <c r="AR78" s="9">
        <f t="shared" si="78"/>
        <v>0</v>
      </c>
      <c r="AS78" s="9">
        <f t="shared" si="78"/>
        <v>0</v>
      </c>
      <c r="AT78" s="9">
        <f t="shared" si="78"/>
        <v>0</v>
      </c>
      <c r="AU78" s="9">
        <f t="shared" si="78"/>
        <v>0</v>
      </c>
      <c r="AV78" s="9"/>
      <c r="AW78" s="9">
        <f t="shared" si="78"/>
        <v>2593645.87</v>
      </c>
      <c r="AX78" s="9">
        <f t="shared" si="78"/>
        <v>0</v>
      </c>
      <c r="AY78" s="9">
        <f t="shared" si="78"/>
        <v>0</v>
      </c>
      <c r="AZ78" s="9">
        <f t="shared" si="78"/>
        <v>0</v>
      </c>
      <c r="BA78" s="9">
        <f t="shared" si="78"/>
        <v>0</v>
      </c>
      <c r="BB78" s="9">
        <f t="shared" si="78"/>
        <v>0</v>
      </c>
      <c r="BC78" s="9">
        <f t="shared" si="78"/>
        <v>0</v>
      </c>
      <c r="BD78" s="9">
        <f t="shared" si="78"/>
        <v>0</v>
      </c>
      <c r="BE78" s="9">
        <f t="shared" si="78"/>
        <v>0</v>
      </c>
      <c r="BF78" s="9">
        <f t="shared" si="78"/>
        <v>0</v>
      </c>
      <c r="BG78" s="9">
        <f t="shared" si="78"/>
        <v>0</v>
      </c>
      <c r="BH78" s="9">
        <f t="shared" si="78"/>
        <v>0</v>
      </c>
      <c r="BI78" s="9">
        <f t="shared" si="78"/>
        <v>0</v>
      </c>
      <c r="BJ78" s="9">
        <f t="shared" si="78"/>
        <v>0</v>
      </c>
      <c r="BK78" s="9">
        <f t="shared" si="78"/>
        <v>0</v>
      </c>
      <c r="BL78" s="9">
        <f t="shared" si="78"/>
        <v>0</v>
      </c>
      <c r="BM78" s="9">
        <f t="shared" si="78"/>
        <v>0</v>
      </c>
      <c r="BN78" s="9">
        <f t="shared" si="78"/>
        <v>0</v>
      </c>
      <c r="BO78" s="9">
        <f t="shared" si="78"/>
        <v>0</v>
      </c>
      <c r="BP78" s="9">
        <f t="shared" si="78"/>
        <v>0</v>
      </c>
      <c r="BQ78" s="9">
        <f t="shared" si="78"/>
        <v>0</v>
      </c>
      <c r="BR78" s="9">
        <f t="shared" si="78"/>
        <v>0</v>
      </c>
      <c r="BS78" s="9">
        <f t="shared" si="78"/>
        <v>0</v>
      </c>
      <c r="BT78" s="9" t="e">
        <f t="shared" si="78"/>
        <v>#DIV/0!</v>
      </c>
      <c r="BU78" s="9">
        <f t="shared" si="78"/>
        <v>0</v>
      </c>
      <c r="BV78" s="9" t="e">
        <f t="shared" si="78"/>
        <v>#DIV/0!</v>
      </c>
      <c r="BW78" s="9">
        <f t="shared" ref="BW78:DF78" si="79">BW16</f>
        <v>0</v>
      </c>
      <c r="BX78" s="9" t="e">
        <f t="shared" si="79"/>
        <v>#DIV/0!</v>
      </c>
      <c r="BY78" s="9">
        <f t="shared" si="79"/>
        <v>0</v>
      </c>
      <c r="BZ78" s="9">
        <f t="shared" si="79"/>
        <v>0</v>
      </c>
      <c r="CA78" s="9"/>
      <c r="CB78" s="9"/>
      <c r="CC78" s="9"/>
      <c r="CD78" s="9">
        <f t="shared" si="79"/>
        <v>0</v>
      </c>
      <c r="CE78" s="9">
        <f t="shared" si="79"/>
        <v>0</v>
      </c>
      <c r="CF78" s="9">
        <f t="shared" si="79"/>
        <v>0</v>
      </c>
      <c r="CG78" s="9">
        <f t="shared" si="79"/>
        <v>0</v>
      </c>
      <c r="CH78" s="9">
        <f t="shared" si="79"/>
        <v>0</v>
      </c>
      <c r="CI78" s="9">
        <f t="shared" si="79"/>
        <v>0</v>
      </c>
      <c r="CJ78" s="9">
        <f t="shared" si="79"/>
        <v>0</v>
      </c>
      <c r="CK78" s="9">
        <f t="shared" si="79"/>
        <v>0</v>
      </c>
      <c r="CL78" s="9">
        <f t="shared" si="79"/>
        <v>18272574.130000003</v>
      </c>
      <c r="CM78" s="9">
        <f t="shared" si="79"/>
        <v>17740363.220000003</v>
      </c>
      <c r="CN78" s="9">
        <f t="shared" si="79"/>
        <v>15611519.610000001</v>
      </c>
      <c r="CO78" s="9">
        <f t="shared" si="79"/>
        <v>2128843.61</v>
      </c>
      <c r="CP78" s="9">
        <f t="shared" si="79"/>
        <v>532210.91</v>
      </c>
      <c r="CQ78" s="9">
        <f t="shared" si="79"/>
        <v>0</v>
      </c>
      <c r="CR78" s="9">
        <f t="shared" si="79"/>
        <v>6209209.7999999998</v>
      </c>
      <c r="CS78" s="9">
        <f t="shared" si="79"/>
        <v>6029142.71</v>
      </c>
      <c r="CT78" s="9">
        <f t="shared" si="79"/>
        <v>5305645.58</v>
      </c>
      <c r="CU78" s="9">
        <f t="shared" si="79"/>
        <v>723497.13</v>
      </c>
      <c r="CV78" s="9">
        <f t="shared" si="79"/>
        <v>180067.09</v>
      </c>
      <c r="CW78" s="9">
        <f t="shared" si="79"/>
        <v>0</v>
      </c>
      <c r="CX78" s="9">
        <f t="shared" si="79"/>
        <v>12063364.330000002</v>
      </c>
      <c r="CY78" s="9">
        <f t="shared" si="79"/>
        <v>11711220.510000002</v>
      </c>
      <c r="CZ78" s="9">
        <f t="shared" si="79"/>
        <v>10305874.030000001</v>
      </c>
      <c r="DA78" s="9">
        <f t="shared" si="79"/>
        <v>1405346.48</v>
      </c>
      <c r="DB78" s="9">
        <f t="shared" si="79"/>
        <v>352143.82</v>
      </c>
      <c r="DC78" s="9">
        <f t="shared" si="79"/>
        <v>0</v>
      </c>
      <c r="DD78" s="9">
        <f t="shared" si="79"/>
        <v>0</v>
      </c>
      <c r="DE78" s="9">
        <f t="shared" si="79"/>
        <v>0</v>
      </c>
      <c r="DF78" s="9">
        <f t="shared" si="79"/>
        <v>0</v>
      </c>
    </row>
    <row r="79" spans="1:110" ht="16.5" x14ac:dyDescent="0.25">
      <c r="A79" s="7">
        <v>3</v>
      </c>
      <c r="B79" s="8" t="s">
        <v>26</v>
      </c>
      <c r="C79" s="9">
        <f t="shared" si="77"/>
        <v>11929024</v>
      </c>
      <c r="D79" s="9">
        <f>D21</f>
        <v>10497541.109999999</v>
      </c>
      <c r="E79" s="9"/>
      <c r="F79" s="9">
        <f t="shared" ref="F79:BV79" si="80">F21</f>
        <v>1431482.89</v>
      </c>
      <c r="G79" s="9"/>
      <c r="H79" s="9">
        <f t="shared" si="80"/>
        <v>11906598.189999999</v>
      </c>
      <c r="I79" s="9">
        <f t="shared" si="80"/>
        <v>11277402.169999998</v>
      </c>
      <c r="J79" s="9">
        <f t="shared" si="80"/>
        <v>9924116.2899999991</v>
      </c>
      <c r="K79" s="9">
        <f t="shared" si="80"/>
        <v>1353285.88</v>
      </c>
      <c r="L79" s="9">
        <f t="shared" si="80"/>
        <v>336811.63</v>
      </c>
      <c r="M79" s="9">
        <f t="shared" si="80"/>
        <v>292384.39</v>
      </c>
      <c r="N79" s="9">
        <f t="shared" si="80"/>
        <v>5847707.6200000001</v>
      </c>
      <c r="O79" s="9">
        <f t="shared" si="80"/>
        <v>5394219.4300000006</v>
      </c>
      <c r="P79" s="9">
        <f t="shared" si="80"/>
        <v>4746915.4800000004</v>
      </c>
      <c r="Q79" s="9">
        <f t="shared" si="80"/>
        <v>0.8800004415096625</v>
      </c>
      <c r="R79" s="9">
        <f t="shared" si="80"/>
        <v>647303.95000000007</v>
      </c>
      <c r="S79" s="9">
        <f t="shared" si="80"/>
        <v>0.1199995584903375</v>
      </c>
      <c r="T79" s="9">
        <f t="shared" si="80"/>
        <v>161103.79999999999</v>
      </c>
      <c r="U79" s="9">
        <f t="shared" si="80"/>
        <v>2.7549906812885421E-2</v>
      </c>
      <c r="V79" s="9">
        <f t="shared" si="80"/>
        <v>0.1992853235264011</v>
      </c>
      <c r="W79" s="9">
        <f t="shared" si="80"/>
        <v>292384.39</v>
      </c>
      <c r="X79" s="9"/>
      <c r="Y79" s="9">
        <f t="shared" si="80"/>
        <v>6058890.5699999994</v>
      </c>
      <c r="Z79" s="9">
        <f t="shared" si="80"/>
        <v>5883182.7399999993</v>
      </c>
      <c r="AA79" s="9">
        <f t="shared" si="80"/>
        <v>5177200.8099999996</v>
      </c>
      <c r="AB79" s="53">
        <f t="shared" si="80"/>
        <v>0.87999999979602883</v>
      </c>
      <c r="AC79" s="9">
        <f t="shared" si="80"/>
        <v>705981.92999999993</v>
      </c>
      <c r="AD79" s="53">
        <f t="shared" si="80"/>
        <v>0.12000000020397122</v>
      </c>
      <c r="AE79" s="9">
        <f t="shared" si="80"/>
        <v>175707.83</v>
      </c>
      <c r="AF79" s="9">
        <f t="shared" si="80"/>
        <v>2.9000000572712112E-2</v>
      </c>
      <c r="AG79" s="9">
        <f t="shared" si="80"/>
        <v>0</v>
      </c>
      <c r="AH79" s="9"/>
      <c r="AI79" s="9">
        <f t="shared" si="80"/>
        <v>0</v>
      </c>
      <c r="AJ79" s="37">
        <f t="shared" si="80"/>
        <v>651621.83000000031</v>
      </c>
      <c r="AK79" s="37">
        <f t="shared" si="80"/>
        <v>573424.8200000003</v>
      </c>
      <c r="AL79" s="37">
        <f t="shared" si="80"/>
        <v>78197.010000000009</v>
      </c>
      <c r="AM79" s="9">
        <f t="shared" si="80"/>
        <v>0</v>
      </c>
      <c r="AN79" s="9">
        <f t="shared" si="80"/>
        <v>0</v>
      </c>
      <c r="AO79" s="9">
        <f t="shared" si="80"/>
        <v>0</v>
      </c>
      <c r="AP79" s="9">
        <f t="shared" si="80"/>
        <v>0</v>
      </c>
      <c r="AQ79" s="9">
        <f t="shared" si="80"/>
        <v>0</v>
      </c>
      <c r="AR79" s="9">
        <f t="shared" si="80"/>
        <v>0</v>
      </c>
      <c r="AS79" s="9">
        <f t="shared" si="80"/>
        <v>0</v>
      </c>
      <c r="AT79" s="9">
        <f t="shared" si="80"/>
        <v>0</v>
      </c>
      <c r="AU79" s="9">
        <f t="shared" si="80"/>
        <v>0</v>
      </c>
      <c r="AV79" s="9"/>
      <c r="AW79" s="9">
        <f t="shared" si="80"/>
        <v>5756527.5199999996</v>
      </c>
      <c r="AX79" s="9">
        <f t="shared" si="80"/>
        <v>0</v>
      </c>
      <c r="AY79" s="9">
        <f t="shared" si="80"/>
        <v>0</v>
      </c>
      <c r="AZ79" s="9">
        <f t="shared" si="80"/>
        <v>0</v>
      </c>
      <c r="BA79" s="9">
        <f t="shared" si="80"/>
        <v>0</v>
      </c>
      <c r="BB79" s="9">
        <f t="shared" si="80"/>
        <v>0</v>
      </c>
      <c r="BC79" s="9">
        <f t="shared" si="80"/>
        <v>0</v>
      </c>
      <c r="BD79" s="9">
        <f t="shared" si="80"/>
        <v>0</v>
      </c>
      <c r="BE79" s="9">
        <f t="shared" si="80"/>
        <v>0</v>
      </c>
      <c r="BF79" s="9">
        <f t="shared" si="80"/>
        <v>0</v>
      </c>
      <c r="BG79" s="9">
        <f t="shared" si="80"/>
        <v>0</v>
      </c>
      <c r="BH79" s="9">
        <f t="shared" si="80"/>
        <v>0</v>
      </c>
      <c r="BI79" s="9">
        <f t="shared" si="80"/>
        <v>0</v>
      </c>
      <c r="BJ79" s="9">
        <f t="shared" si="80"/>
        <v>0</v>
      </c>
      <c r="BK79" s="9">
        <f t="shared" si="80"/>
        <v>0</v>
      </c>
      <c r="BL79" s="9">
        <f t="shared" si="80"/>
        <v>0</v>
      </c>
      <c r="BM79" s="9">
        <f t="shared" si="80"/>
        <v>0</v>
      </c>
      <c r="BN79" s="9">
        <f t="shared" si="80"/>
        <v>0</v>
      </c>
      <c r="BO79" s="9">
        <f t="shared" si="80"/>
        <v>0</v>
      </c>
      <c r="BP79" s="9">
        <f t="shared" si="80"/>
        <v>0</v>
      </c>
      <c r="BQ79" s="9">
        <f t="shared" si="80"/>
        <v>0</v>
      </c>
      <c r="BR79" s="9">
        <f t="shared" si="80"/>
        <v>0</v>
      </c>
      <c r="BS79" s="9">
        <f t="shared" si="80"/>
        <v>0</v>
      </c>
      <c r="BT79" s="9" t="e">
        <f t="shared" si="80"/>
        <v>#DIV/0!</v>
      </c>
      <c r="BU79" s="9">
        <f t="shared" si="80"/>
        <v>0</v>
      </c>
      <c r="BV79" s="9" t="e">
        <f t="shared" si="80"/>
        <v>#DIV/0!</v>
      </c>
      <c r="BW79" s="9">
        <f t="shared" ref="BW79:DF79" si="81">BW21</f>
        <v>0</v>
      </c>
      <c r="BX79" s="9" t="e">
        <f t="shared" si="81"/>
        <v>#DIV/0!</v>
      </c>
      <c r="BY79" s="9">
        <f t="shared" si="81"/>
        <v>0</v>
      </c>
      <c r="BZ79" s="9">
        <f t="shared" si="81"/>
        <v>0</v>
      </c>
      <c r="CA79" s="9"/>
      <c r="CB79" s="9"/>
      <c r="CC79" s="9"/>
      <c r="CD79" s="9">
        <f t="shared" si="81"/>
        <v>573424.8200000003</v>
      </c>
      <c r="CE79" s="9">
        <f t="shared" si="81"/>
        <v>78197.010000000009</v>
      </c>
      <c r="CF79" s="9">
        <f t="shared" si="81"/>
        <v>0</v>
      </c>
      <c r="CG79" s="9">
        <f t="shared" si="81"/>
        <v>0</v>
      </c>
      <c r="CH79" s="9">
        <f t="shared" si="81"/>
        <v>0</v>
      </c>
      <c r="CI79" s="9">
        <f t="shared" si="81"/>
        <v>0</v>
      </c>
      <c r="CJ79" s="9">
        <f t="shared" si="81"/>
        <v>0</v>
      </c>
      <c r="CK79" s="9">
        <f t="shared" si="81"/>
        <v>0</v>
      </c>
      <c r="CL79" s="9">
        <f t="shared" si="81"/>
        <v>11906598.189999999</v>
      </c>
      <c r="CM79" s="9">
        <f t="shared" si="81"/>
        <v>11277402.169999998</v>
      </c>
      <c r="CN79" s="9">
        <f t="shared" si="81"/>
        <v>9924116.2899999991</v>
      </c>
      <c r="CO79" s="9">
        <f t="shared" si="81"/>
        <v>1353285.88</v>
      </c>
      <c r="CP79" s="9">
        <f t="shared" si="81"/>
        <v>336811.63</v>
      </c>
      <c r="CQ79" s="9">
        <f t="shared" si="81"/>
        <v>292384.39</v>
      </c>
      <c r="CR79" s="9">
        <f t="shared" si="81"/>
        <v>5847707.6200000001</v>
      </c>
      <c r="CS79" s="9">
        <f t="shared" si="81"/>
        <v>5394219.4300000006</v>
      </c>
      <c r="CT79" s="9">
        <f t="shared" si="81"/>
        <v>4746915.4800000004</v>
      </c>
      <c r="CU79" s="9">
        <f t="shared" si="81"/>
        <v>647303.95000000007</v>
      </c>
      <c r="CV79" s="9">
        <f t="shared" si="81"/>
        <v>161103.79999999999</v>
      </c>
      <c r="CW79" s="9">
        <f t="shared" si="81"/>
        <v>292384.39</v>
      </c>
      <c r="CX79" s="9">
        <f t="shared" si="81"/>
        <v>6058890.5699999994</v>
      </c>
      <c r="CY79" s="9">
        <f t="shared" si="81"/>
        <v>5883182.7399999993</v>
      </c>
      <c r="CZ79" s="9">
        <f t="shared" si="81"/>
        <v>5177200.8099999996</v>
      </c>
      <c r="DA79" s="9">
        <f t="shared" si="81"/>
        <v>705981.92999999993</v>
      </c>
      <c r="DB79" s="9">
        <f t="shared" si="81"/>
        <v>175707.83</v>
      </c>
      <c r="DC79" s="9">
        <f t="shared" si="81"/>
        <v>0</v>
      </c>
      <c r="DD79" s="9">
        <f t="shared" si="81"/>
        <v>0</v>
      </c>
      <c r="DE79" s="9">
        <f t="shared" si="81"/>
        <v>0</v>
      </c>
      <c r="DF79" s="9">
        <f t="shared" si="81"/>
        <v>0</v>
      </c>
    </row>
    <row r="80" spans="1:110" ht="16.5" x14ac:dyDescent="0.25">
      <c r="A80" s="7">
        <v>4</v>
      </c>
      <c r="B80" s="8" t="s">
        <v>37</v>
      </c>
      <c r="C80" s="9">
        <f t="shared" si="77"/>
        <v>1579804.16</v>
      </c>
      <c r="D80" s="9">
        <f>D27</f>
        <v>1390227.66</v>
      </c>
      <c r="E80" s="9"/>
      <c r="F80" s="9">
        <f t="shared" ref="F80:BV80" si="82">F27</f>
        <v>189576.5</v>
      </c>
      <c r="G80" s="9"/>
      <c r="H80" s="9">
        <f t="shared" si="82"/>
        <v>1694864.2799999998</v>
      </c>
      <c r="I80" s="9">
        <f t="shared" si="82"/>
        <v>1579804.16</v>
      </c>
      <c r="J80" s="9">
        <f t="shared" si="82"/>
        <v>1390227.66</v>
      </c>
      <c r="K80" s="9">
        <f t="shared" si="82"/>
        <v>189576.5</v>
      </c>
      <c r="L80" s="9">
        <f t="shared" si="82"/>
        <v>49205.119999999995</v>
      </c>
      <c r="M80" s="9">
        <f t="shared" si="82"/>
        <v>65855</v>
      </c>
      <c r="N80" s="9">
        <f t="shared" si="82"/>
        <v>1317100</v>
      </c>
      <c r="O80" s="9">
        <f t="shared" si="82"/>
        <v>1213043.6599999999</v>
      </c>
      <c r="P80" s="9">
        <f t="shared" si="82"/>
        <v>1067478.42</v>
      </c>
      <c r="Q80" s="9">
        <f t="shared" si="82"/>
        <v>0.87999999934050188</v>
      </c>
      <c r="R80" s="9">
        <f t="shared" si="82"/>
        <v>145565.24</v>
      </c>
      <c r="S80" s="9">
        <f t="shared" si="82"/>
        <v>0.1200000006594981</v>
      </c>
      <c r="T80" s="9">
        <f t="shared" si="82"/>
        <v>38201.339999999997</v>
      </c>
      <c r="U80" s="9">
        <f t="shared" si="82"/>
        <v>2.9004130286234907E-2</v>
      </c>
      <c r="V80" s="9">
        <f t="shared" si="82"/>
        <v>0.20787969172631934</v>
      </c>
      <c r="W80" s="9">
        <f t="shared" si="82"/>
        <v>65855</v>
      </c>
      <c r="X80" s="9"/>
      <c r="Y80" s="9">
        <f t="shared" si="82"/>
        <v>377764.28</v>
      </c>
      <c r="Z80" s="9">
        <f t="shared" si="82"/>
        <v>366760.5</v>
      </c>
      <c r="AA80" s="9">
        <f t="shared" si="82"/>
        <v>322749.24</v>
      </c>
      <c r="AB80" s="53">
        <f t="shared" si="82"/>
        <v>0.88</v>
      </c>
      <c r="AC80" s="9">
        <f t="shared" si="82"/>
        <v>44011.26</v>
      </c>
      <c r="AD80" s="53">
        <f t="shared" si="82"/>
        <v>0.12000000000000001</v>
      </c>
      <c r="AE80" s="9">
        <f t="shared" si="82"/>
        <v>11003.779999999999</v>
      </c>
      <c r="AF80" s="9">
        <f t="shared" si="82"/>
        <v>2.9128693692267563E-2</v>
      </c>
      <c r="AG80" s="9">
        <f t="shared" si="82"/>
        <v>0</v>
      </c>
      <c r="AH80" s="9"/>
      <c r="AI80" s="9">
        <f t="shared" si="82"/>
        <v>0</v>
      </c>
      <c r="AJ80" s="47">
        <f t="shared" si="82"/>
        <v>0</v>
      </c>
      <c r="AK80" s="47">
        <f t="shared" si="82"/>
        <v>0</v>
      </c>
      <c r="AL80" s="47">
        <f t="shared" si="82"/>
        <v>0</v>
      </c>
      <c r="AM80" s="9">
        <f t="shared" si="82"/>
        <v>0</v>
      </c>
      <c r="AN80" s="9">
        <f t="shared" si="82"/>
        <v>0</v>
      </c>
      <c r="AO80" s="9">
        <f t="shared" si="82"/>
        <v>0</v>
      </c>
      <c r="AP80" s="9">
        <f t="shared" si="82"/>
        <v>0</v>
      </c>
      <c r="AQ80" s="9">
        <f t="shared" si="82"/>
        <v>0</v>
      </c>
      <c r="AR80" s="9">
        <f t="shared" si="82"/>
        <v>0</v>
      </c>
      <c r="AS80" s="9">
        <f t="shared" si="82"/>
        <v>0</v>
      </c>
      <c r="AT80" s="9">
        <f t="shared" si="82"/>
        <v>0</v>
      </c>
      <c r="AU80" s="9">
        <f t="shared" si="82"/>
        <v>0</v>
      </c>
      <c r="AV80" s="9"/>
      <c r="AW80" s="9">
        <f t="shared" si="82"/>
        <v>1213043.6599999999</v>
      </c>
      <c r="AX80" s="9">
        <f t="shared" si="82"/>
        <v>0</v>
      </c>
      <c r="AY80" s="9">
        <f t="shared" si="82"/>
        <v>0</v>
      </c>
      <c r="AZ80" s="9">
        <f t="shared" si="82"/>
        <v>0</v>
      </c>
      <c r="BA80" s="9">
        <f t="shared" si="82"/>
        <v>0</v>
      </c>
      <c r="BB80" s="9">
        <f t="shared" si="82"/>
        <v>0</v>
      </c>
      <c r="BC80" s="9">
        <f t="shared" si="82"/>
        <v>0</v>
      </c>
      <c r="BD80" s="9">
        <f t="shared" si="82"/>
        <v>0</v>
      </c>
      <c r="BE80" s="9">
        <f t="shared" si="82"/>
        <v>0</v>
      </c>
      <c r="BF80" s="9">
        <f t="shared" si="82"/>
        <v>0</v>
      </c>
      <c r="BG80" s="9">
        <f t="shared" si="82"/>
        <v>0</v>
      </c>
      <c r="BH80" s="9">
        <f t="shared" si="82"/>
        <v>0</v>
      </c>
      <c r="BI80" s="9">
        <f t="shared" si="82"/>
        <v>0</v>
      </c>
      <c r="BJ80" s="9">
        <f t="shared" si="82"/>
        <v>0</v>
      </c>
      <c r="BK80" s="9">
        <f t="shared" si="82"/>
        <v>0</v>
      </c>
      <c r="BL80" s="9">
        <f t="shared" si="82"/>
        <v>0</v>
      </c>
      <c r="BM80" s="9">
        <f t="shared" si="82"/>
        <v>0</v>
      </c>
      <c r="BN80" s="9">
        <f t="shared" si="82"/>
        <v>0</v>
      </c>
      <c r="BO80" s="9">
        <f t="shared" si="82"/>
        <v>0</v>
      </c>
      <c r="BP80" s="9">
        <f t="shared" si="82"/>
        <v>0</v>
      </c>
      <c r="BQ80" s="9">
        <f t="shared" si="82"/>
        <v>0</v>
      </c>
      <c r="BR80" s="9">
        <f t="shared" si="82"/>
        <v>0</v>
      </c>
      <c r="BS80" s="9">
        <f t="shared" si="82"/>
        <v>0</v>
      </c>
      <c r="BT80" s="9" t="e">
        <f t="shared" si="82"/>
        <v>#DIV/0!</v>
      </c>
      <c r="BU80" s="9">
        <f t="shared" si="82"/>
        <v>0</v>
      </c>
      <c r="BV80" s="9" t="e">
        <f t="shared" si="82"/>
        <v>#DIV/0!</v>
      </c>
      <c r="BW80" s="9">
        <f t="shared" ref="BW80:DF80" si="83">BW27</f>
        <v>0</v>
      </c>
      <c r="BX80" s="9" t="e">
        <f t="shared" si="83"/>
        <v>#DIV/0!</v>
      </c>
      <c r="BY80" s="9">
        <f t="shared" si="83"/>
        <v>0</v>
      </c>
      <c r="BZ80" s="9">
        <f t="shared" si="83"/>
        <v>0</v>
      </c>
      <c r="CA80" s="9"/>
      <c r="CB80" s="9"/>
      <c r="CC80" s="9"/>
      <c r="CD80" s="9">
        <f t="shared" si="83"/>
        <v>0</v>
      </c>
      <c r="CE80" s="9">
        <f t="shared" si="83"/>
        <v>0</v>
      </c>
      <c r="CF80" s="9">
        <f t="shared" si="83"/>
        <v>0</v>
      </c>
      <c r="CG80" s="9">
        <f t="shared" si="83"/>
        <v>0</v>
      </c>
      <c r="CH80" s="9">
        <f t="shared" si="83"/>
        <v>0</v>
      </c>
      <c r="CI80" s="9">
        <f t="shared" si="83"/>
        <v>0</v>
      </c>
      <c r="CJ80" s="9">
        <f t="shared" si="83"/>
        <v>0</v>
      </c>
      <c r="CK80" s="9">
        <f t="shared" si="83"/>
        <v>0</v>
      </c>
      <c r="CL80" s="9">
        <f t="shared" si="83"/>
        <v>1694864.2799999998</v>
      </c>
      <c r="CM80" s="9">
        <f t="shared" si="83"/>
        <v>1579804.16</v>
      </c>
      <c r="CN80" s="9">
        <f t="shared" si="83"/>
        <v>1390227.66</v>
      </c>
      <c r="CO80" s="9">
        <f t="shared" si="83"/>
        <v>189576.5</v>
      </c>
      <c r="CP80" s="9">
        <f t="shared" si="83"/>
        <v>49205.119999999995</v>
      </c>
      <c r="CQ80" s="9">
        <f t="shared" si="83"/>
        <v>65855</v>
      </c>
      <c r="CR80" s="9">
        <f t="shared" si="83"/>
        <v>1317100</v>
      </c>
      <c r="CS80" s="9">
        <f t="shared" si="83"/>
        <v>1213043.6599999999</v>
      </c>
      <c r="CT80" s="9">
        <f t="shared" si="83"/>
        <v>1067478.42</v>
      </c>
      <c r="CU80" s="9">
        <f t="shared" si="83"/>
        <v>145565.24</v>
      </c>
      <c r="CV80" s="9">
        <f t="shared" si="83"/>
        <v>38201.339999999997</v>
      </c>
      <c r="CW80" s="9">
        <f t="shared" si="83"/>
        <v>65855</v>
      </c>
      <c r="CX80" s="9">
        <f t="shared" si="83"/>
        <v>377764.28</v>
      </c>
      <c r="CY80" s="9">
        <f t="shared" si="83"/>
        <v>366760.5</v>
      </c>
      <c r="CZ80" s="9">
        <f t="shared" si="83"/>
        <v>322749.24</v>
      </c>
      <c r="DA80" s="9">
        <f t="shared" si="83"/>
        <v>44011.26</v>
      </c>
      <c r="DB80" s="9">
        <f t="shared" si="83"/>
        <v>11003.779999999999</v>
      </c>
      <c r="DC80" s="9">
        <f t="shared" si="83"/>
        <v>0</v>
      </c>
      <c r="DD80" s="9">
        <f t="shared" si="83"/>
        <v>0</v>
      </c>
      <c r="DE80" s="9">
        <f t="shared" si="83"/>
        <v>0</v>
      </c>
      <c r="DF80" s="9">
        <f t="shared" si="83"/>
        <v>0</v>
      </c>
    </row>
    <row r="81" spans="1:110" ht="16.5" x14ac:dyDescent="0.25">
      <c r="A81" s="7">
        <v>5</v>
      </c>
      <c r="B81" s="8" t="s">
        <v>40</v>
      </c>
      <c r="C81" s="9">
        <f t="shared" si="77"/>
        <v>3027000.02</v>
      </c>
      <c r="D81" s="9">
        <f>D29</f>
        <v>2663760.02</v>
      </c>
      <c r="E81" s="9"/>
      <c r="F81" s="9">
        <f t="shared" ref="F81:BV81" si="84">F29</f>
        <v>363240</v>
      </c>
      <c r="G81" s="9"/>
      <c r="H81" s="9">
        <f t="shared" si="84"/>
        <v>3121823.54</v>
      </c>
      <c r="I81" s="9">
        <f t="shared" si="84"/>
        <v>3027000.02</v>
      </c>
      <c r="J81" s="9">
        <f t="shared" si="84"/>
        <v>2663760.02</v>
      </c>
      <c r="K81" s="9">
        <f t="shared" si="84"/>
        <v>363240</v>
      </c>
      <c r="L81" s="9">
        <f t="shared" si="84"/>
        <v>94823.51999999999</v>
      </c>
      <c r="M81" s="9">
        <f t="shared" si="84"/>
        <v>0</v>
      </c>
      <c r="N81" s="9">
        <f t="shared" si="84"/>
        <v>0</v>
      </c>
      <c r="O81" s="9">
        <f t="shared" si="84"/>
        <v>0</v>
      </c>
      <c r="P81" s="9">
        <f t="shared" si="84"/>
        <v>0</v>
      </c>
      <c r="Q81" s="9" t="e">
        <f t="shared" si="84"/>
        <v>#DIV/0!</v>
      </c>
      <c r="R81" s="9">
        <f t="shared" si="84"/>
        <v>0</v>
      </c>
      <c r="S81" s="9" t="e">
        <f t="shared" si="84"/>
        <v>#DIV/0!</v>
      </c>
      <c r="T81" s="9">
        <f t="shared" si="84"/>
        <v>0</v>
      </c>
      <c r="U81" s="9" t="e">
        <f t="shared" si="84"/>
        <v>#DIV/0!</v>
      </c>
      <c r="V81" s="9" t="e">
        <f t="shared" si="84"/>
        <v>#DIV/0!</v>
      </c>
      <c r="W81" s="9">
        <f t="shared" si="84"/>
        <v>0</v>
      </c>
      <c r="X81" s="9"/>
      <c r="Y81" s="9">
        <f t="shared" si="84"/>
        <v>3121823.54</v>
      </c>
      <c r="Z81" s="9">
        <f t="shared" si="84"/>
        <v>3027000.02</v>
      </c>
      <c r="AA81" s="9">
        <f t="shared" si="84"/>
        <v>2663760.02</v>
      </c>
      <c r="AB81" s="53">
        <f t="shared" si="84"/>
        <v>0.88000000079286422</v>
      </c>
      <c r="AC81" s="9">
        <f t="shared" si="84"/>
        <v>363240</v>
      </c>
      <c r="AD81" s="53">
        <f t="shared" si="84"/>
        <v>0.11999999920713578</v>
      </c>
      <c r="AE81" s="9">
        <f t="shared" si="84"/>
        <v>94823.51999999999</v>
      </c>
      <c r="AF81" s="9">
        <f t="shared" si="84"/>
        <v>3.0374400982318171E-2</v>
      </c>
      <c r="AG81" s="9">
        <f t="shared" si="84"/>
        <v>0</v>
      </c>
      <c r="AH81" s="9"/>
      <c r="AI81" s="9">
        <f t="shared" si="84"/>
        <v>0</v>
      </c>
      <c r="AJ81" s="37">
        <f t="shared" si="84"/>
        <v>0</v>
      </c>
      <c r="AK81" s="37">
        <f t="shared" si="84"/>
        <v>0</v>
      </c>
      <c r="AL81" s="37">
        <f t="shared" si="84"/>
        <v>0</v>
      </c>
      <c r="AM81" s="9">
        <f t="shared" si="84"/>
        <v>0</v>
      </c>
      <c r="AN81" s="9">
        <f t="shared" si="84"/>
        <v>0</v>
      </c>
      <c r="AO81" s="9">
        <f t="shared" si="84"/>
        <v>0</v>
      </c>
      <c r="AP81" s="9">
        <f t="shared" si="84"/>
        <v>0</v>
      </c>
      <c r="AQ81" s="9">
        <f t="shared" si="84"/>
        <v>0</v>
      </c>
      <c r="AR81" s="9">
        <f t="shared" si="84"/>
        <v>0</v>
      </c>
      <c r="AS81" s="9">
        <f t="shared" si="84"/>
        <v>0</v>
      </c>
      <c r="AT81" s="9">
        <f t="shared" si="84"/>
        <v>0</v>
      </c>
      <c r="AU81" s="9">
        <f t="shared" si="84"/>
        <v>0</v>
      </c>
      <c r="AV81" s="9"/>
      <c r="AW81" s="9">
        <f t="shared" si="84"/>
        <v>3027000.02</v>
      </c>
      <c r="AX81" s="9">
        <f t="shared" si="84"/>
        <v>0</v>
      </c>
      <c r="AY81" s="9">
        <f t="shared" si="84"/>
        <v>0</v>
      </c>
      <c r="AZ81" s="9">
        <f t="shared" si="84"/>
        <v>0</v>
      </c>
      <c r="BA81" s="9">
        <f t="shared" si="84"/>
        <v>0</v>
      </c>
      <c r="BB81" s="9">
        <f t="shared" si="84"/>
        <v>0</v>
      </c>
      <c r="BC81" s="9">
        <f t="shared" si="84"/>
        <v>0</v>
      </c>
      <c r="BD81" s="9">
        <f t="shared" si="84"/>
        <v>0</v>
      </c>
      <c r="BE81" s="9">
        <f t="shared" si="84"/>
        <v>0</v>
      </c>
      <c r="BF81" s="9">
        <f t="shared" si="84"/>
        <v>0</v>
      </c>
      <c r="BG81" s="9">
        <f t="shared" si="84"/>
        <v>0</v>
      </c>
      <c r="BH81" s="9">
        <f t="shared" si="84"/>
        <v>0</v>
      </c>
      <c r="BI81" s="9">
        <f t="shared" si="84"/>
        <v>0</v>
      </c>
      <c r="BJ81" s="9">
        <f t="shared" si="84"/>
        <v>0</v>
      </c>
      <c r="BK81" s="9">
        <f t="shared" si="84"/>
        <v>0</v>
      </c>
      <c r="BL81" s="9">
        <f t="shared" si="84"/>
        <v>0</v>
      </c>
      <c r="BM81" s="9">
        <f t="shared" si="84"/>
        <v>0</v>
      </c>
      <c r="BN81" s="9">
        <f t="shared" si="84"/>
        <v>0</v>
      </c>
      <c r="BO81" s="9">
        <f t="shared" si="84"/>
        <v>0</v>
      </c>
      <c r="BP81" s="9">
        <f t="shared" si="84"/>
        <v>0</v>
      </c>
      <c r="BQ81" s="9">
        <f t="shared" si="84"/>
        <v>0</v>
      </c>
      <c r="BR81" s="9">
        <f t="shared" si="84"/>
        <v>0</v>
      </c>
      <c r="BS81" s="9">
        <f t="shared" si="84"/>
        <v>0</v>
      </c>
      <c r="BT81" s="9" t="e">
        <f t="shared" si="84"/>
        <v>#DIV/0!</v>
      </c>
      <c r="BU81" s="9">
        <f t="shared" si="84"/>
        <v>0</v>
      </c>
      <c r="BV81" s="9" t="e">
        <f t="shared" si="84"/>
        <v>#DIV/0!</v>
      </c>
      <c r="BW81" s="9">
        <f t="shared" ref="BW81:DF81" si="85">BW29</f>
        <v>0</v>
      </c>
      <c r="BX81" s="9" t="e">
        <f t="shared" si="85"/>
        <v>#DIV/0!</v>
      </c>
      <c r="BY81" s="9">
        <f t="shared" si="85"/>
        <v>0</v>
      </c>
      <c r="BZ81" s="9">
        <f t="shared" si="85"/>
        <v>0</v>
      </c>
      <c r="CA81" s="9"/>
      <c r="CB81" s="9"/>
      <c r="CC81" s="9"/>
      <c r="CD81" s="9">
        <f t="shared" si="85"/>
        <v>0</v>
      </c>
      <c r="CE81" s="9">
        <f t="shared" si="85"/>
        <v>0</v>
      </c>
      <c r="CF81" s="9">
        <f t="shared" si="85"/>
        <v>0</v>
      </c>
      <c r="CG81" s="9">
        <f t="shared" si="85"/>
        <v>0</v>
      </c>
      <c r="CH81" s="9">
        <f t="shared" si="85"/>
        <v>0</v>
      </c>
      <c r="CI81" s="9">
        <f t="shared" si="85"/>
        <v>0</v>
      </c>
      <c r="CJ81" s="9">
        <f t="shared" si="85"/>
        <v>0</v>
      </c>
      <c r="CK81" s="9">
        <f t="shared" si="85"/>
        <v>0</v>
      </c>
      <c r="CL81" s="9">
        <f t="shared" si="85"/>
        <v>3121823.54</v>
      </c>
      <c r="CM81" s="9">
        <f t="shared" si="85"/>
        <v>3027000.02</v>
      </c>
      <c r="CN81" s="9">
        <f t="shared" si="85"/>
        <v>2663760.02</v>
      </c>
      <c r="CO81" s="9">
        <f t="shared" si="85"/>
        <v>363240</v>
      </c>
      <c r="CP81" s="9">
        <f t="shared" si="85"/>
        <v>94823.51999999999</v>
      </c>
      <c r="CQ81" s="9">
        <f t="shared" si="85"/>
        <v>0</v>
      </c>
      <c r="CR81" s="9">
        <f t="shared" si="85"/>
        <v>0</v>
      </c>
      <c r="CS81" s="9">
        <f t="shared" si="85"/>
        <v>0</v>
      </c>
      <c r="CT81" s="9">
        <f t="shared" si="85"/>
        <v>0</v>
      </c>
      <c r="CU81" s="9">
        <f t="shared" si="85"/>
        <v>0</v>
      </c>
      <c r="CV81" s="9">
        <f t="shared" si="85"/>
        <v>0</v>
      </c>
      <c r="CW81" s="9">
        <f t="shared" si="85"/>
        <v>0</v>
      </c>
      <c r="CX81" s="9">
        <f t="shared" si="85"/>
        <v>3121823.54</v>
      </c>
      <c r="CY81" s="9">
        <f t="shared" si="85"/>
        <v>3027000.02</v>
      </c>
      <c r="CZ81" s="9">
        <f t="shared" si="85"/>
        <v>2663760.02</v>
      </c>
      <c r="DA81" s="9">
        <f t="shared" si="85"/>
        <v>363240</v>
      </c>
      <c r="DB81" s="9">
        <f t="shared" si="85"/>
        <v>94823.51999999999</v>
      </c>
      <c r="DC81" s="9">
        <f t="shared" si="85"/>
        <v>0</v>
      </c>
      <c r="DD81" s="9">
        <f t="shared" si="85"/>
        <v>0</v>
      </c>
      <c r="DE81" s="9">
        <f t="shared" si="85"/>
        <v>0</v>
      </c>
      <c r="DF81" s="9">
        <f t="shared" si="85"/>
        <v>0</v>
      </c>
    </row>
    <row r="82" spans="1:110" ht="16.5" x14ac:dyDescent="0.25">
      <c r="A82" s="7">
        <v>6</v>
      </c>
      <c r="B82" s="8" t="s">
        <v>50</v>
      </c>
      <c r="C82" s="9">
        <f t="shared" si="77"/>
        <v>2797090.9000000004</v>
      </c>
      <c r="D82" s="9">
        <f>D35</f>
        <v>2461439.9900000002</v>
      </c>
      <c r="E82" s="9"/>
      <c r="F82" s="9">
        <f t="shared" ref="F82:BV82" si="86">F35</f>
        <v>335650.91</v>
      </c>
      <c r="G82" s="9"/>
      <c r="H82" s="9">
        <f t="shared" si="86"/>
        <v>2948804.0000000005</v>
      </c>
      <c r="I82" s="9">
        <f t="shared" si="86"/>
        <v>2797090.9000000004</v>
      </c>
      <c r="J82" s="9">
        <f t="shared" si="86"/>
        <v>2461439.9900000002</v>
      </c>
      <c r="K82" s="9">
        <f t="shared" si="86"/>
        <v>335650.91</v>
      </c>
      <c r="L82" s="9">
        <f t="shared" si="86"/>
        <v>151713.1</v>
      </c>
      <c r="M82" s="9">
        <f t="shared" si="86"/>
        <v>0</v>
      </c>
      <c r="N82" s="9">
        <f t="shared" si="86"/>
        <v>0</v>
      </c>
      <c r="O82" s="9">
        <f t="shared" si="86"/>
        <v>0</v>
      </c>
      <c r="P82" s="9">
        <f t="shared" si="86"/>
        <v>0</v>
      </c>
      <c r="Q82" s="9" t="e">
        <f t="shared" si="86"/>
        <v>#DIV/0!</v>
      </c>
      <c r="R82" s="9">
        <f t="shared" si="86"/>
        <v>0</v>
      </c>
      <c r="S82" s="9" t="e">
        <f t="shared" si="86"/>
        <v>#DIV/0!</v>
      </c>
      <c r="T82" s="9">
        <f t="shared" si="86"/>
        <v>0</v>
      </c>
      <c r="U82" s="9" t="e">
        <f t="shared" si="86"/>
        <v>#DIV/0!</v>
      </c>
      <c r="V82" s="9" t="e">
        <f t="shared" si="86"/>
        <v>#DIV/0!</v>
      </c>
      <c r="W82" s="9">
        <f t="shared" si="86"/>
        <v>0</v>
      </c>
      <c r="X82" s="9"/>
      <c r="Y82" s="9">
        <f t="shared" si="86"/>
        <v>2948804.0000000005</v>
      </c>
      <c r="Z82" s="9">
        <f t="shared" si="86"/>
        <v>2797090.9000000004</v>
      </c>
      <c r="AA82" s="9">
        <f t="shared" si="86"/>
        <v>2461439.9900000002</v>
      </c>
      <c r="AB82" s="53">
        <f t="shared" si="86"/>
        <v>0.87999999928497141</v>
      </c>
      <c r="AC82" s="9">
        <f t="shared" si="86"/>
        <v>335650.91</v>
      </c>
      <c r="AD82" s="53">
        <f t="shared" si="86"/>
        <v>0.12000000071502857</v>
      </c>
      <c r="AE82" s="9">
        <f t="shared" si="86"/>
        <v>151713.1</v>
      </c>
      <c r="AF82" s="9">
        <f t="shared" si="86"/>
        <v>5.1449028148361158E-2</v>
      </c>
      <c r="AG82" s="9">
        <f t="shared" si="86"/>
        <v>0</v>
      </c>
      <c r="AH82" s="9"/>
      <c r="AI82" s="9">
        <f t="shared" si="86"/>
        <v>0</v>
      </c>
      <c r="AJ82" s="9">
        <f t="shared" si="86"/>
        <v>0</v>
      </c>
      <c r="AK82" s="49">
        <f t="shared" si="86"/>
        <v>0</v>
      </c>
      <c r="AL82" s="49">
        <f t="shared" si="86"/>
        <v>0</v>
      </c>
      <c r="AM82" s="9">
        <f t="shared" si="86"/>
        <v>0</v>
      </c>
      <c r="AN82" s="9">
        <f t="shared" si="86"/>
        <v>0</v>
      </c>
      <c r="AO82" s="9">
        <f t="shared" si="86"/>
        <v>0</v>
      </c>
      <c r="AP82" s="9">
        <f t="shared" si="86"/>
        <v>0</v>
      </c>
      <c r="AQ82" s="9">
        <f t="shared" si="86"/>
        <v>0</v>
      </c>
      <c r="AR82" s="9">
        <f t="shared" si="86"/>
        <v>0</v>
      </c>
      <c r="AS82" s="9">
        <f t="shared" si="86"/>
        <v>0</v>
      </c>
      <c r="AT82" s="9">
        <f t="shared" si="86"/>
        <v>0</v>
      </c>
      <c r="AU82" s="9">
        <f t="shared" si="86"/>
        <v>0</v>
      </c>
      <c r="AV82" s="9"/>
      <c r="AW82" s="9">
        <f t="shared" si="86"/>
        <v>451515</v>
      </c>
      <c r="AX82" s="9">
        <f t="shared" si="86"/>
        <v>0</v>
      </c>
      <c r="AY82" s="9">
        <f t="shared" si="86"/>
        <v>0</v>
      </c>
      <c r="AZ82" s="9">
        <f t="shared" si="86"/>
        <v>0</v>
      </c>
      <c r="BA82" s="9">
        <f t="shared" si="86"/>
        <v>0</v>
      </c>
      <c r="BB82" s="9">
        <f t="shared" si="86"/>
        <v>0</v>
      </c>
      <c r="BC82" s="9">
        <f t="shared" si="86"/>
        <v>0</v>
      </c>
      <c r="BD82" s="9">
        <f t="shared" si="86"/>
        <v>0</v>
      </c>
      <c r="BE82" s="9">
        <f t="shared" si="86"/>
        <v>0</v>
      </c>
      <c r="BF82" s="9">
        <f t="shared" si="86"/>
        <v>0</v>
      </c>
      <c r="BG82" s="9">
        <f t="shared" si="86"/>
        <v>0</v>
      </c>
      <c r="BH82" s="9">
        <f t="shared" si="86"/>
        <v>0</v>
      </c>
      <c r="BI82" s="9">
        <f t="shared" si="86"/>
        <v>0</v>
      </c>
      <c r="BJ82" s="9">
        <f t="shared" si="86"/>
        <v>0</v>
      </c>
      <c r="BK82" s="9">
        <f t="shared" si="86"/>
        <v>0</v>
      </c>
      <c r="BL82" s="9">
        <f t="shared" si="86"/>
        <v>0</v>
      </c>
      <c r="BM82" s="9">
        <f t="shared" si="86"/>
        <v>0</v>
      </c>
      <c r="BN82" s="9">
        <f t="shared" si="86"/>
        <v>0</v>
      </c>
      <c r="BO82" s="9">
        <f t="shared" si="86"/>
        <v>0</v>
      </c>
      <c r="BP82" s="9">
        <f t="shared" si="86"/>
        <v>0</v>
      </c>
      <c r="BQ82" s="9">
        <f t="shared" si="86"/>
        <v>0</v>
      </c>
      <c r="BR82" s="9">
        <f t="shared" si="86"/>
        <v>0</v>
      </c>
      <c r="BS82" s="9">
        <f t="shared" si="86"/>
        <v>0</v>
      </c>
      <c r="BT82" s="9" t="e">
        <f t="shared" si="86"/>
        <v>#DIV/0!</v>
      </c>
      <c r="BU82" s="9">
        <f t="shared" si="86"/>
        <v>0</v>
      </c>
      <c r="BV82" s="9" t="e">
        <f t="shared" si="86"/>
        <v>#DIV/0!</v>
      </c>
      <c r="BW82" s="9">
        <f t="shared" ref="BW82:DF82" si="87">BW35</f>
        <v>0</v>
      </c>
      <c r="BX82" s="9" t="e">
        <f t="shared" si="87"/>
        <v>#DIV/0!</v>
      </c>
      <c r="BY82" s="9">
        <f t="shared" si="87"/>
        <v>0</v>
      </c>
      <c r="BZ82" s="9">
        <f t="shared" si="87"/>
        <v>0</v>
      </c>
      <c r="CA82" s="9"/>
      <c r="CB82" s="9"/>
      <c r="CC82" s="9"/>
      <c r="CD82" s="9">
        <f t="shared" si="87"/>
        <v>0</v>
      </c>
      <c r="CE82" s="9">
        <f t="shared" si="87"/>
        <v>0</v>
      </c>
      <c r="CF82" s="9">
        <f t="shared" si="87"/>
        <v>0</v>
      </c>
      <c r="CG82" s="9">
        <f t="shared" si="87"/>
        <v>0</v>
      </c>
      <c r="CH82" s="9">
        <f t="shared" si="87"/>
        <v>0</v>
      </c>
      <c r="CI82" s="9">
        <f t="shared" si="87"/>
        <v>0</v>
      </c>
      <c r="CJ82" s="9">
        <f t="shared" si="87"/>
        <v>0</v>
      </c>
      <c r="CK82" s="9">
        <f t="shared" si="87"/>
        <v>0</v>
      </c>
      <c r="CL82" s="9">
        <f t="shared" si="87"/>
        <v>2948804.0000000005</v>
      </c>
      <c r="CM82" s="9">
        <f t="shared" si="87"/>
        <v>2797090.9000000004</v>
      </c>
      <c r="CN82" s="9">
        <f t="shared" si="87"/>
        <v>2461439.9900000002</v>
      </c>
      <c r="CO82" s="9">
        <f t="shared" si="87"/>
        <v>335650.91</v>
      </c>
      <c r="CP82" s="9">
        <f t="shared" si="87"/>
        <v>151713.1</v>
      </c>
      <c r="CQ82" s="9">
        <f t="shared" si="87"/>
        <v>0</v>
      </c>
      <c r="CR82" s="9">
        <f t="shared" si="87"/>
        <v>0</v>
      </c>
      <c r="CS82" s="9">
        <f t="shared" si="87"/>
        <v>0</v>
      </c>
      <c r="CT82" s="9">
        <f t="shared" si="87"/>
        <v>0</v>
      </c>
      <c r="CU82" s="9">
        <f t="shared" si="87"/>
        <v>0</v>
      </c>
      <c r="CV82" s="9">
        <f t="shared" si="87"/>
        <v>0</v>
      </c>
      <c r="CW82" s="9">
        <f t="shared" si="87"/>
        <v>0</v>
      </c>
      <c r="CX82" s="9">
        <f t="shared" si="87"/>
        <v>2948804.0000000005</v>
      </c>
      <c r="CY82" s="9">
        <f t="shared" si="87"/>
        <v>2797090.9000000004</v>
      </c>
      <c r="CZ82" s="9">
        <f t="shared" si="87"/>
        <v>2461439.9900000002</v>
      </c>
      <c r="DA82" s="9">
        <f t="shared" si="87"/>
        <v>335650.91</v>
      </c>
      <c r="DB82" s="9">
        <f t="shared" si="87"/>
        <v>151713.1</v>
      </c>
      <c r="DC82" s="9">
        <f t="shared" si="87"/>
        <v>0</v>
      </c>
      <c r="DD82" s="9">
        <f t="shared" si="87"/>
        <v>0</v>
      </c>
      <c r="DE82" s="9">
        <f t="shared" si="87"/>
        <v>0</v>
      </c>
      <c r="DF82" s="9">
        <f t="shared" si="87"/>
        <v>0</v>
      </c>
    </row>
    <row r="83" spans="1:110" ht="16.5" x14ac:dyDescent="0.25">
      <c r="A83" s="7">
        <v>7</v>
      </c>
      <c r="B83" s="8" t="s">
        <v>70</v>
      </c>
      <c r="C83" s="9">
        <f t="shared" si="77"/>
        <v>7945002.6399999997</v>
      </c>
      <c r="D83" s="9">
        <f>D47</f>
        <v>6991602.3099999996</v>
      </c>
      <c r="E83" s="9"/>
      <c r="F83" s="9">
        <f t="shared" ref="F83:BV83" si="88">F47</f>
        <v>953400.33</v>
      </c>
      <c r="G83" s="9"/>
      <c r="H83" s="9">
        <f t="shared" si="88"/>
        <v>8697502.5999999996</v>
      </c>
      <c r="I83" s="9">
        <f t="shared" si="88"/>
        <v>7945002.6399999997</v>
      </c>
      <c r="J83" s="9">
        <f t="shared" si="88"/>
        <v>6991602.3099999996</v>
      </c>
      <c r="K83" s="9">
        <f t="shared" si="88"/>
        <v>953400.33</v>
      </c>
      <c r="L83" s="9">
        <f t="shared" si="88"/>
        <v>752499.96</v>
      </c>
      <c r="M83" s="9">
        <f t="shared" si="88"/>
        <v>0</v>
      </c>
      <c r="N83" s="9">
        <f t="shared" si="88"/>
        <v>0</v>
      </c>
      <c r="O83" s="9">
        <f t="shared" si="88"/>
        <v>0</v>
      </c>
      <c r="P83" s="9">
        <f t="shared" si="88"/>
        <v>0</v>
      </c>
      <c r="Q83" s="9" t="e">
        <f t="shared" si="88"/>
        <v>#DIV/0!</v>
      </c>
      <c r="R83" s="9">
        <f t="shared" si="88"/>
        <v>0</v>
      </c>
      <c r="S83" s="9" t="e">
        <f t="shared" si="88"/>
        <v>#DIV/0!</v>
      </c>
      <c r="T83" s="9">
        <f t="shared" si="88"/>
        <v>0</v>
      </c>
      <c r="U83" s="9" t="e">
        <f t="shared" si="88"/>
        <v>#DIV/0!</v>
      </c>
      <c r="V83" s="9" t="e">
        <f t="shared" si="88"/>
        <v>#DIV/0!</v>
      </c>
      <c r="W83" s="9">
        <f t="shared" si="88"/>
        <v>0</v>
      </c>
      <c r="X83" s="9"/>
      <c r="Y83" s="9">
        <f t="shared" si="88"/>
        <v>8697502.5999999996</v>
      </c>
      <c r="Z83" s="9">
        <f t="shared" si="88"/>
        <v>7945002.6399999997</v>
      </c>
      <c r="AA83" s="9">
        <f t="shared" si="88"/>
        <v>6991602.3099999996</v>
      </c>
      <c r="AB83" s="53">
        <f t="shared" si="88"/>
        <v>0.87999999833857823</v>
      </c>
      <c r="AC83" s="9">
        <f t="shared" si="88"/>
        <v>953400.33</v>
      </c>
      <c r="AD83" s="53">
        <f t="shared" si="88"/>
        <v>0.12000000166142173</v>
      </c>
      <c r="AE83" s="9">
        <f t="shared" si="88"/>
        <v>752499.96</v>
      </c>
      <c r="AF83" s="9">
        <f t="shared" si="88"/>
        <v>8.651908422539592E-2</v>
      </c>
      <c r="AG83" s="9">
        <f t="shared" si="88"/>
        <v>0</v>
      </c>
      <c r="AH83" s="9"/>
      <c r="AI83" s="9">
        <f t="shared" si="88"/>
        <v>0</v>
      </c>
      <c r="AJ83" s="9">
        <f t="shared" si="88"/>
        <v>0</v>
      </c>
      <c r="AK83" s="9">
        <f t="shared" si="88"/>
        <v>0</v>
      </c>
      <c r="AL83" s="9">
        <f t="shared" si="88"/>
        <v>0</v>
      </c>
      <c r="AM83" s="9">
        <f t="shared" si="88"/>
        <v>0</v>
      </c>
      <c r="AN83" s="9">
        <f t="shared" si="88"/>
        <v>0</v>
      </c>
      <c r="AO83" s="9">
        <f t="shared" si="88"/>
        <v>0</v>
      </c>
      <c r="AP83" s="9">
        <f t="shared" si="88"/>
        <v>0</v>
      </c>
      <c r="AQ83" s="9">
        <f t="shared" si="88"/>
        <v>0</v>
      </c>
      <c r="AR83" s="9">
        <f t="shared" si="88"/>
        <v>0</v>
      </c>
      <c r="AS83" s="9">
        <f t="shared" si="88"/>
        <v>0</v>
      </c>
      <c r="AT83" s="9">
        <f t="shared" si="88"/>
        <v>0</v>
      </c>
      <c r="AU83" s="9">
        <f t="shared" si="88"/>
        <v>0</v>
      </c>
      <c r="AV83" s="9"/>
      <c r="AW83" s="9">
        <f t="shared" si="88"/>
        <v>0</v>
      </c>
      <c r="AX83" s="9">
        <f t="shared" si="88"/>
        <v>0</v>
      </c>
      <c r="AY83" s="9">
        <f t="shared" si="88"/>
        <v>0</v>
      </c>
      <c r="AZ83" s="9">
        <f t="shared" si="88"/>
        <v>0</v>
      </c>
      <c r="BA83" s="9">
        <f t="shared" si="88"/>
        <v>0</v>
      </c>
      <c r="BB83" s="9">
        <f t="shared" si="88"/>
        <v>0</v>
      </c>
      <c r="BC83" s="9">
        <f t="shared" si="88"/>
        <v>0</v>
      </c>
      <c r="BD83" s="9">
        <f t="shared" si="88"/>
        <v>0</v>
      </c>
      <c r="BE83" s="9">
        <f t="shared" si="88"/>
        <v>0</v>
      </c>
      <c r="BF83" s="9">
        <f t="shared" si="88"/>
        <v>0</v>
      </c>
      <c r="BG83" s="9">
        <f t="shared" si="88"/>
        <v>0</v>
      </c>
      <c r="BH83" s="9">
        <f t="shared" si="88"/>
        <v>0</v>
      </c>
      <c r="BI83" s="9">
        <f t="shared" si="88"/>
        <v>0</v>
      </c>
      <c r="BJ83" s="9">
        <f t="shared" si="88"/>
        <v>0</v>
      </c>
      <c r="BK83" s="9">
        <f t="shared" si="88"/>
        <v>0</v>
      </c>
      <c r="BL83" s="9">
        <f t="shared" si="88"/>
        <v>0</v>
      </c>
      <c r="BM83" s="9">
        <f t="shared" si="88"/>
        <v>0</v>
      </c>
      <c r="BN83" s="9">
        <f t="shared" si="88"/>
        <v>0</v>
      </c>
      <c r="BO83" s="9">
        <f t="shared" si="88"/>
        <v>0</v>
      </c>
      <c r="BP83" s="9">
        <f t="shared" si="88"/>
        <v>0</v>
      </c>
      <c r="BQ83" s="9">
        <f t="shared" si="88"/>
        <v>0</v>
      </c>
      <c r="BR83" s="9">
        <f t="shared" si="88"/>
        <v>0</v>
      </c>
      <c r="BS83" s="9">
        <f t="shared" si="88"/>
        <v>0</v>
      </c>
      <c r="BT83" s="9" t="e">
        <f t="shared" si="88"/>
        <v>#DIV/0!</v>
      </c>
      <c r="BU83" s="9">
        <f t="shared" si="88"/>
        <v>0</v>
      </c>
      <c r="BV83" s="9" t="e">
        <f t="shared" si="88"/>
        <v>#DIV/0!</v>
      </c>
      <c r="BW83" s="9">
        <f t="shared" ref="BW83:DF83" si="89">BW47</f>
        <v>0</v>
      </c>
      <c r="BX83" s="9" t="e">
        <f t="shared" si="89"/>
        <v>#DIV/0!</v>
      </c>
      <c r="BY83" s="9">
        <f t="shared" si="89"/>
        <v>0</v>
      </c>
      <c r="BZ83" s="9">
        <f t="shared" si="89"/>
        <v>0</v>
      </c>
      <c r="CA83" s="9"/>
      <c r="CB83" s="9"/>
      <c r="CC83" s="9"/>
      <c r="CD83" s="9">
        <f t="shared" si="89"/>
        <v>0</v>
      </c>
      <c r="CE83" s="9">
        <f t="shared" si="89"/>
        <v>0</v>
      </c>
      <c r="CF83" s="9">
        <f t="shared" si="89"/>
        <v>0</v>
      </c>
      <c r="CG83" s="9">
        <f t="shared" si="89"/>
        <v>0</v>
      </c>
      <c r="CH83" s="9">
        <f t="shared" si="89"/>
        <v>0</v>
      </c>
      <c r="CI83" s="9">
        <f t="shared" si="89"/>
        <v>0</v>
      </c>
      <c r="CJ83" s="9">
        <f t="shared" si="89"/>
        <v>0</v>
      </c>
      <c r="CK83" s="9">
        <f t="shared" si="89"/>
        <v>0</v>
      </c>
      <c r="CL83" s="9">
        <f t="shared" si="89"/>
        <v>8697502.5999999996</v>
      </c>
      <c r="CM83" s="9">
        <f t="shared" si="89"/>
        <v>7945002.6399999997</v>
      </c>
      <c r="CN83" s="9">
        <f t="shared" si="89"/>
        <v>6991602.3099999996</v>
      </c>
      <c r="CO83" s="9">
        <f t="shared" si="89"/>
        <v>953400.33</v>
      </c>
      <c r="CP83" s="9">
        <f t="shared" si="89"/>
        <v>752499.96</v>
      </c>
      <c r="CQ83" s="9">
        <f t="shared" si="89"/>
        <v>0</v>
      </c>
      <c r="CR83" s="9">
        <f t="shared" si="89"/>
        <v>0</v>
      </c>
      <c r="CS83" s="9">
        <f t="shared" si="89"/>
        <v>0</v>
      </c>
      <c r="CT83" s="9">
        <f t="shared" si="89"/>
        <v>0</v>
      </c>
      <c r="CU83" s="9">
        <f t="shared" si="89"/>
        <v>0</v>
      </c>
      <c r="CV83" s="9">
        <f t="shared" si="89"/>
        <v>0</v>
      </c>
      <c r="CW83" s="9">
        <f t="shared" si="89"/>
        <v>0</v>
      </c>
      <c r="CX83" s="9">
        <f t="shared" si="89"/>
        <v>8697502.5999999996</v>
      </c>
      <c r="CY83" s="9">
        <f t="shared" si="89"/>
        <v>7945002.6399999997</v>
      </c>
      <c r="CZ83" s="9">
        <f t="shared" si="89"/>
        <v>6991602.3099999996</v>
      </c>
      <c r="DA83" s="9">
        <f t="shared" si="89"/>
        <v>953400.33</v>
      </c>
      <c r="DB83" s="9">
        <f t="shared" si="89"/>
        <v>752499.96</v>
      </c>
      <c r="DC83" s="9">
        <f t="shared" si="89"/>
        <v>0</v>
      </c>
      <c r="DD83" s="9">
        <f t="shared" si="89"/>
        <v>0</v>
      </c>
      <c r="DE83" s="9">
        <f t="shared" si="89"/>
        <v>0</v>
      </c>
      <c r="DF83" s="9">
        <f t="shared" si="89"/>
        <v>0</v>
      </c>
    </row>
    <row r="84" spans="1:110" ht="16.5" x14ac:dyDescent="0.25">
      <c r="A84" s="7">
        <v>8</v>
      </c>
      <c r="B84" s="8" t="s">
        <v>74</v>
      </c>
      <c r="C84" s="9">
        <f t="shared" si="77"/>
        <v>500873.47000000003</v>
      </c>
      <c r="D84" s="9">
        <f>D49</f>
        <v>440768.65</v>
      </c>
      <c r="E84" s="9"/>
      <c r="F84" s="9">
        <f t="shared" ref="F84:BV84" si="90">F49</f>
        <v>60104.82</v>
      </c>
      <c r="G84" s="9"/>
      <c r="H84" s="9">
        <f t="shared" si="90"/>
        <v>516647.67000000004</v>
      </c>
      <c r="I84" s="9">
        <f t="shared" si="90"/>
        <v>475832.51</v>
      </c>
      <c r="J84" s="9">
        <f t="shared" si="90"/>
        <v>418732.61</v>
      </c>
      <c r="K84" s="9">
        <f t="shared" si="90"/>
        <v>57099.9</v>
      </c>
      <c r="L84" s="9">
        <f t="shared" si="90"/>
        <v>14982.78</v>
      </c>
      <c r="M84" s="9">
        <f t="shared" si="90"/>
        <v>25832.38</v>
      </c>
      <c r="N84" s="9">
        <f t="shared" si="90"/>
        <v>516647.67000000004</v>
      </c>
      <c r="O84" s="9">
        <f t="shared" si="90"/>
        <v>475832.51</v>
      </c>
      <c r="P84" s="9">
        <f t="shared" si="90"/>
        <v>418732.61</v>
      </c>
      <c r="Q84" s="9">
        <f t="shared" si="90"/>
        <v>0.8800000025218957</v>
      </c>
      <c r="R84" s="9">
        <f t="shared" si="90"/>
        <v>57099.9</v>
      </c>
      <c r="S84" s="9">
        <f t="shared" si="90"/>
        <v>0.11999999747810422</v>
      </c>
      <c r="T84" s="9">
        <f t="shared" si="90"/>
        <v>14982.78</v>
      </c>
      <c r="U84" s="9">
        <f t="shared" si="90"/>
        <v>2.8999995296601258E-2</v>
      </c>
      <c r="V84" s="9">
        <f t="shared" si="90"/>
        <v>0.20785547929128051</v>
      </c>
      <c r="W84" s="9">
        <f t="shared" si="90"/>
        <v>25832.38</v>
      </c>
      <c r="X84" s="9"/>
      <c r="Y84" s="9">
        <f t="shared" si="90"/>
        <v>0</v>
      </c>
      <c r="Z84" s="9">
        <f t="shared" si="90"/>
        <v>0</v>
      </c>
      <c r="AA84" s="9">
        <f t="shared" si="90"/>
        <v>0</v>
      </c>
      <c r="AB84" s="53">
        <f t="shared" si="90"/>
        <v>0</v>
      </c>
      <c r="AC84" s="9">
        <f t="shared" si="90"/>
        <v>0</v>
      </c>
      <c r="AD84" s="53">
        <f t="shared" si="90"/>
        <v>0</v>
      </c>
      <c r="AE84" s="9">
        <f t="shared" si="90"/>
        <v>0</v>
      </c>
      <c r="AF84" s="9">
        <f t="shared" si="90"/>
        <v>0</v>
      </c>
      <c r="AG84" s="9">
        <f t="shared" si="90"/>
        <v>0</v>
      </c>
      <c r="AH84" s="9"/>
      <c r="AI84" s="9">
        <f t="shared" si="90"/>
        <v>0</v>
      </c>
      <c r="AJ84" s="37">
        <f t="shared" si="90"/>
        <v>25040.960000000036</v>
      </c>
      <c r="AK84" s="37">
        <f t="shared" si="90"/>
        <v>22036.040000000037</v>
      </c>
      <c r="AL84" s="37">
        <f t="shared" si="90"/>
        <v>3004.9199999999983</v>
      </c>
      <c r="AM84" s="9">
        <f t="shared" si="90"/>
        <v>0</v>
      </c>
      <c r="AN84" s="9">
        <f t="shared" si="90"/>
        <v>0</v>
      </c>
      <c r="AO84" s="9">
        <f t="shared" si="90"/>
        <v>0</v>
      </c>
      <c r="AP84" s="9">
        <f t="shared" si="90"/>
        <v>0</v>
      </c>
      <c r="AQ84" s="9">
        <f t="shared" si="90"/>
        <v>0</v>
      </c>
      <c r="AR84" s="9">
        <f t="shared" si="90"/>
        <v>0</v>
      </c>
      <c r="AS84" s="9">
        <f t="shared" si="90"/>
        <v>0</v>
      </c>
      <c r="AT84" s="9">
        <f t="shared" si="90"/>
        <v>0</v>
      </c>
      <c r="AU84" s="9">
        <f t="shared" si="90"/>
        <v>0</v>
      </c>
      <c r="AV84" s="9"/>
      <c r="AW84" s="9">
        <f t="shared" si="90"/>
        <v>476581.64</v>
      </c>
      <c r="AX84" s="9">
        <f t="shared" si="90"/>
        <v>0</v>
      </c>
      <c r="AY84" s="9">
        <f t="shared" si="90"/>
        <v>0</v>
      </c>
      <c r="AZ84" s="9">
        <f t="shared" si="90"/>
        <v>0</v>
      </c>
      <c r="BA84" s="9">
        <f t="shared" si="90"/>
        <v>0</v>
      </c>
      <c r="BB84" s="9">
        <f t="shared" si="90"/>
        <v>0</v>
      </c>
      <c r="BC84" s="9">
        <f t="shared" si="90"/>
        <v>0</v>
      </c>
      <c r="BD84" s="9">
        <f t="shared" si="90"/>
        <v>0</v>
      </c>
      <c r="BE84" s="9">
        <f t="shared" si="90"/>
        <v>0</v>
      </c>
      <c r="BF84" s="9">
        <f t="shared" si="90"/>
        <v>0</v>
      </c>
      <c r="BG84" s="9">
        <f t="shared" si="90"/>
        <v>0</v>
      </c>
      <c r="BH84" s="9">
        <f t="shared" si="90"/>
        <v>0</v>
      </c>
      <c r="BI84" s="9">
        <f t="shared" si="90"/>
        <v>0</v>
      </c>
      <c r="BJ84" s="9">
        <f t="shared" si="90"/>
        <v>0</v>
      </c>
      <c r="BK84" s="9">
        <f t="shared" si="90"/>
        <v>0</v>
      </c>
      <c r="BL84" s="9">
        <f t="shared" si="90"/>
        <v>0</v>
      </c>
      <c r="BM84" s="9">
        <f t="shared" si="90"/>
        <v>0</v>
      </c>
      <c r="BN84" s="9">
        <f t="shared" si="90"/>
        <v>0</v>
      </c>
      <c r="BO84" s="9">
        <f t="shared" si="90"/>
        <v>0</v>
      </c>
      <c r="BP84" s="9">
        <f t="shared" si="90"/>
        <v>0</v>
      </c>
      <c r="BQ84" s="9">
        <f t="shared" si="90"/>
        <v>0</v>
      </c>
      <c r="BR84" s="9">
        <f t="shared" si="90"/>
        <v>0</v>
      </c>
      <c r="BS84" s="9">
        <f t="shared" si="90"/>
        <v>0</v>
      </c>
      <c r="BT84" s="9" t="e">
        <f t="shared" si="90"/>
        <v>#DIV/0!</v>
      </c>
      <c r="BU84" s="9">
        <f t="shared" si="90"/>
        <v>0</v>
      </c>
      <c r="BV84" s="9" t="e">
        <f t="shared" si="90"/>
        <v>#DIV/0!</v>
      </c>
      <c r="BW84" s="9">
        <f t="shared" ref="BW84:DF84" si="91">BW49</f>
        <v>0</v>
      </c>
      <c r="BX84" s="9" t="e">
        <f t="shared" si="91"/>
        <v>#DIV/0!</v>
      </c>
      <c r="BY84" s="9">
        <f t="shared" si="91"/>
        <v>0</v>
      </c>
      <c r="BZ84" s="9">
        <f t="shared" si="91"/>
        <v>0</v>
      </c>
      <c r="CA84" s="9"/>
      <c r="CB84" s="9"/>
      <c r="CC84" s="9"/>
      <c r="CD84" s="9">
        <f t="shared" si="91"/>
        <v>22036.040000000037</v>
      </c>
      <c r="CE84" s="9">
        <f t="shared" si="91"/>
        <v>3004.9199999999983</v>
      </c>
      <c r="CF84" s="9">
        <f t="shared" si="91"/>
        <v>0</v>
      </c>
      <c r="CG84" s="9">
        <f t="shared" si="91"/>
        <v>0</v>
      </c>
      <c r="CH84" s="9">
        <f t="shared" si="91"/>
        <v>0</v>
      </c>
      <c r="CI84" s="9">
        <f t="shared" si="91"/>
        <v>0</v>
      </c>
      <c r="CJ84" s="9">
        <f t="shared" si="91"/>
        <v>0</v>
      </c>
      <c r="CK84" s="9">
        <f t="shared" si="91"/>
        <v>0</v>
      </c>
      <c r="CL84" s="9">
        <f t="shared" si="91"/>
        <v>516647.67000000004</v>
      </c>
      <c r="CM84" s="9">
        <f t="shared" si="91"/>
        <v>475832.51</v>
      </c>
      <c r="CN84" s="9">
        <f t="shared" si="91"/>
        <v>418732.61</v>
      </c>
      <c r="CO84" s="9">
        <f t="shared" si="91"/>
        <v>57099.9</v>
      </c>
      <c r="CP84" s="9">
        <f t="shared" si="91"/>
        <v>14982.78</v>
      </c>
      <c r="CQ84" s="9">
        <f t="shared" si="91"/>
        <v>25832.38</v>
      </c>
      <c r="CR84" s="9">
        <f t="shared" si="91"/>
        <v>516647.67000000004</v>
      </c>
      <c r="CS84" s="9">
        <f t="shared" si="91"/>
        <v>475832.51</v>
      </c>
      <c r="CT84" s="9">
        <f t="shared" si="91"/>
        <v>418732.61</v>
      </c>
      <c r="CU84" s="9">
        <f t="shared" si="91"/>
        <v>57099.9</v>
      </c>
      <c r="CV84" s="9">
        <f t="shared" si="91"/>
        <v>14982.78</v>
      </c>
      <c r="CW84" s="9">
        <f t="shared" si="91"/>
        <v>25832.38</v>
      </c>
      <c r="CX84" s="9">
        <f t="shared" si="91"/>
        <v>0</v>
      </c>
      <c r="CY84" s="9">
        <f t="shared" si="91"/>
        <v>0</v>
      </c>
      <c r="CZ84" s="9">
        <f t="shared" si="91"/>
        <v>0</v>
      </c>
      <c r="DA84" s="9">
        <f t="shared" si="91"/>
        <v>0</v>
      </c>
      <c r="DB84" s="9">
        <f t="shared" si="91"/>
        <v>0</v>
      </c>
      <c r="DC84" s="9">
        <f t="shared" si="91"/>
        <v>0</v>
      </c>
      <c r="DD84" s="9">
        <f t="shared" si="91"/>
        <v>0</v>
      </c>
      <c r="DE84" s="9">
        <f t="shared" si="91"/>
        <v>0</v>
      </c>
      <c r="DF84" s="9">
        <f t="shared" si="91"/>
        <v>0</v>
      </c>
    </row>
    <row r="85" spans="1:110" ht="16.5" x14ac:dyDescent="0.25">
      <c r="A85" s="7">
        <v>9</v>
      </c>
      <c r="B85" s="8" t="s">
        <v>96</v>
      </c>
      <c r="C85" s="9">
        <f t="shared" si="77"/>
        <v>4170797.94</v>
      </c>
      <c r="D85" s="9">
        <f>D63</f>
        <v>3670302.19</v>
      </c>
      <c r="E85" s="9"/>
      <c r="F85" s="9">
        <f t="shared" ref="F85:BV85" si="92">F63</f>
        <v>500495.75</v>
      </c>
      <c r="G85" s="9"/>
      <c r="H85" s="9">
        <f t="shared" si="92"/>
        <v>4252610.1000000006</v>
      </c>
      <c r="I85" s="9">
        <f t="shared" si="92"/>
        <v>4084460.3</v>
      </c>
      <c r="J85" s="9">
        <f t="shared" si="92"/>
        <v>3594325.07</v>
      </c>
      <c r="K85" s="9">
        <f t="shared" si="92"/>
        <v>490135.23</v>
      </c>
      <c r="L85" s="9">
        <f t="shared" si="92"/>
        <v>121986.98</v>
      </c>
      <c r="M85" s="9">
        <f t="shared" si="92"/>
        <v>46162.82</v>
      </c>
      <c r="N85" s="9">
        <f t="shared" si="92"/>
        <v>923256.27999999991</v>
      </c>
      <c r="O85" s="9">
        <f t="shared" si="92"/>
        <v>851657.74</v>
      </c>
      <c r="P85" s="9">
        <f t="shared" si="92"/>
        <v>749458.81</v>
      </c>
      <c r="Q85" s="9">
        <f t="shared" si="92"/>
        <v>0.87999999859098332</v>
      </c>
      <c r="R85" s="9">
        <f t="shared" si="92"/>
        <v>102198.93</v>
      </c>
      <c r="S85" s="9">
        <f t="shared" si="92"/>
        <v>0.12000000140901672</v>
      </c>
      <c r="T85" s="9">
        <f t="shared" si="92"/>
        <v>25435.72</v>
      </c>
      <c r="U85" s="9">
        <f t="shared" si="92"/>
        <v>2.7550010274503635E-2</v>
      </c>
      <c r="V85" s="9">
        <f t="shared" si="92"/>
        <v>0.19928538214348535</v>
      </c>
      <c r="W85" s="9">
        <f t="shared" si="92"/>
        <v>46162.82</v>
      </c>
      <c r="X85" s="9"/>
      <c r="Y85" s="9">
        <f t="shared" si="92"/>
        <v>3329353.8199999994</v>
      </c>
      <c r="Z85" s="9">
        <f t="shared" si="92"/>
        <v>3232802.5599999996</v>
      </c>
      <c r="AA85" s="9">
        <f t="shared" si="92"/>
        <v>2844866.26</v>
      </c>
      <c r="AB85" s="53">
        <f t="shared" si="92"/>
        <v>0.88000000222716979</v>
      </c>
      <c r="AC85" s="9">
        <f t="shared" si="92"/>
        <v>387936.3</v>
      </c>
      <c r="AD85" s="53">
        <f t="shared" si="92"/>
        <v>0.11999999777283028</v>
      </c>
      <c r="AE85" s="9">
        <f t="shared" si="92"/>
        <v>96551.26</v>
      </c>
      <c r="AF85" s="9">
        <f t="shared" si="92"/>
        <v>2.8999999765720309E-2</v>
      </c>
      <c r="AG85" s="9">
        <f t="shared" si="92"/>
        <v>0</v>
      </c>
      <c r="AH85" s="9"/>
      <c r="AI85" s="9">
        <f t="shared" si="92"/>
        <v>0</v>
      </c>
      <c r="AJ85" s="37">
        <f t="shared" si="92"/>
        <v>86337.64000000013</v>
      </c>
      <c r="AK85" s="37">
        <f t="shared" si="92"/>
        <v>75977.120000000112</v>
      </c>
      <c r="AL85" s="37">
        <f t="shared" si="92"/>
        <v>10360.520000000019</v>
      </c>
      <c r="AM85" s="9">
        <f t="shared" si="92"/>
        <v>0</v>
      </c>
      <c r="AN85" s="9">
        <f t="shared" si="92"/>
        <v>0</v>
      </c>
      <c r="AO85" s="9">
        <f t="shared" si="92"/>
        <v>0</v>
      </c>
      <c r="AP85" s="9">
        <f t="shared" si="92"/>
        <v>0</v>
      </c>
      <c r="AQ85" s="9">
        <f t="shared" si="92"/>
        <v>0</v>
      </c>
      <c r="AR85" s="9">
        <f t="shared" si="92"/>
        <v>0</v>
      </c>
      <c r="AS85" s="9">
        <f t="shared" si="92"/>
        <v>0</v>
      </c>
      <c r="AT85" s="9">
        <f t="shared" si="92"/>
        <v>0</v>
      </c>
      <c r="AU85" s="9">
        <f t="shared" si="92"/>
        <v>0</v>
      </c>
      <c r="AV85" s="9"/>
      <c r="AW85" s="9">
        <f t="shared" si="92"/>
        <v>380468.87</v>
      </c>
      <c r="AX85" s="9">
        <f t="shared" si="92"/>
        <v>0</v>
      </c>
      <c r="AY85" s="9">
        <f t="shared" si="92"/>
        <v>0</v>
      </c>
      <c r="AZ85" s="9">
        <f t="shared" si="92"/>
        <v>0</v>
      </c>
      <c r="BA85" s="9">
        <f t="shared" si="92"/>
        <v>0</v>
      </c>
      <c r="BB85" s="9">
        <f t="shared" si="92"/>
        <v>0</v>
      </c>
      <c r="BC85" s="9">
        <f t="shared" si="92"/>
        <v>0</v>
      </c>
      <c r="BD85" s="9">
        <f t="shared" si="92"/>
        <v>0</v>
      </c>
      <c r="BE85" s="9">
        <f t="shared" si="92"/>
        <v>0</v>
      </c>
      <c r="BF85" s="9">
        <f t="shared" si="92"/>
        <v>0</v>
      </c>
      <c r="BG85" s="9">
        <f t="shared" si="92"/>
        <v>0</v>
      </c>
      <c r="BH85" s="9">
        <f t="shared" si="92"/>
        <v>0</v>
      </c>
      <c r="BI85" s="9">
        <f t="shared" si="92"/>
        <v>0</v>
      </c>
      <c r="BJ85" s="9">
        <f t="shared" si="92"/>
        <v>0</v>
      </c>
      <c r="BK85" s="9">
        <f t="shared" si="92"/>
        <v>0</v>
      </c>
      <c r="BL85" s="9">
        <f t="shared" si="92"/>
        <v>0</v>
      </c>
      <c r="BM85" s="9">
        <f t="shared" si="92"/>
        <v>0</v>
      </c>
      <c r="BN85" s="9">
        <f t="shared" si="92"/>
        <v>0</v>
      </c>
      <c r="BO85" s="9">
        <f t="shared" si="92"/>
        <v>0</v>
      </c>
      <c r="BP85" s="9">
        <f t="shared" si="92"/>
        <v>0</v>
      </c>
      <c r="BQ85" s="9">
        <f t="shared" si="92"/>
        <v>0</v>
      </c>
      <c r="BR85" s="9">
        <f t="shared" si="92"/>
        <v>0</v>
      </c>
      <c r="BS85" s="9">
        <f t="shared" si="92"/>
        <v>0</v>
      </c>
      <c r="BT85" s="9" t="e">
        <f t="shared" si="92"/>
        <v>#DIV/0!</v>
      </c>
      <c r="BU85" s="9">
        <f t="shared" si="92"/>
        <v>0</v>
      </c>
      <c r="BV85" s="9" t="e">
        <f t="shared" si="92"/>
        <v>#DIV/0!</v>
      </c>
      <c r="BW85" s="9">
        <f t="shared" ref="BW85:DF85" si="93">BW63</f>
        <v>0</v>
      </c>
      <c r="BX85" s="9" t="e">
        <f t="shared" si="93"/>
        <v>#DIV/0!</v>
      </c>
      <c r="BY85" s="9">
        <f t="shared" si="93"/>
        <v>0</v>
      </c>
      <c r="BZ85" s="9">
        <f t="shared" si="93"/>
        <v>0</v>
      </c>
      <c r="CA85" s="9"/>
      <c r="CB85" s="9"/>
      <c r="CC85" s="9"/>
      <c r="CD85" s="9">
        <f t="shared" si="93"/>
        <v>75977.120000000112</v>
      </c>
      <c r="CE85" s="9">
        <f t="shared" si="93"/>
        <v>10360.520000000019</v>
      </c>
      <c r="CF85" s="9">
        <f t="shared" si="93"/>
        <v>0</v>
      </c>
      <c r="CG85" s="9">
        <f t="shared" si="93"/>
        <v>0</v>
      </c>
      <c r="CH85" s="9">
        <f t="shared" si="93"/>
        <v>0</v>
      </c>
      <c r="CI85" s="9">
        <f t="shared" si="93"/>
        <v>0</v>
      </c>
      <c r="CJ85" s="9">
        <f t="shared" si="93"/>
        <v>0</v>
      </c>
      <c r="CK85" s="9">
        <f t="shared" si="93"/>
        <v>0</v>
      </c>
      <c r="CL85" s="9">
        <f t="shared" si="93"/>
        <v>4252610.1000000006</v>
      </c>
      <c r="CM85" s="9">
        <f t="shared" si="93"/>
        <v>4084460.3</v>
      </c>
      <c r="CN85" s="9">
        <f t="shared" si="93"/>
        <v>3594325.07</v>
      </c>
      <c r="CO85" s="9">
        <f t="shared" si="93"/>
        <v>490135.23</v>
      </c>
      <c r="CP85" s="9">
        <f t="shared" si="93"/>
        <v>121986.98</v>
      </c>
      <c r="CQ85" s="9">
        <f t="shared" si="93"/>
        <v>46162.82</v>
      </c>
      <c r="CR85" s="9">
        <f t="shared" si="93"/>
        <v>923256.27999999991</v>
      </c>
      <c r="CS85" s="9">
        <f t="shared" si="93"/>
        <v>851657.74</v>
      </c>
      <c r="CT85" s="9">
        <f t="shared" si="93"/>
        <v>749458.81</v>
      </c>
      <c r="CU85" s="9">
        <f t="shared" si="93"/>
        <v>102198.93</v>
      </c>
      <c r="CV85" s="9">
        <f t="shared" si="93"/>
        <v>25435.72</v>
      </c>
      <c r="CW85" s="9">
        <f t="shared" si="93"/>
        <v>46162.82</v>
      </c>
      <c r="CX85" s="9">
        <f t="shared" si="93"/>
        <v>3329353.8199999994</v>
      </c>
      <c r="CY85" s="9">
        <f t="shared" si="93"/>
        <v>3232802.5599999996</v>
      </c>
      <c r="CZ85" s="9">
        <f t="shared" si="93"/>
        <v>2844866.26</v>
      </c>
      <c r="DA85" s="9">
        <f t="shared" si="93"/>
        <v>387936.3</v>
      </c>
      <c r="DB85" s="9">
        <f t="shared" si="93"/>
        <v>96551.26</v>
      </c>
      <c r="DC85" s="9">
        <f t="shared" si="93"/>
        <v>0</v>
      </c>
      <c r="DD85" s="9">
        <f t="shared" si="93"/>
        <v>0</v>
      </c>
      <c r="DE85" s="9">
        <f t="shared" si="93"/>
        <v>0</v>
      </c>
      <c r="DF85" s="9">
        <f t="shared" si="93"/>
        <v>0</v>
      </c>
    </row>
    <row r="86" spans="1:110" ht="16.5" x14ac:dyDescent="0.25">
      <c r="A86" s="15"/>
      <c r="B86" s="16"/>
      <c r="C86" s="16"/>
      <c r="D86" s="16"/>
      <c r="E86" s="16"/>
      <c r="F86" s="16"/>
      <c r="G86" s="16"/>
    </row>
  </sheetData>
  <mergeCells count="105">
    <mergeCell ref="DF6:DF7"/>
    <mergeCell ref="AW5:AW7"/>
    <mergeCell ref="CY6:CY7"/>
    <mergeCell ref="CZ6:DA6"/>
    <mergeCell ref="DB6:DB7"/>
    <mergeCell ref="DC6:DC7"/>
    <mergeCell ref="DD6:DD7"/>
    <mergeCell ref="DE6:DE7"/>
    <mergeCell ref="CF6:CF7"/>
    <mergeCell ref="CG6:CH6"/>
    <mergeCell ref="CI6:CI7"/>
    <mergeCell ref="CJ6:CK6"/>
    <mergeCell ref="CR6:CR7"/>
    <mergeCell ref="CS6:CS7"/>
    <mergeCell ref="BN6:BN7"/>
    <mergeCell ref="BO6:BO7"/>
    <mergeCell ref="BP6:BP7"/>
    <mergeCell ref="BQ6:BQ7"/>
    <mergeCell ref="BR6:BR7"/>
    <mergeCell ref="BS6:BV6"/>
    <mergeCell ref="CM5:CM7"/>
    <mergeCell ref="CN5:CO6"/>
    <mergeCell ref="CP5:CP7"/>
    <mergeCell ref="CQ5:CQ7"/>
    <mergeCell ref="D6:D7"/>
    <mergeCell ref="E6:E7"/>
    <mergeCell ref="F6:F7"/>
    <mergeCell ref="G6:G7"/>
    <mergeCell ref="N6:N7"/>
    <mergeCell ref="O6:O7"/>
    <mergeCell ref="AG6:AG7"/>
    <mergeCell ref="AH6:AH7"/>
    <mergeCell ref="AI6:AI7"/>
    <mergeCell ref="Y6:Y7"/>
    <mergeCell ref="Z6:Z7"/>
    <mergeCell ref="AA6:AD6"/>
    <mergeCell ref="AE6:AE7"/>
    <mergeCell ref="AF6:AF7"/>
    <mergeCell ref="I5:I7"/>
    <mergeCell ref="J5:K6"/>
    <mergeCell ref="L5:L7"/>
    <mergeCell ref="M5:M7"/>
    <mergeCell ref="CR5:CW5"/>
    <mergeCell ref="CX5:DC5"/>
    <mergeCell ref="CT6:CU6"/>
    <mergeCell ref="CV6:CV7"/>
    <mergeCell ref="CW6:CW7"/>
    <mergeCell ref="CX6:CX7"/>
    <mergeCell ref="BQ5:BZ5"/>
    <mergeCell ref="CD5:CE6"/>
    <mergeCell ref="CF5:CH5"/>
    <mergeCell ref="CI5:CK5"/>
    <mergeCell ref="CL5:CL7"/>
    <mergeCell ref="BW6:BW7"/>
    <mergeCell ref="BX6:BX7"/>
    <mergeCell ref="BY6:BY7"/>
    <mergeCell ref="BZ6:BZ7"/>
    <mergeCell ref="BE5:BE7"/>
    <mergeCell ref="BF5:BF7"/>
    <mergeCell ref="BG5:BP5"/>
    <mergeCell ref="BG6:BG7"/>
    <mergeCell ref="BH6:BH7"/>
    <mergeCell ref="BI6:BL6"/>
    <mergeCell ref="BM6:BM7"/>
    <mergeCell ref="P6:S6"/>
    <mergeCell ref="T6:T7"/>
    <mergeCell ref="U6:U7"/>
    <mergeCell ref="V6:V7"/>
    <mergeCell ref="W6:W7"/>
    <mergeCell ref="X6:X7"/>
    <mergeCell ref="AM6:AM7"/>
    <mergeCell ref="AN6:AO6"/>
    <mergeCell ref="AP6:AP7"/>
    <mergeCell ref="AJ5:AJ7"/>
    <mergeCell ref="AK5:AL6"/>
    <mergeCell ref="AM5:AP5"/>
    <mergeCell ref="N5:X5"/>
    <mergeCell ref="Y5:AI5"/>
    <mergeCell ref="AY5:BB6"/>
    <mergeCell ref="BC5:BC7"/>
    <mergeCell ref="BD5:BD7"/>
    <mergeCell ref="AV5:AV7"/>
    <mergeCell ref="CA5:CA7"/>
    <mergeCell ref="CB5:CB7"/>
    <mergeCell ref="CC5:CC7"/>
    <mergeCell ref="A1:DF1"/>
    <mergeCell ref="A3:B3"/>
    <mergeCell ref="A4:A7"/>
    <mergeCell ref="B4:B7"/>
    <mergeCell ref="C4:G4"/>
    <mergeCell ref="H4:AI4"/>
    <mergeCell ref="AJ4:AT4"/>
    <mergeCell ref="AU4:BZ4"/>
    <mergeCell ref="CA4:CK4"/>
    <mergeCell ref="CL4:DC4"/>
    <mergeCell ref="AQ5:AT5"/>
    <mergeCell ref="AU5:AU7"/>
    <mergeCell ref="AX5:AX7"/>
    <mergeCell ref="AQ6:AQ7"/>
    <mergeCell ref="AR6:AS6"/>
    <mergeCell ref="AT6:AT7"/>
    <mergeCell ref="DD4:DF5"/>
    <mergeCell ref="C5:C7"/>
    <mergeCell ref="D5:G5"/>
    <mergeCell ref="H5:H7"/>
  </mergeCells>
  <printOptions horizontalCentered="1"/>
  <pageMargins left="0.39370078740157483" right="0.39370078740157483" top="0.74803149606299213" bottom="0.39370078740157483" header="0.31496062992125984" footer="0.31496062992125984"/>
  <pageSetup paperSize="9" scale="27" fitToWidth="3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0"/>
  <sheetViews>
    <sheetView tabSelected="1" topLeftCell="A4" zoomScale="70" zoomScaleNormal="70" workbookViewId="0">
      <selection activeCell="K19" sqref="K19"/>
    </sheetView>
  </sheetViews>
  <sheetFormatPr defaultColWidth="8.85546875" defaultRowHeight="15" x14ac:dyDescent="0.25"/>
  <cols>
    <col min="1" max="1" width="5" style="3" customWidth="1"/>
    <col min="2" max="2" width="48.28515625" style="1" customWidth="1"/>
    <col min="3" max="3" width="18" style="1" customWidth="1"/>
    <col min="4" max="4" width="19.140625" style="1" customWidth="1"/>
    <col min="5" max="5" width="18.140625" style="1" customWidth="1"/>
    <col min="6" max="7" width="18.28515625" style="1" customWidth="1"/>
    <col min="8" max="8" width="19.28515625" style="1" customWidth="1"/>
    <col min="9" max="10" width="17.28515625" style="1" customWidth="1"/>
    <col min="11" max="11" width="16.28515625" style="1" customWidth="1"/>
    <col min="12" max="12" width="18.5703125" style="1" customWidth="1"/>
    <col min="13" max="13" width="14.5703125" style="1" customWidth="1"/>
    <col min="14" max="14" width="17.85546875" style="1" customWidth="1"/>
    <col min="15" max="16384" width="8.85546875" style="1"/>
  </cols>
  <sheetData>
    <row r="1" spans="1:14" ht="70.900000000000006" customHeight="1" x14ac:dyDescent="0.25">
      <c r="A1" s="191" t="s">
        <v>227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4" ht="33.6" customHeight="1" x14ac:dyDescent="0.25">
      <c r="A2" s="111" t="s">
        <v>223</v>
      </c>
    </row>
    <row r="3" spans="1:14" ht="47.45" customHeight="1" x14ac:dyDescent="0.25">
      <c r="A3" s="144" t="s">
        <v>2</v>
      </c>
      <c r="B3" s="144" t="s">
        <v>3</v>
      </c>
      <c r="C3" s="192" t="s">
        <v>225</v>
      </c>
      <c r="D3" s="192"/>
      <c r="E3" s="192"/>
      <c r="F3" s="192"/>
      <c r="G3" s="192"/>
      <c r="H3" s="192"/>
      <c r="I3" s="193" t="s">
        <v>226</v>
      </c>
      <c r="J3" s="193"/>
      <c r="K3" s="193"/>
      <c r="L3" s="193"/>
      <c r="M3" s="193"/>
      <c r="N3" s="193"/>
    </row>
    <row r="4" spans="1:14" ht="43.15" customHeight="1" x14ac:dyDescent="0.25">
      <c r="A4" s="144"/>
      <c r="B4" s="144"/>
      <c r="C4" s="194" t="s">
        <v>0</v>
      </c>
      <c r="D4" s="194"/>
      <c r="E4" s="194"/>
      <c r="F4" s="194" t="s">
        <v>219</v>
      </c>
      <c r="G4" s="194"/>
      <c r="H4" s="190" t="s">
        <v>222</v>
      </c>
      <c r="I4" s="194" t="s">
        <v>224</v>
      </c>
      <c r="J4" s="194"/>
      <c r="K4" s="194"/>
      <c r="L4" s="194" t="s">
        <v>219</v>
      </c>
      <c r="M4" s="194"/>
      <c r="N4" s="190" t="s">
        <v>222</v>
      </c>
    </row>
    <row r="5" spans="1:14" ht="21" customHeight="1" x14ac:dyDescent="0.25">
      <c r="A5" s="144"/>
      <c r="B5" s="144"/>
      <c r="C5" s="194" t="s">
        <v>4</v>
      </c>
      <c r="D5" s="195" t="s">
        <v>1</v>
      </c>
      <c r="E5" s="195"/>
      <c r="F5" s="190" t="s">
        <v>220</v>
      </c>
      <c r="G5" s="190" t="s">
        <v>221</v>
      </c>
      <c r="H5" s="190"/>
      <c r="I5" s="194" t="s">
        <v>4</v>
      </c>
      <c r="J5" s="195" t="s">
        <v>1</v>
      </c>
      <c r="K5" s="195"/>
      <c r="L5" s="190" t="s">
        <v>220</v>
      </c>
      <c r="M5" s="190" t="s">
        <v>221</v>
      </c>
      <c r="N5" s="190"/>
    </row>
    <row r="6" spans="1:14" ht="57.6" customHeight="1" x14ac:dyDescent="0.25">
      <c r="A6" s="144"/>
      <c r="B6" s="144"/>
      <c r="C6" s="194"/>
      <c r="D6" s="112" t="s">
        <v>5</v>
      </c>
      <c r="E6" s="112" t="s">
        <v>6</v>
      </c>
      <c r="F6" s="190"/>
      <c r="G6" s="190"/>
      <c r="H6" s="190"/>
      <c r="I6" s="194"/>
      <c r="J6" s="112" t="s">
        <v>5</v>
      </c>
      <c r="K6" s="112" t="s">
        <v>6</v>
      </c>
      <c r="L6" s="190"/>
      <c r="M6" s="190"/>
      <c r="N6" s="190"/>
    </row>
    <row r="7" spans="1:14" ht="26.45" customHeight="1" x14ac:dyDescent="0.25">
      <c r="A7" s="27"/>
      <c r="B7" s="28" t="s">
        <v>4</v>
      </c>
      <c r="C7" s="26">
        <f t="shared" ref="C7:C19" si="0">D7+E7</f>
        <v>452714204.99999988</v>
      </c>
      <c r="D7" s="26">
        <f>SUM(D8:D69)</f>
        <v>398388499.99999988</v>
      </c>
      <c r="E7" s="26">
        <f>SUM(E8:E69)</f>
        <v>54325705</v>
      </c>
      <c r="F7" s="26">
        <f t="shared" ref="F7:N7" si="1">SUM(F8:F69)</f>
        <v>416220524.74712098</v>
      </c>
      <c r="G7" s="26">
        <f t="shared" si="1"/>
        <v>36493680.252879001</v>
      </c>
      <c r="H7" s="26">
        <f t="shared" si="1"/>
        <v>212176430.70999992</v>
      </c>
      <c r="I7" s="26">
        <f t="shared" si="1"/>
        <v>13835000</v>
      </c>
      <c r="J7" s="26">
        <f t="shared" si="1"/>
        <v>12174800</v>
      </c>
      <c r="K7" s="26">
        <f t="shared" si="1"/>
        <v>1660200</v>
      </c>
      <c r="L7" s="26">
        <f t="shared" si="1"/>
        <v>13835000</v>
      </c>
      <c r="M7" s="26">
        <f t="shared" si="1"/>
        <v>0</v>
      </c>
      <c r="N7" s="26">
        <f t="shared" si="1"/>
        <v>9684277.5999999996</v>
      </c>
    </row>
    <row r="8" spans="1:14" ht="15" customHeight="1" x14ac:dyDescent="0.25">
      <c r="A8" s="31" t="s">
        <v>7</v>
      </c>
      <c r="B8" s="32" t="s">
        <v>8</v>
      </c>
      <c r="C8" s="9">
        <f t="shared" si="0"/>
        <v>21663598.300000001</v>
      </c>
      <c r="D8" s="9">
        <v>19063966.48</v>
      </c>
      <c r="E8" s="10">
        <v>2599631.8199999998</v>
      </c>
      <c r="F8" s="47">
        <v>21663598.300000001</v>
      </c>
      <c r="G8" s="47">
        <f t="shared" ref="G8:G39" si="2">C8-F8</f>
        <v>0</v>
      </c>
      <c r="H8" s="47">
        <v>11257221.859999999</v>
      </c>
      <c r="I8" s="47">
        <f>J8+K8</f>
        <v>3553380.9</v>
      </c>
      <c r="J8" s="47">
        <v>3126975.19</v>
      </c>
      <c r="K8" s="47">
        <v>426405.71</v>
      </c>
      <c r="L8" s="47">
        <v>3553380.9</v>
      </c>
      <c r="M8" s="2"/>
      <c r="N8" s="47">
        <v>3327138.88</v>
      </c>
    </row>
    <row r="9" spans="1:14" ht="16.5" x14ac:dyDescent="0.25">
      <c r="A9" s="31" t="s">
        <v>9</v>
      </c>
      <c r="B9" s="32" t="s">
        <v>10</v>
      </c>
      <c r="C9" s="9">
        <f t="shared" si="0"/>
        <v>33385056.489999998</v>
      </c>
      <c r="D9" s="9">
        <v>29378849.68</v>
      </c>
      <c r="E9" s="9">
        <v>4006206.81</v>
      </c>
      <c r="F9" s="47">
        <v>33385056.489999998</v>
      </c>
      <c r="G9" s="47">
        <f t="shared" si="2"/>
        <v>0</v>
      </c>
      <c r="H9" s="47">
        <v>11779252.02</v>
      </c>
      <c r="I9" s="47"/>
      <c r="J9" s="47"/>
      <c r="K9" s="47"/>
      <c r="L9" s="47"/>
      <c r="M9" s="2"/>
      <c r="N9" s="47"/>
    </row>
    <row r="10" spans="1:14" ht="16.5" x14ac:dyDescent="0.25">
      <c r="A10" s="31" t="s">
        <v>11</v>
      </c>
      <c r="B10" s="32" t="s">
        <v>12</v>
      </c>
      <c r="C10" s="9">
        <f t="shared" si="0"/>
        <v>14831751.469999999</v>
      </c>
      <c r="D10" s="9">
        <v>13051941.279999999</v>
      </c>
      <c r="E10" s="9">
        <v>1779810.19</v>
      </c>
      <c r="F10" s="47">
        <v>14831751.469999999</v>
      </c>
      <c r="G10" s="47">
        <f t="shared" si="2"/>
        <v>0</v>
      </c>
      <c r="H10" s="47">
        <v>1619440.23</v>
      </c>
      <c r="I10" s="47">
        <f t="shared" ref="I10:I17" si="3">J10+K10</f>
        <v>2676062.7599999998</v>
      </c>
      <c r="J10" s="47">
        <v>2354935.23</v>
      </c>
      <c r="K10" s="47">
        <v>321127.53000000003</v>
      </c>
      <c r="L10" s="47">
        <v>2676062.7599999998</v>
      </c>
      <c r="M10" s="2"/>
      <c r="N10" s="47"/>
    </row>
    <row r="11" spans="1:14" ht="16.5" x14ac:dyDescent="0.25">
      <c r="A11" s="31" t="s">
        <v>13</v>
      </c>
      <c r="B11" s="32" t="s">
        <v>14</v>
      </c>
      <c r="C11" s="9">
        <f t="shared" si="0"/>
        <v>94537907</v>
      </c>
      <c r="D11" s="9">
        <v>83193358.079999998</v>
      </c>
      <c r="E11" s="9">
        <v>11344548.92</v>
      </c>
      <c r="F11" s="47">
        <v>65558866.289999999</v>
      </c>
      <c r="G11" s="47">
        <f t="shared" si="2"/>
        <v>28979040.710000001</v>
      </c>
      <c r="H11" s="47"/>
      <c r="I11" s="47"/>
      <c r="J11" s="47"/>
      <c r="K11" s="47"/>
      <c r="L11" s="47"/>
      <c r="M11" s="2"/>
      <c r="N11" s="47"/>
    </row>
    <row r="12" spans="1:14" ht="16.5" x14ac:dyDescent="0.25">
      <c r="A12" s="31" t="s">
        <v>15</v>
      </c>
      <c r="B12" s="32" t="s">
        <v>16</v>
      </c>
      <c r="C12" s="9">
        <f t="shared" si="0"/>
        <v>17740363.219999999</v>
      </c>
      <c r="D12" s="9">
        <v>15611519.609999999</v>
      </c>
      <c r="E12" s="9">
        <v>2128843.61</v>
      </c>
      <c r="F12" s="47">
        <v>17740363.219999999</v>
      </c>
      <c r="G12" s="47">
        <f t="shared" si="2"/>
        <v>0</v>
      </c>
      <c r="H12" s="47">
        <v>16696496.4</v>
      </c>
      <c r="I12" s="47">
        <f t="shared" si="3"/>
        <v>2909870.5999999996</v>
      </c>
      <c r="J12" s="47">
        <v>2560686.13</v>
      </c>
      <c r="K12" s="47">
        <v>349184.47</v>
      </c>
      <c r="L12" s="47">
        <v>2909870.6</v>
      </c>
      <c r="M12" s="2"/>
      <c r="N12" s="47">
        <v>2502613.7799999998</v>
      </c>
    </row>
    <row r="13" spans="1:14" ht="16.5" x14ac:dyDescent="0.25">
      <c r="A13" s="31" t="s">
        <v>17</v>
      </c>
      <c r="B13" s="32" t="s">
        <v>18</v>
      </c>
      <c r="C13" s="9">
        <f t="shared" si="0"/>
        <v>10782962.120000001</v>
      </c>
      <c r="D13" s="9">
        <v>9489006.6600000001</v>
      </c>
      <c r="E13" s="9">
        <v>1293955.46</v>
      </c>
      <c r="F13" s="47">
        <v>10782962.120000001</v>
      </c>
      <c r="G13" s="47">
        <f t="shared" si="2"/>
        <v>0</v>
      </c>
      <c r="H13" s="47">
        <v>3661976.25</v>
      </c>
      <c r="I13" s="47">
        <f t="shared" si="3"/>
        <v>1945547.93</v>
      </c>
      <c r="J13" s="47">
        <v>1712082.18</v>
      </c>
      <c r="K13" s="47">
        <v>233465.75</v>
      </c>
      <c r="L13" s="47">
        <v>1945547.93</v>
      </c>
      <c r="M13" s="2"/>
      <c r="N13" s="47">
        <v>1945547.93</v>
      </c>
    </row>
    <row r="14" spans="1:14" ht="16.5" x14ac:dyDescent="0.25">
      <c r="A14" s="31" t="s">
        <v>19</v>
      </c>
      <c r="B14" s="32" t="s">
        <v>20</v>
      </c>
      <c r="C14" s="9">
        <f t="shared" si="0"/>
        <v>12483365.220000001</v>
      </c>
      <c r="D14" s="9">
        <v>10985361.380000001</v>
      </c>
      <c r="E14" s="9">
        <v>1498003.84</v>
      </c>
      <c r="F14" s="47">
        <v>12483365.219999999</v>
      </c>
      <c r="G14" s="47">
        <f t="shared" si="2"/>
        <v>0</v>
      </c>
      <c r="H14" s="47">
        <v>4971473.3899999997</v>
      </c>
      <c r="I14" s="47"/>
      <c r="J14" s="47"/>
      <c r="K14" s="47"/>
      <c r="L14" s="47"/>
      <c r="M14" s="2"/>
      <c r="N14" s="47"/>
    </row>
    <row r="15" spans="1:14" ht="16.5" x14ac:dyDescent="0.25">
      <c r="A15" s="31" t="s">
        <v>21</v>
      </c>
      <c r="B15" s="32" t="s">
        <v>22</v>
      </c>
      <c r="C15" s="9">
        <f t="shared" si="0"/>
        <v>56840553.570000008</v>
      </c>
      <c r="D15" s="9">
        <v>50019687.090000004</v>
      </c>
      <c r="E15" s="9">
        <v>6820866.4800000004</v>
      </c>
      <c r="F15" s="47">
        <v>49325914.019999996</v>
      </c>
      <c r="G15" s="47">
        <f t="shared" si="2"/>
        <v>7514639.5500000119</v>
      </c>
      <c r="H15" s="47">
        <v>26000000</v>
      </c>
      <c r="I15" s="47"/>
      <c r="J15" s="47"/>
      <c r="K15" s="47"/>
      <c r="L15" s="47"/>
      <c r="M15" s="2"/>
      <c r="N15" s="47"/>
    </row>
    <row r="16" spans="1:14" ht="16.5" x14ac:dyDescent="0.25">
      <c r="A16" s="31" t="s">
        <v>23</v>
      </c>
      <c r="B16" s="32" t="s">
        <v>24</v>
      </c>
      <c r="C16" s="9">
        <f t="shared" si="0"/>
        <v>16834872.079999998</v>
      </c>
      <c r="D16" s="9">
        <v>14814687.42</v>
      </c>
      <c r="E16" s="9">
        <v>2020184.66</v>
      </c>
      <c r="F16" s="47">
        <v>16834872.079999998</v>
      </c>
      <c r="G16" s="47">
        <f t="shared" si="2"/>
        <v>0</v>
      </c>
      <c r="H16" s="47">
        <v>16834872.07</v>
      </c>
      <c r="I16" s="47"/>
      <c r="J16" s="47"/>
      <c r="K16" s="47"/>
      <c r="L16" s="47"/>
      <c r="M16" s="2"/>
      <c r="N16" s="47"/>
    </row>
    <row r="17" spans="1:14" ht="16.5" x14ac:dyDescent="0.25">
      <c r="A17" s="31" t="s">
        <v>25</v>
      </c>
      <c r="B17" s="32" t="s">
        <v>26</v>
      </c>
      <c r="C17" s="9">
        <f t="shared" si="0"/>
        <v>11929024</v>
      </c>
      <c r="D17" s="9">
        <v>10497541.109999999</v>
      </c>
      <c r="E17" s="9">
        <v>1431482.89</v>
      </c>
      <c r="F17" s="47">
        <v>11929024</v>
      </c>
      <c r="G17" s="47">
        <f t="shared" si="2"/>
        <v>0</v>
      </c>
      <c r="H17" s="47">
        <v>6641851.6699999999</v>
      </c>
      <c r="I17" s="47">
        <f t="shared" si="3"/>
        <v>2750137.81</v>
      </c>
      <c r="J17" s="47">
        <v>2420121.27</v>
      </c>
      <c r="K17" s="47">
        <v>330016.53999999998</v>
      </c>
      <c r="L17" s="47">
        <v>2750137.81</v>
      </c>
      <c r="M17" s="2"/>
      <c r="N17" s="47">
        <v>1908977.01</v>
      </c>
    </row>
    <row r="18" spans="1:14" ht="16.5" x14ac:dyDescent="0.25">
      <c r="A18" s="31" t="s">
        <v>27</v>
      </c>
      <c r="B18" s="32" t="s">
        <v>28</v>
      </c>
      <c r="C18" s="9">
        <f t="shared" si="0"/>
        <v>52549962.5</v>
      </c>
      <c r="D18" s="9">
        <v>46243966.950000003</v>
      </c>
      <c r="E18" s="9">
        <v>6305995.5499999998</v>
      </c>
      <c r="F18" s="47">
        <v>52549962.5</v>
      </c>
      <c r="G18" s="47">
        <f t="shared" si="2"/>
        <v>0</v>
      </c>
      <c r="H18" s="47">
        <v>33251041.699999999</v>
      </c>
      <c r="I18" s="47"/>
      <c r="J18" s="47"/>
      <c r="K18" s="47"/>
      <c r="L18" s="2"/>
      <c r="M18" s="2"/>
      <c r="N18" s="2"/>
    </row>
    <row r="19" spans="1:14" ht="16.5" x14ac:dyDescent="0.25">
      <c r="A19" s="31" t="s">
        <v>29</v>
      </c>
      <c r="B19" s="32" t="s">
        <v>30</v>
      </c>
      <c r="C19" s="9">
        <f t="shared" si="0"/>
        <v>9058270.4199999999</v>
      </c>
      <c r="D19" s="9">
        <v>7971277.96</v>
      </c>
      <c r="E19" s="9">
        <v>1086992.46</v>
      </c>
      <c r="F19" s="47">
        <v>9058270.4199999999</v>
      </c>
      <c r="G19" s="47">
        <f t="shared" si="2"/>
        <v>0</v>
      </c>
      <c r="H19" s="47">
        <v>9058270.4199999999</v>
      </c>
      <c r="I19" s="47"/>
      <c r="J19" s="47"/>
      <c r="K19" s="47"/>
      <c r="L19" s="2"/>
      <c r="M19" s="2"/>
      <c r="N19" s="2"/>
    </row>
    <row r="20" spans="1:14" ht="16.5" x14ac:dyDescent="0.25">
      <c r="A20" s="31" t="s">
        <v>31</v>
      </c>
      <c r="B20" s="110" t="s">
        <v>32</v>
      </c>
      <c r="C20" s="9"/>
      <c r="D20" s="12" t="s">
        <v>31</v>
      </c>
      <c r="E20" s="12"/>
      <c r="F20" s="47"/>
      <c r="G20" s="47">
        <f t="shared" si="2"/>
        <v>0</v>
      </c>
      <c r="H20" s="47"/>
      <c r="I20" s="2"/>
      <c r="J20" s="2"/>
      <c r="K20" s="2"/>
      <c r="L20" s="2"/>
      <c r="M20" s="2"/>
      <c r="N20" s="2"/>
    </row>
    <row r="21" spans="1:14" ht="16.5" x14ac:dyDescent="0.25">
      <c r="A21" s="31" t="s">
        <v>33</v>
      </c>
      <c r="B21" s="32" t="s">
        <v>34</v>
      </c>
      <c r="C21" s="9">
        <f>D21+E21</f>
        <v>6596106.7200000007</v>
      </c>
      <c r="D21" s="9">
        <v>5804573.9000000004</v>
      </c>
      <c r="E21" s="9">
        <v>791532.82</v>
      </c>
      <c r="F21" s="47">
        <v>6596106.7200000007</v>
      </c>
      <c r="G21" s="47">
        <f t="shared" si="2"/>
        <v>0</v>
      </c>
      <c r="H21" s="47">
        <v>6596106.7199999997</v>
      </c>
      <c r="I21" s="2"/>
      <c r="J21" s="2"/>
      <c r="K21" s="2"/>
      <c r="L21" s="2"/>
      <c r="M21" s="2"/>
      <c r="N21" s="2"/>
    </row>
    <row r="22" spans="1:14" ht="16.5" x14ac:dyDescent="0.25">
      <c r="A22" s="31" t="s">
        <v>31</v>
      </c>
      <c r="B22" s="110" t="s">
        <v>35</v>
      </c>
      <c r="C22" s="9"/>
      <c r="D22" s="12" t="s">
        <v>31</v>
      </c>
      <c r="E22" s="12"/>
      <c r="F22" s="47"/>
      <c r="G22" s="47">
        <f t="shared" si="2"/>
        <v>0</v>
      </c>
      <c r="H22" s="47"/>
      <c r="I22" s="2"/>
      <c r="J22" s="2"/>
      <c r="K22" s="2"/>
      <c r="L22" s="2"/>
      <c r="M22" s="2"/>
      <c r="N22" s="2"/>
    </row>
    <row r="23" spans="1:14" ht="16.5" x14ac:dyDescent="0.25">
      <c r="A23" s="31" t="s">
        <v>36</v>
      </c>
      <c r="B23" s="32" t="s">
        <v>37</v>
      </c>
      <c r="C23" s="9">
        <f>D23+E23</f>
        <v>1579804.16</v>
      </c>
      <c r="D23" s="9">
        <v>1390227.66</v>
      </c>
      <c r="E23" s="9">
        <v>189576.5</v>
      </c>
      <c r="F23" s="47">
        <v>1579804.1600000001</v>
      </c>
      <c r="G23" s="47">
        <f t="shared" si="2"/>
        <v>0</v>
      </c>
      <c r="H23" s="47">
        <v>1213043.6599999999</v>
      </c>
      <c r="I23" s="2"/>
      <c r="J23" s="2"/>
      <c r="K23" s="2"/>
      <c r="L23" s="2"/>
      <c r="M23" s="2"/>
      <c r="N23" s="2"/>
    </row>
    <row r="24" spans="1:14" ht="16.5" x14ac:dyDescent="0.25">
      <c r="A24" s="31" t="s">
        <v>31</v>
      </c>
      <c r="B24" s="110" t="s">
        <v>38</v>
      </c>
      <c r="C24" s="9"/>
      <c r="D24" s="12" t="s">
        <v>31</v>
      </c>
      <c r="E24" s="12"/>
      <c r="F24" s="47"/>
      <c r="G24" s="47">
        <f t="shared" si="2"/>
        <v>0</v>
      </c>
      <c r="H24" s="47"/>
      <c r="I24" s="2"/>
      <c r="J24" s="2"/>
      <c r="K24" s="2"/>
      <c r="L24" s="2"/>
      <c r="M24" s="2"/>
      <c r="N24" s="2"/>
    </row>
    <row r="25" spans="1:14" ht="16.899999999999999" customHeight="1" x14ac:dyDescent="0.25">
      <c r="A25" s="31" t="s">
        <v>39</v>
      </c>
      <c r="B25" s="32" t="s">
        <v>40</v>
      </c>
      <c r="C25" s="9">
        <f>D25+E25</f>
        <v>3027000.02</v>
      </c>
      <c r="D25" s="9">
        <v>2663760.02</v>
      </c>
      <c r="E25" s="9">
        <v>363240</v>
      </c>
      <c r="F25" s="47">
        <v>3027000.02</v>
      </c>
      <c r="G25" s="47">
        <f t="shared" si="2"/>
        <v>0</v>
      </c>
      <c r="H25" s="47">
        <v>3027000.02</v>
      </c>
      <c r="I25" s="2"/>
      <c r="J25" s="2"/>
      <c r="K25" s="2"/>
      <c r="L25" s="2"/>
      <c r="M25" s="2"/>
      <c r="N25" s="2"/>
    </row>
    <row r="26" spans="1:14" ht="16.899999999999999" customHeight="1" x14ac:dyDescent="0.25">
      <c r="A26" s="31" t="s">
        <v>31</v>
      </c>
      <c r="B26" s="110" t="s">
        <v>41</v>
      </c>
      <c r="C26" s="9"/>
      <c r="D26" s="12" t="s">
        <v>31</v>
      </c>
      <c r="E26" s="12"/>
      <c r="F26" s="47"/>
      <c r="G26" s="47">
        <f t="shared" si="2"/>
        <v>0</v>
      </c>
      <c r="H26" s="47"/>
      <c r="I26" s="2"/>
      <c r="J26" s="2"/>
      <c r="K26" s="2"/>
      <c r="L26" s="2"/>
      <c r="M26" s="2"/>
      <c r="N26" s="2"/>
    </row>
    <row r="27" spans="1:14" ht="16.899999999999999" customHeight="1" x14ac:dyDescent="0.25">
      <c r="A27" s="31" t="s">
        <v>42</v>
      </c>
      <c r="B27" s="32" t="s">
        <v>43</v>
      </c>
      <c r="C27" s="9">
        <f>D27+E27</f>
        <v>7171597.2799999993</v>
      </c>
      <c r="D27" s="9">
        <v>6311005.5999999996</v>
      </c>
      <c r="E27" s="9">
        <v>860591.68</v>
      </c>
      <c r="F27" s="47">
        <v>7171597.2799999993</v>
      </c>
      <c r="G27" s="47">
        <f t="shared" si="2"/>
        <v>0</v>
      </c>
      <c r="H27" s="47">
        <v>7171597.2800000003</v>
      </c>
      <c r="I27" s="2"/>
      <c r="J27" s="2"/>
      <c r="K27" s="2"/>
      <c r="L27" s="2"/>
      <c r="M27" s="2"/>
      <c r="N27" s="2"/>
    </row>
    <row r="28" spans="1:14" ht="16.5" x14ac:dyDescent="0.25">
      <c r="A28" s="31" t="s">
        <v>44</v>
      </c>
      <c r="B28" s="32" t="s">
        <v>45</v>
      </c>
      <c r="C28" s="9">
        <f>D28+E28</f>
        <v>3993551.44</v>
      </c>
      <c r="D28" s="9">
        <v>3514325.27</v>
      </c>
      <c r="E28" s="9">
        <v>479226.17</v>
      </c>
      <c r="F28" s="47">
        <v>3993551.44</v>
      </c>
      <c r="G28" s="47">
        <f t="shared" si="2"/>
        <v>0</v>
      </c>
      <c r="H28" s="47"/>
      <c r="I28" s="2"/>
      <c r="J28" s="2"/>
      <c r="K28" s="2"/>
      <c r="L28" s="2"/>
      <c r="M28" s="2"/>
      <c r="N28" s="2"/>
    </row>
    <row r="29" spans="1:14" ht="16.5" x14ac:dyDescent="0.25">
      <c r="A29" s="31" t="s">
        <v>46</v>
      </c>
      <c r="B29" s="32" t="s">
        <v>47</v>
      </c>
      <c r="C29" s="9">
        <f>D29+E29</f>
        <v>3278071.2399999998</v>
      </c>
      <c r="D29" s="9">
        <v>2884702.69</v>
      </c>
      <c r="E29" s="9">
        <v>393368.55</v>
      </c>
      <c r="F29" s="47">
        <v>3278071.24</v>
      </c>
      <c r="G29" s="47">
        <f t="shared" si="2"/>
        <v>0</v>
      </c>
      <c r="H29" s="47">
        <v>2743822.84</v>
      </c>
      <c r="I29" s="2"/>
      <c r="J29" s="2"/>
      <c r="K29" s="2"/>
      <c r="L29" s="2"/>
      <c r="M29" s="2"/>
      <c r="N29" s="2"/>
    </row>
    <row r="30" spans="1:14" ht="16.5" x14ac:dyDescent="0.25">
      <c r="A30" s="31" t="s">
        <v>31</v>
      </c>
      <c r="B30" s="110" t="s">
        <v>48</v>
      </c>
      <c r="C30" s="9"/>
      <c r="D30" s="12" t="s">
        <v>31</v>
      </c>
      <c r="E30" s="12"/>
      <c r="F30" s="47"/>
      <c r="G30" s="47">
        <f t="shared" si="2"/>
        <v>0</v>
      </c>
      <c r="H30" s="47"/>
      <c r="I30" s="2"/>
      <c r="J30" s="2"/>
      <c r="K30" s="2"/>
      <c r="L30" s="2"/>
      <c r="M30" s="2"/>
      <c r="N30" s="2"/>
    </row>
    <row r="31" spans="1:14" ht="16.5" x14ac:dyDescent="0.25">
      <c r="A31" s="31" t="s">
        <v>49</v>
      </c>
      <c r="B31" s="32" t="s">
        <v>50</v>
      </c>
      <c r="C31" s="9">
        <f>D31+E31</f>
        <v>2797090.9000000004</v>
      </c>
      <c r="D31" s="9">
        <v>2461439.9900000002</v>
      </c>
      <c r="E31" s="9">
        <v>335650.91</v>
      </c>
      <c r="F31" s="47">
        <v>2797090.9000000004</v>
      </c>
      <c r="G31" s="47">
        <f t="shared" si="2"/>
        <v>0</v>
      </c>
      <c r="H31" s="47">
        <v>2797090.9000000004</v>
      </c>
      <c r="I31" s="2"/>
      <c r="J31" s="2"/>
      <c r="K31" s="2"/>
      <c r="L31" s="2"/>
      <c r="M31" s="2"/>
      <c r="N31" s="2"/>
    </row>
    <row r="32" spans="1:14" ht="16.5" x14ac:dyDescent="0.25">
      <c r="A32" s="31" t="s">
        <v>51</v>
      </c>
      <c r="B32" s="32" t="s">
        <v>52</v>
      </c>
      <c r="C32" s="9">
        <f>D32+E32</f>
        <v>7720990.5300000003</v>
      </c>
      <c r="D32" s="9">
        <v>6794471.6600000001</v>
      </c>
      <c r="E32" s="9">
        <v>926518.87</v>
      </c>
      <c r="F32" s="47">
        <v>7720990.5299999993</v>
      </c>
      <c r="G32" s="47">
        <f t="shared" si="2"/>
        <v>0</v>
      </c>
      <c r="H32" s="47"/>
      <c r="I32" s="2"/>
      <c r="J32" s="2"/>
      <c r="K32" s="2"/>
      <c r="L32" s="2"/>
      <c r="M32" s="2"/>
      <c r="N32" s="2"/>
    </row>
    <row r="33" spans="1:14" ht="18" customHeight="1" x14ac:dyDescent="0.25">
      <c r="A33" s="31" t="s">
        <v>31</v>
      </c>
      <c r="B33" s="110" t="s">
        <v>53</v>
      </c>
      <c r="C33" s="9"/>
      <c r="D33" s="12" t="s">
        <v>31</v>
      </c>
      <c r="E33" s="12"/>
      <c r="F33" s="47"/>
      <c r="G33" s="47">
        <f t="shared" si="2"/>
        <v>0</v>
      </c>
      <c r="H33" s="47"/>
      <c r="I33" s="2"/>
      <c r="J33" s="2"/>
      <c r="K33" s="2"/>
      <c r="L33" s="2"/>
      <c r="M33" s="2"/>
      <c r="N33" s="2"/>
    </row>
    <row r="34" spans="1:14" ht="16.5" x14ac:dyDescent="0.25">
      <c r="A34" s="31" t="s">
        <v>54</v>
      </c>
      <c r="B34" s="32" t="s">
        <v>55</v>
      </c>
      <c r="C34" s="9">
        <f>D34+E34</f>
        <v>2352463.06</v>
      </c>
      <c r="D34" s="9">
        <v>2070167.49</v>
      </c>
      <c r="E34" s="9">
        <v>282295.57</v>
      </c>
      <c r="F34" s="47">
        <v>2352463.06</v>
      </c>
      <c r="G34" s="47">
        <f t="shared" si="2"/>
        <v>0</v>
      </c>
      <c r="H34" s="47">
        <v>2306831.87</v>
      </c>
      <c r="I34" s="2"/>
      <c r="J34" s="2"/>
      <c r="K34" s="2"/>
      <c r="L34" s="2"/>
      <c r="M34" s="2"/>
      <c r="N34" s="2"/>
    </row>
    <row r="35" spans="1:14" ht="16.5" x14ac:dyDescent="0.25">
      <c r="A35" s="31" t="s">
        <v>56</v>
      </c>
      <c r="B35" s="32" t="s">
        <v>57</v>
      </c>
      <c r="C35" s="9">
        <f>D35+E35</f>
        <v>2133377.5699999998</v>
      </c>
      <c r="D35" s="9">
        <v>1877372.26</v>
      </c>
      <c r="E35" s="9">
        <v>256005.31</v>
      </c>
      <c r="F35" s="47">
        <v>2133377.5741210133</v>
      </c>
      <c r="G35" s="47">
        <f t="shared" si="2"/>
        <v>-4.1210134513676167E-3</v>
      </c>
      <c r="H35" s="47">
        <v>2133377.5699999998</v>
      </c>
      <c r="I35" s="2"/>
      <c r="J35" s="2"/>
      <c r="K35" s="2"/>
      <c r="L35" s="2"/>
      <c r="M35" s="2"/>
      <c r="N35" s="2"/>
    </row>
    <row r="36" spans="1:14" ht="16.5" x14ac:dyDescent="0.25">
      <c r="A36" s="31" t="s">
        <v>58</v>
      </c>
      <c r="B36" s="32" t="s">
        <v>59</v>
      </c>
      <c r="C36" s="9">
        <f>D36+E36</f>
        <v>1205530.01</v>
      </c>
      <c r="D36" s="9">
        <v>1060866.4099999999</v>
      </c>
      <c r="E36" s="9">
        <v>144663.6</v>
      </c>
      <c r="F36" s="47">
        <v>1205530.0099999998</v>
      </c>
      <c r="G36" s="47">
        <f t="shared" si="2"/>
        <v>0</v>
      </c>
      <c r="H36" s="47">
        <v>1205530.01</v>
      </c>
      <c r="I36" s="2"/>
      <c r="J36" s="2"/>
      <c r="K36" s="2"/>
      <c r="L36" s="2"/>
      <c r="M36" s="2"/>
      <c r="N36" s="2"/>
    </row>
    <row r="37" spans="1:14" ht="16.5" x14ac:dyDescent="0.25">
      <c r="A37" s="31" t="s">
        <v>60</v>
      </c>
      <c r="B37" s="32" t="s">
        <v>61</v>
      </c>
      <c r="C37" s="9">
        <f>D37+E37</f>
        <v>2002747.39</v>
      </c>
      <c r="D37" s="9">
        <v>1762417.7</v>
      </c>
      <c r="E37" s="9">
        <v>240329.69</v>
      </c>
      <c r="F37" s="47">
        <v>2002747.39</v>
      </c>
      <c r="G37" s="47">
        <f t="shared" si="2"/>
        <v>0</v>
      </c>
      <c r="H37" s="47">
        <v>2002747.39</v>
      </c>
      <c r="I37" s="2"/>
      <c r="J37" s="2"/>
      <c r="K37" s="2"/>
      <c r="L37" s="2"/>
      <c r="M37" s="2"/>
      <c r="N37" s="2"/>
    </row>
    <row r="38" spans="1:14" ht="16.5" x14ac:dyDescent="0.25">
      <c r="A38" s="31" t="s">
        <v>62</v>
      </c>
      <c r="B38" s="32" t="s">
        <v>63</v>
      </c>
      <c r="C38" s="9">
        <f>D38+E38</f>
        <v>1370497.28</v>
      </c>
      <c r="D38" s="9">
        <v>1206037.6100000001</v>
      </c>
      <c r="E38" s="9">
        <v>164459.67000000001</v>
      </c>
      <c r="F38" s="47">
        <v>1370497.28</v>
      </c>
      <c r="G38" s="47">
        <f t="shared" si="2"/>
        <v>0</v>
      </c>
      <c r="H38" s="47">
        <v>1370497.28</v>
      </c>
      <c r="I38" s="2"/>
      <c r="J38" s="2"/>
      <c r="K38" s="2"/>
      <c r="L38" s="2"/>
      <c r="M38" s="2"/>
      <c r="N38" s="2"/>
    </row>
    <row r="39" spans="1:14" ht="16.5" x14ac:dyDescent="0.25">
      <c r="A39" s="31" t="s">
        <v>31</v>
      </c>
      <c r="B39" s="110" t="s">
        <v>64</v>
      </c>
      <c r="C39" s="9"/>
      <c r="D39" s="12" t="s">
        <v>31</v>
      </c>
      <c r="E39" s="12"/>
      <c r="F39" s="47"/>
      <c r="G39" s="47">
        <f t="shared" si="2"/>
        <v>0</v>
      </c>
      <c r="H39" s="47"/>
      <c r="I39" s="2"/>
      <c r="J39" s="2"/>
      <c r="K39" s="2"/>
      <c r="L39" s="2"/>
      <c r="M39" s="2"/>
      <c r="N39" s="2"/>
    </row>
    <row r="40" spans="1:14" ht="16.5" x14ac:dyDescent="0.25">
      <c r="A40" s="31" t="s">
        <v>65</v>
      </c>
      <c r="B40" s="32" t="s">
        <v>66</v>
      </c>
      <c r="C40" s="9">
        <f>D40+E40</f>
        <v>5091964.6999999993</v>
      </c>
      <c r="D40" s="9">
        <v>4480928.93</v>
      </c>
      <c r="E40" s="9">
        <v>611035.77</v>
      </c>
      <c r="F40" s="47">
        <v>5091964.6999999993</v>
      </c>
      <c r="G40" s="47">
        <f t="shared" ref="G40:G69" si="4">C40-F40</f>
        <v>0</v>
      </c>
      <c r="H40" s="47">
        <v>5091964.7</v>
      </c>
      <c r="I40" s="2"/>
      <c r="J40" s="2"/>
      <c r="K40" s="2"/>
      <c r="L40" s="2"/>
      <c r="M40" s="2"/>
      <c r="N40" s="2"/>
    </row>
    <row r="41" spans="1:14" ht="16.5" x14ac:dyDescent="0.25">
      <c r="A41" s="31" t="s">
        <v>67</v>
      </c>
      <c r="B41" s="32" t="s">
        <v>63</v>
      </c>
      <c r="C41" s="9">
        <f>D41+E41</f>
        <v>2265500.6800000002</v>
      </c>
      <c r="D41" s="9">
        <v>1993640.6</v>
      </c>
      <c r="E41" s="9">
        <v>271860.08</v>
      </c>
      <c r="F41" s="47">
        <v>2265500.6800000002</v>
      </c>
      <c r="G41" s="47">
        <f t="shared" si="4"/>
        <v>0</v>
      </c>
      <c r="H41" s="47">
        <v>2265500.6800000002</v>
      </c>
      <c r="I41" s="2"/>
      <c r="J41" s="2"/>
      <c r="K41" s="2"/>
      <c r="L41" s="2"/>
      <c r="M41" s="2"/>
      <c r="N41" s="2"/>
    </row>
    <row r="42" spans="1:14" ht="16.5" x14ac:dyDescent="0.25">
      <c r="A42" s="31" t="s">
        <v>31</v>
      </c>
      <c r="B42" s="110" t="s">
        <v>68</v>
      </c>
      <c r="C42" s="9"/>
      <c r="D42" s="12" t="s">
        <v>31</v>
      </c>
      <c r="E42" s="12"/>
      <c r="F42" s="47"/>
      <c r="G42" s="47">
        <f t="shared" si="4"/>
        <v>0</v>
      </c>
      <c r="H42" s="47"/>
      <c r="I42" s="2"/>
      <c r="J42" s="2"/>
      <c r="K42" s="2"/>
      <c r="L42" s="2"/>
      <c r="M42" s="2"/>
      <c r="N42" s="2"/>
    </row>
    <row r="43" spans="1:14" ht="16.5" x14ac:dyDescent="0.25">
      <c r="A43" s="31" t="s">
        <v>69</v>
      </c>
      <c r="B43" s="32" t="s">
        <v>70</v>
      </c>
      <c r="C43" s="9">
        <f>D43+E43</f>
        <v>7945002.6399999997</v>
      </c>
      <c r="D43" s="9">
        <v>6991602.3099999996</v>
      </c>
      <c r="E43" s="9">
        <v>953400.33</v>
      </c>
      <c r="F43" s="47">
        <v>7945002.6399999997</v>
      </c>
      <c r="G43" s="47">
        <f t="shared" si="4"/>
        <v>0</v>
      </c>
      <c r="H43" s="47"/>
      <c r="I43" s="2"/>
      <c r="J43" s="2"/>
      <c r="K43" s="2"/>
      <c r="L43" s="2"/>
      <c r="M43" s="2"/>
      <c r="N43" s="2"/>
    </row>
    <row r="44" spans="1:14" ht="16.5" x14ac:dyDescent="0.25">
      <c r="A44" s="31" t="s">
        <v>71</v>
      </c>
      <c r="B44" s="32" t="s">
        <v>72</v>
      </c>
      <c r="C44" s="9">
        <f>D44+E44</f>
        <v>535210.53</v>
      </c>
      <c r="D44" s="9">
        <v>470985.27</v>
      </c>
      <c r="E44" s="9">
        <v>64225.26</v>
      </c>
      <c r="F44" s="47">
        <v>535210.53</v>
      </c>
      <c r="G44" s="47">
        <f t="shared" si="4"/>
        <v>0</v>
      </c>
      <c r="H44" s="47"/>
      <c r="I44" s="2"/>
      <c r="J44" s="2"/>
      <c r="K44" s="2"/>
      <c r="L44" s="2"/>
      <c r="M44" s="2"/>
      <c r="N44" s="2"/>
    </row>
    <row r="45" spans="1:14" ht="16.5" x14ac:dyDescent="0.25">
      <c r="A45" s="31" t="s">
        <v>73</v>
      </c>
      <c r="B45" s="32" t="s">
        <v>74</v>
      </c>
      <c r="C45" s="9">
        <f>D45+E45</f>
        <v>500873.47000000003</v>
      </c>
      <c r="D45" s="9">
        <v>440768.65</v>
      </c>
      <c r="E45" s="9">
        <v>60104.82</v>
      </c>
      <c r="F45" s="47">
        <v>500873.47000000003</v>
      </c>
      <c r="G45" s="47">
        <f t="shared" si="4"/>
        <v>0</v>
      </c>
      <c r="H45" s="47">
        <v>500873.47000000003</v>
      </c>
      <c r="I45" s="2"/>
      <c r="J45" s="2"/>
      <c r="K45" s="2"/>
      <c r="L45" s="2"/>
      <c r="M45" s="2"/>
      <c r="N45" s="2"/>
    </row>
    <row r="46" spans="1:14" ht="16.5" x14ac:dyDescent="0.25">
      <c r="A46" s="31" t="s">
        <v>75</v>
      </c>
      <c r="B46" s="32" t="s">
        <v>76</v>
      </c>
      <c r="C46" s="9">
        <f>D46+E46</f>
        <v>529698.23</v>
      </c>
      <c r="D46" s="9">
        <v>466134.44</v>
      </c>
      <c r="E46" s="9">
        <v>63563.79</v>
      </c>
      <c r="F46" s="47">
        <v>529698.23</v>
      </c>
      <c r="G46" s="47">
        <f t="shared" si="4"/>
        <v>0</v>
      </c>
      <c r="H46" s="47"/>
      <c r="I46" s="2"/>
      <c r="J46" s="2"/>
      <c r="K46" s="2"/>
      <c r="L46" s="2"/>
      <c r="M46" s="2"/>
      <c r="N46" s="2"/>
    </row>
    <row r="47" spans="1:14" ht="16.5" x14ac:dyDescent="0.25">
      <c r="A47" s="31" t="s">
        <v>77</v>
      </c>
      <c r="B47" s="32" t="s">
        <v>78</v>
      </c>
      <c r="C47" s="9">
        <f>D47+E47</f>
        <v>470268.67</v>
      </c>
      <c r="D47" s="9">
        <v>413836.43</v>
      </c>
      <c r="E47" s="9">
        <v>56432.24</v>
      </c>
      <c r="F47" s="47">
        <v>470268.67</v>
      </c>
      <c r="G47" s="47">
        <f t="shared" si="4"/>
        <v>0</v>
      </c>
      <c r="H47" s="47">
        <v>470268.67</v>
      </c>
      <c r="I47" s="2"/>
      <c r="J47" s="2"/>
      <c r="K47" s="2"/>
      <c r="L47" s="2"/>
      <c r="M47" s="2"/>
      <c r="N47" s="2"/>
    </row>
    <row r="48" spans="1:14" ht="16.5" x14ac:dyDescent="0.25">
      <c r="A48" s="31" t="s">
        <v>31</v>
      </c>
      <c r="B48" s="110" t="s">
        <v>79</v>
      </c>
      <c r="C48" s="9"/>
      <c r="D48" s="12" t="s">
        <v>31</v>
      </c>
      <c r="E48" s="12"/>
      <c r="F48" s="47"/>
      <c r="G48" s="47">
        <f t="shared" si="4"/>
        <v>0</v>
      </c>
      <c r="H48" s="47"/>
      <c r="I48" s="2"/>
      <c r="J48" s="2"/>
      <c r="K48" s="2"/>
      <c r="L48" s="2"/>
      <c r="M48" s="2"/>
      <c r="N48" s="2"/>
    </row>
    <row r="49" spans="1:14" ht="16.5" x14ac:dyDescent="0.25">
      <c r="A49" s="31" t="s">
        <v>80</v>
      </c>
      <c r="B49" s="32" t="s">
        <v>81</v>
      </c>
      <c r="C49" s="9">
        <f>D49+E49</f>
        <v>1936685.83</v>
      </c>
      <c r="D49" s="9">
        <v>1704283.53</v>
      </c>
      <c r="E49" s="9">
        <v>232402.3</v>
      </c>
      <c r="F49" s="47">
        <v>1936685.83</v>
      </c>
      <c r="G49" s="47">
        <f t="shared" si="4"/>
        <v>0</v>
      </c>
      <c r="H49" s="47"/>
      <c r="I49" s="2"/>
      <c r="J49" s="2"/>
      <c r="K49" s="2"/>
      <c r="L49" s="2"/>
      <c r="M49" s="2"/>
      <c r="N49" s="2"/>
    </row>
    <row r="50" spans="1:14" ht="16.5" x14ac:dyDescent="0.25">
      <c r="A50" s="31" t="s">
        <v>31</v>
      </c>
      <c r="B50" s="110" t="s">
        <v>82</v>
      </c>
      <c r="C50" s="9"/>
      <c r="D50" s="12" t="s">
        <v>31</v>
      </c>
      <c r="E50" s="12"/>
      <c r="F50" s="47"/>
      <c r="G50" s="47">
        <f t="shared" si="4"/>
        <v>0</v>
      </c>
      <c r="H50" s="47"/>
      <c r="I50" s="2"/>
      <c r="J50" s="2"/>
      <c r="K50" s="2"/>
      <c r="L50" s="2"/>
      <c r="M50" s="2"/>
      <c r="N50" s="2"/>
    </row>
    <row r="51" spans="1:14" ht="16.5" x14ac:dyDescent="0.25">
      <c r="A51" s="31" t="s">
        <v>83</v>
      </c>
      <c r="B51" s="32" t="s">
        <v>84</v>
      </c>
      <c r="C51" s="9">
        <f>D51+E51</f>
        <v>1894137.72</v>
      </c>
      <c r="D51" s="9">
        <v>1666841.19</v>
      </c>
      <c r="E51" s="9">
        <v>227296.53</v>
      </c>
      <c r="F51" s="47">
        <v>1894137.72</v>
      </c>
      <c r="G51" s="47">
        <f t="shared" si="4"/>
        <v>0</v>
      </c>
      <c r="H51" s="47">
        <v>1894137.72</v>
      </c>
      <c r="I51" s="2"/>
      <c r="J51" s="2"/>
      <c r="K51" s="2"/>
      <c r="L51" s="2"/>
      <c r="M51" s="2"/>
      <c r="N51" s="2"/>
    </row>
    <row r="52" spans="1:14" ht="16.5" x14ac:dyDescent="0.25">
      <c r="A52" s="31" t="s">
        <v>31</v>
      </c>
      <c r="B52" s="110" t="s">
        <v>85</v>
      </c>
      <c r="C52" s="9"/>
      <c r="D52" s="12" t="s">
        <v>31</v>
      </c>
      <c r="E52" s="12"/>
      <c r="F52" s="47"/>
      <c r="G52" s="47">
        <f t="shared" si="4"/>
        <v>0</v>
      </c>
      <c r="H52" s="47"/>
      <c r="I52" s="2"/>
      <c r="J52" s="2"/>
      <c r="K52" s="2"/>
      <c r="L52" s="2"/>
      <c r="M52" s="2"/>
      <c r="N52" s="2"/>
    </row>
    <row r="53" spans="1:14" ht="16.5" x14ac:dyDescent="0.25">
      <c r="A53" s="31" t="s">
        <v>86</v>
      </c>
      <c r="B53" s="32" t="s">
        <v>87</v>
      </c>
      <c r="C53" s="9">
        <f>D53+E53</f>
        <v>5930983.7400000002</v>
      </c>
      <c r="D53" s="9">
        <v>5219265.68</v>
      </c>
      <c r="E53" s="9">
        <v>711718.06</v>
      </c>
      <c r="F53" s="47">
        <v>5930983.7400000002</v>
      </c>
      <c r="G53" s="47">
        <f t="shared" si="4"/>
        <v>0</v>
      </c>
      <c r="H53" s="47">
        <v>5930983.7400000002</v>
      </c>
      <c r="I53" s="2"/>
      <c r="J53" s="2"/>
      <c r="K53" s="2"/>
      <c r="L53" s="2"/>
      <c r="M53" s="2"/>
      <c r="N53" s="2"/>
    </row>
    <row r="54" spans="1:14" ht="16.5" x14ac:dyDescent="0.25">
      <c r="A54" s="31" t="s">
        <v>31</v>
      </c>
      <c r="B54" s="110" t="s">
        <v>88</v>
      </c>
      <c r="C54" s="9"/>
      <c r="D54" s="12" t="s">
        <v>31</v>
      </c>
      <c r="E54" s="12"/>
      <c r="F54" s="47"/>
      <c r="G54" s="47">
        <f t="shared" si="4"/>
        <v>0</v>
      </c>
      <c r="H54" s="47"/>
      <c r="I54" s="2"/>
      <c r="J54" s="2"/>
      <c r="K54" s="2"/>
      <c r="L54" s="2"/>
      <c r="M54" s="2"/>
      <c r="N54" s="2"/>
    </row>
    <row r="55" spans="1:14" ht="16.5" x14ac:dyDescent="0.25">
      <c r="A55" s="31" t="s">
        <v>89</v>
      </c>
      <c r="B55" s="32" t="s">
        <v>90</v>
      </c>
      <c r="C55" s="9">
        <f>D55+E55</f>
        <v>1389531.97</v>
      </c>
      <c r="D55" s="9">
        <v>1222788.1299999999</v>
      </c>
      <c r="E55" s="9">
        <v>166743.84</v>
      </c>
      <c r="F55" s="47">
        <v>1389531.97</v>
      </c>
      <c r="G55" s="47">
        <f t="shared" si="4"/>
        <v>0</v>
      </c>
      <c r="H55" s="47">
        <v>1386058.14</v>
      </c>
      <c r="I55" s="2"/>
      <c r="J55" s="2"/>
      <c r="K55" s="2"/>
      <c r="L55" s="2"/>
      <c r="M55" s="2"/>
      <c r="N55" s="2"/>
    </row>
    <row r="56" spans="1:14" ht="16.5" x14ac:dyDescent="0.25">
      <c r="A56" s="31" t="s">
        <v>91</v>
      </c>
      <c r="B56" s="32" t="s">
        <v>92</v>
      </c>
      <c r="C56" s="9">
        <f>D56+E56</f>
        <v>853201.74</v>
      </c>
      <c r="D56" s="9">
        <v>750817.53</v>
      </c>
      <c r="E56" s="9">
        <v>102384.21</v>
      </c>
      <c r="F56" s="47">
        <v>853201.74</v>
      </c>
      <c r="G56" s="47">
        <f t="shared" si="4"/>
        <v>0</v>
      </c>
      <c r="H56" s="47">
        <v>853201.74</v>
      </c>
      <c r="I56" s="2"/>
      <c r="J56" s="2"/>
      <c r="K56" s="2"/>
      <c r="L56" s="2"/>
      <c r="M56" s="2"/>
      <c r="N56" s="2"/>
    </row>
    <row r="57" spans="1:14" ht="16.5" x14ac:dyDescent="0.25">
      <c r="A57" s="31" t="s">
        <v>91</v>
      </c>
      <c r="B57" s="32" t="s">
        <v>93</v>
      </c>
      <c r="C57" s="9">
        <f>D57+E57</f>
        <v>727423.53</v>
      </c>
      <c r="D57" s="9">
        <v>640132.71</v>
      </c>
      <c r="E57" s="9">
        <v>87290.82</v>
      </c>
      <c r="F57" s="47">
        <v>727423.53</v>
      </c>
      <c r="G57" s="47">
        <f t="shared" si="4"/>
        <v>0</v>
      </c>
      <c r="H57" s="47">
        <v>727423.53</v>
      </c>
      <c r="I57" s="2"/>
      <c r="J57" s="2"/>
      <c r="K57" s="2"/>
      <c r="L57" s="2"/>
      <c r="M57" s="2"/>
      <c r="N57" s="2"/>
    </row>
    <row r="58" spans="1:14" ht="16.5" x14ac:dyDescent="0.25">
      <c r="A58" s="31" t="s">
        <v>31</v>
      </c>
      <c r="B58" s="110" t="s">
        <v>94</v>
      </c>
      <c r="C58" s="9"/>
      <c r="D58" s="12" t="s">
        <v>31</v>
      </c>
      <c r="E58" s="12"/>
      <c r="F58" s="47"/>
      <c r="G58" s="47">
        <f t="shared" si="4"/>
        <v>0</v>
      </c>
      <c r="H58" s="47"/>
      <c r="I58" s="2"/>
      <c r="J58" s="2"/>
      <c r="K58" s="2"/>
      <c r="L58" s="2"/>
      <c r="M58" s="2"/>
      <c r="N58" s="2"/>
    </row>
    <row r="59" spans="1:14" ht="16.5" x14ac:dyDescent="0.25">
      <c r="A59" s="31" t="s">
        <v>95</v>
      </c>
      <c r="B59" s="32" t="s">
        <v>96</v>
      </c>
      <c r="C59" s="9">
        <f>D59+E59</f>
        <v>4170797.94</v>
      </c>
      <c r="D59" s="9">
        <v>3670302.19</v>
      </c>
      <c r="E59" s="9">
        <v>500495.75</v>
      </c>
      <c r="F59" s="47">
        <v>4170797.943</v>
      </c>
      <c r="G59" s="47">
        <f t="shared" si="4"/>
        <v>-3.0000000260770321E-3</v>
      </c>
      <c r="H59" s="47">
        <v>4170797.94</v>
      </c>
      <c r="I59" s="2"/>
      <c r="J59" s="2"/>
      <c r="K59" s="2"/>
      <c r="L59" s="2"/>
      <c r="M59" s="2"/>
      <c r="N59" s="2"/>
    </row>
    <row r="60" spans="1:14" ht="16.5" x14ac:dyDescent="0.25">
      <c r="A60" s="31" t="s">
        <v>97</v>
      </c>
      <c r="B60" s="32" t="s">
        <v>98</v>
      </c>
      <c r="C60" s="9">
        <f>D60+E60</f>
        <v>5396146.4199999999</v>
      </c>
      <c r="D60" s="9">
        <v>4748608.8499999996</v>
      </c>
      <c r="E60" s="9">
        <v>647537.56999999995</v>
      </c>
      <c r="F60" s="47">
        <v>5396146.4199999999</v>
      </c>
      <c r="G60" s="47">
        <f t="shared" si="4"/>
        <v>0</v>
      </c>
      <c r="H60" s="47">
        <v>5396146.4199999999</v>
      </c>
      <c r="I60" s="2"/>
      <c r="J60" s="2"/>
      <c r="K60" s="2"/>
      <c r="L60" s="2"/>
      <c r="M60" s="2"/>
      <c r="N60" s="2"/>
    </row>
    <row r="61" spans="1:14" ht="16.5" x14ac:dyDescent="0.25">
      <c r="A61" s="31" t="s">
        <v>31</v>
      </c>
      <c r="B61" s="110" t="s">
        <v>99</v>
      </c>
      <c r="C61" s="9"/>
      <c r="D61" s="12" t="s">
        <v>31</v>
      </c>
      <c r="E61" s="12"/>
      <c r="F61" s="47"/>
      <c r="G61" s="47">
        <f t="shared" si="4"/>
        <v>0</v>
      </c>
      <c r="H61" s="47"/>
      <c r="I61" s="2"/>
      <c r="J61" s="2"/>
      <c r="K61" s="2"/>
      <c r="L61" s="2"/>
      <c r="M61" s="2"/>
      <c r="N61" s="2"/>
    </row>
    <row r="62" spans="1:14" ht="16.5" x14ac:dyDescent="0.25">
      <c r="A62" s="31" t="s">
        <v>100</v>
      </c>
      <c r="B62" s="32" t="s">
        <v>101</v>
      </c>
      <c r="C62" s="9">
        <f>D62+E62</f>
        <v>4068197.26</v>
      </c>
      <c r="D62" s="9">
        <v>3580013.59</v>
      </c>
      <c r="E62" s="9">
        <v>488183.67</v>
      </c>
      <c r="F62" s="47">
        <v>4068197.26</v>
      </c>
      <c r="G62" s="47">
        <f t="shared" si="4"/>
        <v>0</v>
      </c>
      <c r="H62" s="47">
        <v>4068197.26</v>
      </c>
      <c r="I62" s="2"/>
      <c r="J62" s="2"/>
      <c r="K62" s="2"/>
      <c r="L62" s="2"/>
      <c r="M62" s="2"/>
      <c r="N62" s="2"/>
    </row>
    <row r="63" spans="1:14" ht="16.5" x14ac:dyDescent="0.25">
      <c r="A63" s="31" t="s">
        <v>31</v>
      </c>
      <c r="B63" s="110" t="s">
        <v>102</v>
      </c>
      <c r="C63" s="9"/>
      <c r="D63" s="12" t="s">
        <v>31</v>
      </c>
      <c r="E63" s="12"/>
      <c r="F63" s="47"/>
      <c r="G63" s="47">
        <f t="shared" si="4"/>
        <v>0</v>
      </c>
      <c r="H63" s="47"/>
      <c r="I63" s="2"/>
      <c r="J63" s="2"/>
      <c r="K63" s="2"/>
      <c r="L63" s="2"/>
      <c r="M63" s="2"/>
      <c r="N63" s="2"/>
    </row>
    <row r="64" spans="1:14" ht="16.5" x14ac:dyDescent="0.25">
      <c r="A64" s="31" t="s">
        <v>103</v>
      </c>
      <c r="B64" s="32" t="s">
        <v>104</v>
      </c>
      <c r="C64" s="9">
        <f>D64+E64</f>
        <v>5216307.4099999992</v>
      </c>
      <c r="D64" s="9">
        <v>4590350.5199999996</v>
      </c>
      <c r="E64" s="9">
        <v>625956.89</v>
      </c>
      <c r="F64" s="47">
        <v>5216307.4099999992</v>
      </c>
      <c r="G64" s="47">
        <f t="shared" si="4"/>
        <v>0</v>
      </c>
      <c r="H64" s="47">
        <v>3213696.7</v>
      </c>
      <c r="I64" s="2"/>
      <c r="J64" s="2"/>
      <c r="K64" s="2"/>
      <c r="L64" s="2"/>
      <c r="M64" s="2"/>
      <c r="N64" s="2"/>
    </row>
    <row r="65" spans="1:14" ht="16.5" x14ac:dyDescent="0.25">
      <c r="A65" s="31" t="s">
        <v>31</v>
      </c>
      <c r="B65" s="110" t="s">
        <v>105</v>
      </c>
      <c r="C65" s="9"/>
      <c r="D65" s="12" t="s">
        <v>31</v>
      </c>
      <c r="E65" s="12"/>
      <c r="F65" s="47"/>
      <c r="G65" s="47">
        <f t="shared" si="4"/>
        <v>0</v>
      </c>
      <c r="H65" s="47"/>
      <c r="I65" s="2"/>
      <c r="J65" s="2"/>
      <c r="K65" s="2"/>
      <c r="L65" s="2"/>
      <c r="M65" s="2"/>
      <c r="N65" s="2"/>
    </row>
    <row r="66" spans="1:14" ht="16.5" x14ac:dyDescent="0.25">
      <c r="A66" s="31" t="s">
        <v>106</v>
      </c>
      <c r="B66" s="32" t="s">
        <v>107</v>
      </c>
      <c r="C66" s="9">
        <f>D66+E66</f>
        <v>2522282.31</v>
      </c>
      <c r="D66" s="9">
        <v>2219608.4300000002</v>
      </c>
      <c r="E66" s="9">
        <v>302673.88</v>
      </c>
      <c r="F66" s="47">
        <v>2522282.31</v>
      </c>
      <c r="G66" s="47">
        <f t="shared" si="4"/>
        <v>0</v>
      </c>
      <c r="H66" s="47"/>
      <c r="I66" s="2"/>
      <c r="J66" s="2"/>
      <c r="K66" s="2"/>
      <c r="L66" s="2"/>
      <c r="M66" s="2"/>
      <c r="N66" s="2"/>
    </row>
    <row r="67" spans="1:14" ht="16.5" x14ac:dyDescent="0.25">
      <c r="A67" s="31" t="s">
        <v>108</v>
      </c>
      <c r="B67" s="32" t="s">
        <v>109</v>
      </c>
      <c r="C67" s="9">
        <f>D67+E67</f>
        <v>1867638.4500000002</v>
      </c>
      <c r="D67" s="9">
        <v>1643521.83</v>
      </c>
      <c r="E67" s="9">
        <v>224116.62</v>
      </c>
      <c r="F67" s="47">
        <v>1867638.4500000002</v>
      </c>
      <c r="G67" s="47">
        <f t="shared" si="4"/>
        <v>0</v>
      </c>
      <c r="H67" s="47">
        <v>1867638.45</v>
      </c>
      <c r="I67" s="2"/>
      <c r="J67" s="2"/>
      <c r="K67" s="2"/>
      <c r="L67" s="2"/>
      <c r="M67" s="2"/>
      <c r="N67" s="2"/>
    </row>
    <row r="68" spans="1:14" ht="16.5" x14ac:dyDescent="0.25">
      <c r="A68" s="31" t="s">
        <v>31</v>
      </c>
      <c r="B68" s="110" t="s">
        <v>110</v>
      </c>
      <c r="C68" s="9"/>
      <c r="D68" s="12" t="s">
        <v>31</v>
      </c>
      <c r="E68" s="12"/>
      <c r="F68" s="47"/>
      <c r="G68" s="47">
        <f t="shared" si="4"/>
        <v>0</v>
      </c>
      <c r="H68" s="47"/>
      <c r="I68" s="2"/>
      <c r="J68" s="2"/>
      <c r="K68" s="2"/>
      <c r="L68" s="2"/>
      <c r="M68" s="2"/>
      <c r="N68" s="2"/>
    </row>
    <row r="69" spans="1:14" ht="16.5" x14ac:dyDescent="0.25">
      <c r="A69" s="31" t="s">
        <v>111</v>
      </c>
      <c r="B69" s="32" t="s">
        <v>112</v>
      </c>
      <c r="C69" s="9">
        <f>D69+E69</f>
        <v>1535837.77</v>
      </c>
      <c r="D69" s="9">
        <v>1351537.23</v>
      </c>
      <c r="E69" s="9">
        <v>184300.54</v>
      </c>
      <c r="F69" s="109">
        <v>1535837.77</v>
      </c>
      <c r="G69" s="47">
        <f t="shared" si="4"/>
        <v>0</v>
      </c>
      <c r="H69" s="109"/>
      <c r="I69" s="2"/>
      <c r="J69" s="2"/>
      <c r="K69" s="2"/>
      <c r="L69" s="2"/>
      <c r="M69" s="2"/>
      <c r="N69" s="2"/>
    </row>
    <row r="70" spans="1:14" ht="16.899999999999999" customHeight="1" x14ac:dyDescent="0.25">
      <c r="A70" s="15"/>
      <c r="B70" s="16"/>
      <c r="C70" s="16"/>
      <c r="D70" s="16"/>
      <c r="E70" s="16"/>
      <c r="F70" s="41"/>
      <c r="G70" s="41"/>
      <c r="H70" s="41"/>
    </row>
  </sheetData>
  <mergeCells count="19">
    <mergeCell ref="I4:K4"/>
    <mergeCell ref="J5:K5"/>
    <mergeCell ref="L4:M4"/>
    <mergeCell ref="N4:N6"/>
    <mergeCell ref="L5:L6"/>
    <mergeCell ref="M5:M6"/>
    <mergeCell ref="A1:N1"/>
    <mergeCell ref="C3:H3"/>
    <mergeCell ref="I3:N3"/>
    <mergeCell ref="B3:B6"/>
    <mergeCell ref="A3:A6"/>
    <mergeCell ref="F5:F6"/>
    <mergeCell ref="G5:G6"/>
    <mergeCell ref="I5:I6"/>
    <mergeCell ref="C4:E4"/>
    <mergeCell ref="C5:C6"/>
    <mergeCell ref="D5:E5"/>
    <mergeCell ref="F4:G4"/>
    <mergeCell ref="H4:H6"/>
  </mergeCells>
  <printOptions horizontalCentered="1"/>
  <pageMargins left="0.39370078740157483" right="0.39370078740157483" top="0.74803149606299213" bottom="0.39370078740157483" header="0.31496062992125984" footer="0.31496062992125984"/>
  <pageSetup paperSize="9" scale="52" fitToHeight="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Расходы ФСГС 01.07.18</vt:lpstr>
      <vt:lpstr>Расходы ФСГС 01.08.18</vt:lpstr>
      <vt:lpstr>Расходы ФСГС 01.09.18</vt:lpstr>
      <vt:lpstr>Расходы ФСГС 01.10.18</vt:lpstr>
      <vt:lpstr>Расходы ФСГС 01.11.18</vt:lpstr>
      <vt:lpstr>Расходы ФСГС 01.12.18</vt:lpstr>
      <vt:lpstr>Лист2</vt:lpstr>
      <vt:lpstr>Лист3</vt:lpstr>
      <vt:lpstr>'Расходы ФСГС 01.07.18'!Заголовки_для_печати</vt:lpstr>
      <vt:lpstr>'Расходы ФСГС 01.08.18'!Заголовки_для_печати</vt:lpstr>
      <vt:lpstr>'Расходы ФСГС 01.09.18'!Заголовки_для_печати</vt:lpstr>
      <vt:lpstr>'Расходы ФСГС 01.10.18'!Заголовки_для_печати</vt:lpstr>
      <vt:lpstr>'Расходы ФСГС 01.11.18'!Заголовки_для_печати</vt:lpstr>
      <vt:lpstr>'Расходы ФСГС 01.12.18'!Заголовки_для_печати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Пластун Ольга Юрьевна</dc:creator>
  <cp:lastModifiedBy>Яцук Марина Валентиновна</cp:lastModifiedBy>
  <cp:lastPrinted>2018-11-28T05:49:12Z</cp:lastPrinted>
  <dcterms:created xsi:type="dcterms:W3CDTF">2018-05-25T06:08:24Z</dcterms:created>
  <dcterms:modified xsi:type="dcterms:W3CDTF">2018-11-28T05:59:39Z</dcterms:modified>
</cp:coreProperties>
</file>