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worksheets/sheet5.xml" ContentType="application/vnd.openxmlformats-officedocument.spreadsheetml.work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ml.chartshapes+xml"/>
  <Override PartName="/xl/charts/chart13.xml" ContentType="application/vnd.openxmlformats-officedocument.drawingml.chart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ml.chartshapes+xml"/>
  <Override PartName="/xl/charts/chart16.xml" ContentType="application/vnd.openxmlformats-officedocument.drawingml.chart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drawings/drawing17.xml" ContentType="application/vnd.openxmlformats-officedocument.drawingml.chartshapes+xml"/>
  <Override PartName="/xl/charts/chart18.xml" ContentType="application/vnd.openxmlformats-officedocument.drawingml.chart+xml"/>
  <Override PartName="/xl/drawings/drawing18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26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27.xml" ContentType="application/vnd.openxmlformats-officedocument.drawingml.chart+xml"/>
  <Override PartName="/xl/drawings/drawing24.xml" ContentType="application/vnd.openxmlformats-officedocument.drawingml.chartshapes+xml"/>
  <Override PartName="/xl/charts/chart28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29.xml" ContentType="application/vnd.openxmlformats-officedocument.drawingml.chart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4805" windowHeight="8010" activeTab="12"/>
  </bookViews>
  <sheets>
    <sheet name="Приложение 1" sheetId="4" r:id="rId1"/>
    <sheet name="Лист3" sheetId="3" state="hidden" r:id="rId2"/>
    <sheet name="Приложение 2" sheetId="5" r:id="rId3"/>
    <sheet name="Лист2" sheetId="2" state="hidden" r:id="rId4"/>
    <sheet name="Лист1" sheetId="1" state="hidden" r:id="rId5"/>
    <sheet name="Лист5" sheetId="8" state="hidden" r:id="rId6"/>
    <sheet name="Доходы и расходы КБ" sheetId="20" r:id="rId7"/>
    <sheet name="Диаграмма5" sheetId="36" r:id="rId8"/>
    <sheet name="Диаграмма4" sheetId="33" r:id="rId9"/>
    <sheet name="Диаграмма3" sheetId="29" r:id="rId10"/>
    <sheet name="Диаграмма6" sheetId="35" r:id="rId11"/>
    <sheet name="Диаграмма1" sheetId="21" r:id="rId12"/>
    <sheet name="Диаграмма2" sheetId="28" r:id="rId13"/>
    <sheet name="Лист8" sheetId="16" state="hidden" r:id="rId14"/>
    <sheet name="Соц, физкульт, сми" sheetId="18" state="hidden" r:id="rId15"/>
    <sheet name="Здрав, культ, образ." sheetId="12" state="hidden" r:id="rId16"/>
    <sheet name="доходы расходы КБ" sheetId="19" state="hidden" r:id="rId17"/>
    <sheet name="физкультура" sheetId="24" state="hidden" r:id="rId18"/>
    <sheet name="2016 год" sheetId="25" state="hidden" r:id="rId19"/>
    <sheet name="Лист10" sheetId="26" state="hidden" r:id="rId20"/>
    <sheet name="Лист11" sheetId="27" state="hidden" r:id="rId21"/>
  </sheets>
  <externalReferences>
    <externalReference r:id="rId22"/>
  </externalReferences>
  <calcPr calcId="145621"/>
</workbook>
</file>

<file path=xl/calcChain.xml><?xml version="1.0" encoding="utf-8"?>
<calcChain xmlns="http://schemas.openxmlformats.org/spreadsheetml/2006/main">
  <c r="E53" i="16" l="1"/>
  <c r="G55" i="16"/>
  <c r="G56" i="16"/>
  <c r="H56" i="16"/>
  <c r="C53" i="16"/>
  <c r="E42" i="16"/>
  <c r="F45" i="16" s="1"/>
  <c r="G45" i="16"/>
  <c r="G46" i="16"/>
  <c r="C42" i="16"/>
  <c r="H32" i="16"/>
  <c r="H34" i="16"/>
  <c r="H35" i="16"/>
  <c r="H36" i="16"/>
  <c r="H37" i="16"/>
  <c r="F32" i="16"/>
  <c r="F33" i="16"/>
  <c r="F34" i="16"/>
  <c r="F35" i="16"/>
  <c r="F36" i="16"/>
  <c r="F37" i="16"/>
  <c r="C30" i="16"/>
  <c r="E30" i="16"/>
  <c r="G33" i="16"/>
  <c r="C19" i="16" l="1"/>
  <c r="F5" i="16" l="1"/>
  <c r="F4" i="16"/>
  <c r="E3" i="16"/>
  <c r="D4" i="16" s="1"/>
  <c r="D6" i="16"/>
  <c r="D5" i="16"/>
  <c r="C3" i="16"/>
  <c r="W18" i="16"/>
  <c r="W17" i="16"/>
  <c r="V15" i="16"/>
  <c r="C10" i="16"/>
  <c r="D3" i="16" l="1"/>
  <c r="F6" i="16"/>
  <c r="F3" i="16" s="1"/>
  <c r="W16" i="16"/>
  <c r="W15" i="16" s="1"/>
  <c r="D9" i="19"/>
  <c r="C5" i="19"/>
  <c r="D5" i="19"/>
  <c r="B5" i="19" l="1"/>
  <c r="B9" i="19" s="1"/>
  <c r="C9" i="19"/>
  <c r="B26" i="8" l="1"/>
  <c r="B21" i="8"/>
  <c r="B14" i="8"/>
  <c r="B7" i="8"/>
  <c r="B2" i="8"/>
  <c r="F19" i="3"/>
  <c r="H54" i="16" l="1"/>
  <c r="G54" i="16"/>
  <c r="H44" i="16"/>
  <c r="H46" i="16"/>
  <c r="H47" i="16"/>
  <c r="H48" i="16"/>
  <c r="H49" i="16"/>
  <c r="H43" i="16"/>
  <c r="G44" i="16"/>
  <c r="G47" i="16"/>
  <c r="G48" i="16"/>
  <c r="G49" i="16"/>
  <c r="G43" i="16"/>
  <c r="H31" i="16"/>
  <c r="G32" i="16"/>
  <c r="G34" i="16"/>
  <c r="G35" i="16"/>
  <c r="G36" i="16"/>
  <c r="G37" i="16"/>
  <c r="G31" i="16"/>
  <c r="H21" i="16"/>
  <c r="H22" i="16"/>
  <c r="H23" i="16"/>
  <c r="H24" i="16"/>
  <c r="G21" i="16"/>
  <c r="G22" i="16"/>
  <c r="G23" i="16"/>
  <c r="G24" i="16"/>
  <c r="E19" i="16"/>
  <c r="H20" i="16"/>
  <c r="G20" i="16"/>
  <c r="F55" i="16" l="1"/>
  <c r="F56" i="16"/>
  <c r="D56" i="16"/>
  <c r="D54" i="16"/>
  <c r="D49" i="16"/>
  <c r="D44" i="16"/>
  <c r="D48" i="16"/>
  <c r="D43" i="16"/>
  <c r="D47" i="16"/>
  <c r="D46" i="16"/>
  <c r="D34" i="16"/>
  <c r="D37" i="16"/>
  <c r="D32" i="16"/>
  <c r="D36" i="16"/>
  <c r="D31" i="16"/>
  <c r="D35" i="16"/>
  <c r="D22" i="16"/>
  <c r="D21" i="16"/>
  <c r="D24" i="16"/>
  <c r="D20" i="16"/>
  <c r="D23" i="16"/>
  <c r="H53" i="16"/>
  <c r="G53" i="16"/>
  <c r="F48" i="16"/>
  <c r="F24" i="16"/>
  <c r="F21" i="16"/>
  <c r="F54" i="16"/>
  <c r="F49" i="16"/>
  <c r="F44" i="16"/>
  <c r="F47" i="16"/>
  <c r="F43" i="16"/>
  <c r="F46" i="16"/>
  <c r="H42" i="16"/>
  <c r="F31" i="16"/>
  <c r="G30" i="16"/>
  <c r="G42" i="16"/>
  <c r="F23" i="16"/>
  <c r="H30" i="16"/>
  <c r="F22" i="16"/>
  <c r="F20" i="16"/>
  <c r="G19" i="16"/>
  <c r="H19" i="16"/>
  <c r="E10" i="16"/>
  <c r="G4" i="16"/>
  <c r="H4" i="16"/>
  <c r="G5" i="16"/>
  <c r="H5" i="16"/>
  <c r="G6" i="16"/>
  <c r="H6" i="16"/>
  <c r="G11" i="16"/>
  <c r="H11" i="16"/>
  <c r="G12" i="16"/>
  <c r="H12" i="16"/>
  <c r="G13" i="16"/>
  <c r="H13" i="16"/>
  <c r="D53" i="16" l="1"/>
  <c r="D42" i="16"/>
  <c r="D30" i="16"/>
  <c r="D19" i="16"/>
  <c r="D13" i="16"/>
  <c r="D12" i="16"/>
  <c r="D11" i="16"/>
  <c r="F19" i="16"/>
  <c r="F53" i="16"/>
  <c r="F42" i="16"/>
  <c r="F30" i="16"/>
  <c r="G10" i="16"/>
  <c r="F11" i="16"/>
  <c r="F13" i="16"/>
  <c r="F12" i="16"/>
  <c r="H10" i="16"/>
  <c r="H3" i="16"/>
  <c r="G3" i="16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D10" i="16" l="1"/>
  <c r="G19" i="3"/>
  <c r="F10" i="16"/>
  <c r="H1" i="2" l="1"/>
  <c r="H2" i="2" s="1"/>
  <c r="G1" i="2"/>
  <c r="G2" i="2" s="1"/>
  <c r="G11" i="2"/>
  <c r="F11" i="2"/>
  <c r="E4" i="2"/>
  <c r="E5" i="2"/>
  <c r="E6" i="2"/>
  <c r="E7" i="2"/>
  <c r="E8" i="2"/>
  <c r="E9" i="2"/>
  <c r="E10" i="2"/>
  <c r="E11" i="2"/>
  <c r="D11" i="2"/>
  <c r="D10" i="2"/>
  <c r="D9" i="2"/>
  <c r="D8" i="2"/>
  <c r="D7" i="2"/>
  <c r="D6" i="2"/>
  <c r="D5" i="2"/>
  <c r="D4" i="2"/>
  <c r="E12" i="2" l="1"/>
  <c r="D12" i="2"/>
  <c r="H19" i="3"/>
</calcChain>
</file>

<file path=xl/sharedStrings.xml><?xml version="1.0" encoding="utf-8"?>
<sst xmlns="http://schemas.openxmlformats.org/spreadsheetml/2006/main" count="289" uniqueCount="222">
  <si>
    <t>(тыс. рублей)</t>
  </si>
  <si>
    <t>Наименование</t>
  </si>
  <si>
    <t>Раз-дел</t>
  </si>
  <si>
    <t>Под-раз-дел</t>
  </si>
  <si>
    <t>Целевая статья</t>
  </si>
  <si>
    <t>Вид рас-хо-дов</t>
  </si>
  <si>
    <t>%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</si>
  <si>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</si>
  <si>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</si>
  <si>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</si>
  <si>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</si>
  <si>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</si>
  <si>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</si>
  <si>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</si>
  <si>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</si>
  <si>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</si>
  <si>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</si>
  <si>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</si>
  <si>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</si>
  <si>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</si>
  <si>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</si>
  <si>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Всего расходов:</t>
  </si>
  <si>
    <t>17 286 906,79</t>
  </si>
  <si>
    <t>Подпрограмма "Формирование эффективной системы организации медицинской помощи"</t>
  </si>
  <si>
    <t>13 706 506,41</t>
  </si>
  <si>
    <t>Приобретение модульных фельдшерско-акушерских пунктов на территории Приморского края</t>
  </si>
  <si>
    <t>150 000,00</t>
  </si>
  <si>
    <t>Страховые взносы по обязательному медицинскому страхованию неработающего населения</t>
  </si>
  <si>
    <t>8 570 611,35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</si>
  <si>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</si>
  <si>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1 176 890,40</t>
  </si>
  <si>
    <t>Подпрограмма "Совершенствование медицинской помощи, укрепление здоровья населения и формирование здорового образа жизни"</t>
  </si>
  <si>
    <t>3 492 389,26</t>
  </si>
  <si>
    <t>Высокотехнологичные виды медицинской помощи в краевых государственных учреждениях здравоохранения</t>
  </si>
  <si>
    <t>38 906,00</t>
  </si>
  <si>
    <t>Приобретение автомобилей скорой медицинской помощи, санитарного автотранспорта</t>
  </si>
  <si>
    <t>57 130,00</t>
  </si>
  <si>
    <t>359 743,00</t>
  </si>
  <si>
    <t>85 971,62</t>
  </si>
  <si>
    <t>Обеспечение оказания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</si>
  <si>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284 564,40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</si>
  <si>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</si>
  <si>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196 730,18</t>
  </si>
  <si>
    <t>Реализация мероприятий, направленных на совершенствование медицинской помощи больным с онкологическими заболеваниями</t>
  </si>
  <si>
    <t>468 684,00</t>
  </si>
  <si>
    <t>Финансовое обеспечение мероприятий, направленных на проведение пренатальной (дородовой) диагностики нарушений развития ребенка</t>
  </si>
  <si>
    <t>10 742,32</t>
  </si>
  <si>
    <t>12 159,80</t>
  </si>
  <si>
    <t>Реализация отдельных полномочий в области лекарственного обеспечения</t>
  </si>
  <si>
    <t>139 632,19</t>
  </si>
  <si>
    <t>98 007,78</t>
  </si>
  <si>
    <t>Департамент градостроительства Приморского края</t>
  </si>
  <si>
    <t>1 058 026,49</t>
  </si>
  <si>
    <t>39 299,88</t>
  </si>
  <si>
    <t>8 837,28</t>
  </si>
  <si>
    <t>Строительство краевой психиатрической больницы на 550 коек</t>
  </si>
  <si>
    <t>7 558,68</t>
  </si>
  <si>
    <t>175 874,16</t>
  </si>
  <si>
    <t>Строительство (реконструкция) объектов здравоохранения собственности Приморского края за счет софинансирования из федерального бюджета</t>
  </si>
  <si>
    <t>826 456,49</t>
  </si>
  <si>
    <t>Подпрограмма "Развитие кадрового потенциала"</t>
  </si>
  <si>
    <t>70 000,00</t>
  </si>
  <si>
    <t>Осуществление единовременных выплат медицинским работникам</t>
  </si>
  <si>
    <t>45 000,00</t>
  </si>
  <si>
    <t>Единовременные компенсационные выплаты медицинским работникам в возрасте до 35 лет, прибывшим после окончания высшего образовательного учреждения на работу в сельский населенный пункт, финансируемые за счет средств краевого бюджета</t>
  </si>
  <si>
    <t>25 000,00</t>
  </si>
  <si>
    <t>Государственная программа  "Развитие здравоохранения Приморского края" на 2013-2017 годы</t>
  </si>
  <si>
    <t>Обеспечение лекарственными препаратами, изделиями медицинского назначения, расходными материалами, а также специализированными продуктами питания для детей за счет средств краевого бюджета</t>
  </si>
  <si>
    <t>Реализация мероприятий, направленных на совершенствование медицинской помощи больным с онкологическими заболеваниями за счет средств краевого бюджета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</si>
  <si>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</si>
  <si>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</si>
  <si>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</si>
  <si>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</si>
  <si>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Танатологический корпус на 1000 вскрытий в год в г. Владивостоке для государственного учреждения здравоохранения "Приморское краевое бюро судебно-медицинской экспертизы"</t>
  </si>
  <si>
    <t>Государственная программа "Развитие культуры Приморского края на 2013-2017 годы"</t>
  </si>
  <si>
    <t>Государственная программа "Обеспечение доступным жильем и качественными услугами жилищно-коммунального хозяйства населения Приморского края" на 2013-2017 годы</t>
  </si>
  <si>
    <t>Государственная программа "Развитие физической культуры и спорта Приморского края" на 2013-2017 годы</t>
  </si>
  <si>
    <t>Государственная программа "Социальная поддержка населения Приморского края на 2013-2017 годы"</t>
  </si>
  <si>
    <t>Мероприятия государственной программы "Развитие здравоохранения Приморского края" на 2013-2017 годы</t>
  </si>
  <si>
    <t>Подпрограмма "Развитие системы дошкольного образования"</t>
  </si>
  <si>
    <t>Подпрограмма "Развитие системы общего образования"</t>
  </si>
  <si>
    <t>Подпрограмма "Развитие системы дополнительного образования, отдыха, оздоровления и занятости детей и подростков Приморского края"</t>
  </si>
  <si>
    <t>Подпрограмма "Развитие профессионального образования Приморского края"</t>
  </si>
  <si>
    <t>6 047 706,81</t>
  </si>
  <si>
    <t>Подпрограмма "Обеспечение жильем отдельных категорий граждан Приморского края" на 2013-2017 годы</t>
  </si>
  <si>
    <t>42 117,83</t>
  </si>
  <si>
    <t>Подпрограмма "Стимулирование развития жилищного строительства на территории Приморского края" на 2013-2017 годы</t>
  </si>
  <si>
    <t>112 152,78</t>
  </si>
  <si>
    <t>214 377,89</t>
  </si>
  <si>
    <t>8 359,03</t>
  </si>
  <si>
    <t>Подпрограмма "Обеспечение жилыми помещениями детей-сирот, детей, оставшихся без попечения родителей" на 2013-2017 годы</t>
  </si>
  <si>
    <t>650 622,35</t>
  </si>
  <si>
    <t>Подпрограмма "Чистая вода Приморского края" на 2013-2017 годы</t>
  </si>
  <si>
    <t>1 582 723,61</t>
  </si>
  <si>
    <t>929 547,90</t>
  </si>
  <si>
    <t>2 507 805,42</t>
  </si>
  <si>
    <t>Подпрограмма "Подготовка спортивного резерва в Приморском крае"</t>
  </si>
  <si>
    <t>Подпрограмма " Развитие спорта высших достижений в Приморском крае "</t>
  </si>
  <si>
    <t>829 207,61</t>
  </si>
  <si>
    <t>Подпрограмма "Развитие телекоммуникационной инфраструктуры органов государственной власти Приморского края и органов местного самоуправления"</t>
  </si>
  <si>
    <t>268 046,88</t>
  </si>
  <si>
    <t>Подпрограмма "Развитие информационных систем и информационных сервисов для жителей Приморского края, формирование электронного  правительства"</t>
  </si>
  <si>
    <t>29 312,69</t>
  </si>
  <si>
    <t>Подпрограмма "Использование информационно-коммуникационных технологий в социально ориентированных областях"</t>
  </si>
  <si>
    <t>35 544,00</t>
  </si>
  <si>
    <t>42 584,61</t>
  </si>
  <si>
    <t>453 719,43</t>
  </si>
  <si>
    <t>Подпрограмма "Социальная поддержка пенсионеров Приморского края на 2013-2017 годы"</t>
  </si>
  <si>
    <t>Подпрограмма "Обеспечение жильем молодых семей Приморского края" на 2013-2017 годы</t>
  </si>
  <si>
    <t xml:space="preserve">Подпрограмма "Сейсмобезопасность территории Приморского края" на 2013-2017 годы </t>
  </si>
  <si>
    <t>Подпрограмма "Переселение граждан из аварийного жилищного фонда в Приморском крае" на 2013-2017 годы</t>
  </si>
  <si>
    <t>Мероприятия государственной программы "Обеспечение доступным жильем и качественными услугами жилищно-коммунального хозяйства населения Приморского края" на 2013-2017 годы</t>
  </si>
  <si>
    <t>Подпрограмма "Развитие массовой физической культуры и спорта в Приморском крае"</t>
  </si>
  <si>
    <t>Мероприятия государственной программы Приморского края "Развитие физической культуры и спорта Приморского края" на 2013-2017 годы</t>
  </si>
  <si>
    <t xml:space="preserve">Государственная программа "Информационное общество" на 2013-2017 годы </t>
  </si>
  <si>
    <t>Подпрограмма "Развитие отрасли информационных технологий и телекоммуникаций"</t>
  </si>
  <si>
    <t>Мероприятия государственной программы "Информационное общество" на 2013-2017 годы</t>
  </si>
  <si>
    <t>Наименование показателя</t>
  </si>
  <si>
    <t>Темпы роста (снижения) расходов</t>
  </si>
  <si>
    <t xml:space="preserve">млн  рублей </t>
  </si>
  <si>
    <t>Стационарная медицинская помощь</t>
  </si>
  <si>
    <t>Амбулаторная помощь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</si>
  <si>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</si>
  <si>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</si>
  <si>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</si>
  <si>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Другие вопросы в области здравоохранения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</si>
  <si>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</si>
  <si>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</si>
  <si>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</si>
  <si>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</si>
  <si>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</si>
  <si>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</si>
  <si>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Культура, кинематография</t>
  </si>
  <si>
    <t>Культура</t>
  </si>
  <si>
    <t>Другие вопросы в области культуры, кинематографии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</si>
  <si>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</si>
  <si>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</si>
  <si>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</si>
  <si>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</si>
  <si>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</si>
  <si>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</si>
  <si>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</si>
  <si>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</si>
  <si>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</si>
  <si>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</si>
  <si>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</si>
  <si>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</si>
  <si>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</si>
  <si>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 xml:space="preserve">Здравоохранение </t>
  </si>
  <si>
    <t>Социальная политика</t>
  </si>
  <si>
    <t>Предусмотрено 
на 2016 год по государственным программам социальной сферы</t>
  </si>
  <si>
    <t>Подпрограмма "Реализация отдельных полномочий органа исполнительной власти в сфере образования"</t>
  </si>
  <si>
    <t>Подпрограмма "Содействие созданию в Приморском крае новых мест в общеобразовательных организациях Приморского края"</t>
  </si>
  <si>
    <t>Государственная программа "Развитие  образования Приморского края" на 2013-2020 годы</t>
  </si>
  <si>
    <t>Подпрограмма "Социальная поддержка семей и детей"</t>
  </si>
  <si>
    <t>Подпрограмма "Доступная среда"</t>
  </si>
  <si>
    <t>Подпрограмма "Социальная поддержка отдельных категорий граждан в Приморском крае"</t>
  </si>
  <si>
    <t>Подпрограмма "Модернизация и развитие социального обслуживания населения в Приморском крае"</t>
  </si>
  <si>
    <t>Подпрограмма "Предоставление мер социальной поддержки по обеспечению жильем отдельных категорий граждан"</t>
  </si>
  <si>
    <t>Подпрограмма "Об оказании содействия добровольному переселению в Приморский край соотечественников, проживающих за рубежом" на 2013-2020 годы</t>
  </si>
  <si>
    <t>Государственная программа "Содействие занятости населения Приморского края на 2013-2020 годы"</t>
  </si>
  <si>
    <t>Подпрограмма "Повышение мобильности трудовых ресурсов"</t>
  </si>
  <si>
    <t>Подпрограмма "Мероприятия в сфере занятости населения"</t>
  </si>
  <si>
    <t>Подпрограмма "Улучшение условий и охраны труда в Приморском крае"</t>
  </si>
  <si>
    <t>Подпрограмма "Обеспечение деятельности государственных учреждений культуры, государственных образовательных учреждений в сфере культуры и архивного дела"</t>
  </si>
  <si>
    <t>Подпрограмма "Мероприятия в сфере культуры и охраны объектов историко-культурного наследия"</t>
  </si>
  <si>
    <t>Подпрограмма "Поддержка учреждений культуры в Приморском крае"</t>
  </si>
  <si>
    <t>Подпрограмма "Управление государственной программой Приморского края"</t>
  </si>
  <si>
    <t>Государственная программа  "Развитие здравоохранения Приморского края" на 2013-2020 годы</t>
  </si>
  <si>
    <t>Государственная программа "Социальная поддержка населения Приморского края на 2013-2020 годы"</t>
  </si>
  <si>
    <t>Государственная программа "Содействие занятости населения Приморского края на 2013-2020, годы"</t>
  </si>
  <si>
    <t>Государственная программа "Развитие культуры Приморского края на 2013-2020 годы"</t>
  </si>
  <si>
    <t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</t>
  </si>
  <si>
    <t>Государственная программа "Развитие физической культуры и спорта Приморского края" на 2013-2020 годы</t>
  </si>
  <si>
    <t>Государственная программа "Информационное общество" на 2013-2020 годы</t>
  </si>
  <si>
    <t>Доходы</t>
  </si>
  <si>
    <t>Расходы</t>
  </si>
  <si>
    <t>налоговые и неналоговые доходы</t>
  </si>
  <si>
    <t>Динамика расходов и доходов краевого бюджета за 2014-2016 годы, в млн. рублей</t>
  </si>
  <si>
    <t>безвозмездные поступления</t>
  </si>
  <si>
    <t>Расходы краевого бюджета по разделам за 2017 год</t>
  </si>
  <si>
    <t>Сумма за 2017 год</t>
  </si>
  <si>
    <t>Дефицит/Профицит (-/+)</t>
  </si>
  <si>
    <t>Предусмотрено 
на 2017 год по государственным программам социальной сферы</t>
  </si>
  <si>
    <t>54 228 552,89
60,03 %</t>
  </si>
  <si>
    <t>60 919 914,13
59,41 %</t>
  </si>
  <si>
    <t>2016 год</t>
  </si>
  <si>
    <t>2017 год</t>
  </si>
  <si>
    <t>удельный вес %</t>
  </si>
  <si>
    <t>Код раздела, подраздела</t>
  </si>
  <si>
    <t>1200</t>
  </si>
  <si>
    <t>1201</t>
  </si>
  <si>
    <t>1202</t>
  </si>
  <si>
    <t>1204</t>
  </si>
  <si>
    <t>1100</t>
  </si>
  <si>
    <t>1102</t>
  </si>
  <si>
    <t>1103</t>
  </si>
  <si>
    <t>1105</t>
  </si>
  <si>
    <t>0700</t>
  </si>
  <si>
    <t>0701</t>
  </si>
  <si>
    <t>0702</t>
  </si>
  <si>
    <t>0704</t>
  </si>
  <si>
    <t>0705</t>
  </si>
  <si>
    <t>0707</t>
  </si>
  <si>
    <t>0709</t>
  </si>
  <si>
    <t>Дополнительное образование</t>
  </si>
  <si>
    <t>0703</t>
  </si>
  <si>
    <t xml:space="preserve">Другие вопросы в области образования </t>
  </si>
  <si>
    <t>0900</t>
  </si>
  <si>
    <t>0901</t>
  </si>
  <si>
    <t>0902</t>
  </si>
  <si>
    <t>0904</t>
  </si>
  <si>
    <t>0903</t>
  </si>
  <si>
    <t>Медицинская помощь в дневных стационарах всех типов</t>
  </si>
  <si>
    <t>0907</t>
  </si>
  <si>
    <t>0906</t>
  </si>
  <si>
    <t>0909</t>
  </si>
  <si>
    <t>0800</t>
  </si>
  <si>
    <t>0801</t>
  </si>
  <si>
    <t>Кинематография</t>
  </si>
  <si>
    <t>0802</t>
  </si>
  <si>
    <t>0804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</si>
</sst>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4" fontId="0" fillId="0" borderId="0" xfId="0" applyNumberFormat="1"/>
    <xf numFmtId="0" fontId="3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vertical="center" wrapText="1"/>
    </xf>
    <xf numFmtId="4" fontId="0" fillId="0" borderId="2" xfId="0" applyNumberFormat="1" applyBorder="1"/>
    <xf numFmtId="4" fontId="6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4" fontId="5" fillId="3" borderId="2" xfId="0" applyNumberFormat="1" applyFont="1" applyFill="1" applyBorder="1" applyAlignment="1">
      <alignment horizontal="right" vertical="center" wrapText="1"/>
    </xf>
    <xf numFmtId="1" fontId="4" fillId="0" borderId="2" xfId="0" applyNumberFormat="1" applyFont="1" applyBorder="1" applyAlignment="1">
      <alignment horizontal="center" vertical="center"/>
    </xf>
    <xf numFmtId="2" fontId="0" fillId="0" borderId="0" xfId="0" applyNumberFormat="1"/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/>
    <xf numFmtId="4" fontId="9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5" fillId="0" borderId="0" xfId="0" applyFont="1"/>
    <xf numFmtId="0" fontId="16" fillId="0" borderId="2" xfId="0" applyFont="1" applyBorder="1" applyAlignment="1">
      <alignment horizontal="left" vertical="center" wrapText="1"/>
    </xf>
    <xf numFmtId="4" fontId="5" fillId="0" borderId="0" xfId="0" applyNumberFormat="1" applyFont="1" applyAlignment="1">
      <alignment horizontal="right"/>
    </xf>
    <xf numFmtId="0" fontId="5" fillId="0" borderId="2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7C80"/>
      <color rgb="FFD19DC7"/>
      <color rgb="FFFFFF00"/>
      <color rgb="FF00FF99"/>
      <color rgb="FFFF33CC"/>
      <color rgb="FF0000FF"/>
      <color rgb="FF9999FF"/>
      <color rgb="FFD99694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chartsheet" Target="chartsheets/sheet9.xml"/><Relationship Id="rId18" Type="http://schemas.openxmlformats.org/officeDocument/2006/relationships/worksheet" Target="worksheets/sheet7.xml"/><Relationship Id="rId26" Type="http://schemas.openxmlformats.org/officeDocument/2006/relationships/calcChain" Target="calcChain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10.xml"/><Relationship Id="rId7" Type="http://schemas.openxmlformats.org/officeDocument/2006/relationships/chartsheet" Target="chartsheets/sheet3.xml"/><Relationship Id="rId12" Type="http://schemas.openxmlformats.org/officeDocument/2006/relationships/chartsheet" Target="chartsheets/sheet8.xml"/><Relationship Id="rId17" Type="http://schemas.openxmlformats.org/officeDocument/2006/relationships/worksheet" Target="worksheets/sheet6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11.xml"/><Relationship Id="rId20" Type="http://schemas.openxmlformats.org/officeDocument/2006/relationships/worksheet" Target="work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chartsheet" Target="chartsheets/sheet7.xml"/><Relationship Id="rId24" Type="http://schemas.openxmlformats.org/officeDocument/2006/relationships/styles" Target="styles.xml"/><Relationship Id="rId5" Type="http://schemas.openxmlformats.org/officeDocument/2006/relationships/worksheet" Target="worksheets/sheet3.xml"/><Relationship Id="rId15" Type="http://schemas.openxmlformats.org/officeDocument/2006/relationships/chartsheet" Target="chartsheets/sheet10.xml"/><Relationship Id="rId23" Type="http://schemas.openxmlformats.org/officeDocument/2006/relationships/theme" Target="theme/theme1.xml"/><Relationship Id="rId10" Type="http://schemas.openxmlformats.org/officeDocument/2006/relationships/chartsheet" Target="chartsheets/sheet6.xml"/><Relationship Id="rId19" Type="http://schemas.openxmlformats.org/officeDocument/2006/relationships/worksheet" Target="worksheets/sheet8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worksheet" Target="worksheets/sheet5.xml"/><Relationship Id="rId22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600"/>
              <a:t>Функциональная структура расходов краевого бюджета</a:t>
            </a:r>
            <a:r>
              <a:rPr lang="ru-RU" sz="1600" baseline="0"/>
              <a:t>  </a:t>
            </a:r>
            <a:br>
              <a:rPr lang="ru-RU" sz="1600" baseline="0"/>
            </a:br>
            <a:r>
              <a:rPr lang="ru-RU" sz="1600" baseline="0"/>
              <a:t>по разделам за 2017 год</a:t>
            </a:r>
            <a:r>
              <a:rPr lang="ru-RU" sz="1600"/>
              <a:t>, в тыс. рублей</a:t>
            </a:r>
          </a:p>
        </c:rich>
      </c:tx>
      <c:layout>
        <c:manualLayout>
          <c:xMode val="edge"/>
          <c:yMode val="edge"/>
          <c:x val="0.24762672927990909"/>
          <c:y val="1.8670188618888234E-3"/>
        </c:manualLayout>
      </c:layout>
      <c:overlay val="0"/>
    </c:title>
    <c:autoTitleDeleted val="0"/>
    <c:view3D>
      <c:rotX val="30"/>
      <c:rotY val="0"/>
      <c:depthPercent val="10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9524206148562842E-2"/>
          <c:y val="0.18947858904387033"/>
          <c:w val="0.56332948381452319"/>
          <c:h val="0.80018485400313788"/>
        </c:manualLayout>
      </c:layout>
      <c:pie3DChart>
        <c:varyColors val="1"/>
        <c:ser>
          <c:idx val="0"/>
          <c:order val="0"/>
          <c:tx>
            <c:strRef>
              <c:f>Лист3!$A$1</c:f>
              <c:strCache>
                <c:ptCount val="1"/>
                <c:pt idx="0">
                  <c:v>Расходы краевого бюджета по разделам за 2017 год</c:v>
                </c:pt>
              </c:strCache>
            </c:strRef>
          </c:tx>
          <c:explosion val="24"/>
          <c:dPt>
            <c:idx val="0"/>
            <c:bubble3D val="0"/>
            <c:spPr>
              <a:solidFill>
                <a:srgbClr val="92D050"/>
              </a:solidFill>
            </c:spPr>
          </c:dPt>
          <c:dPt>
            <c:idx val="2"/>
            <c:bubble3D val="0"/>
            <c:spPr>
              <a:solidFill>
                <a:srgbClr val="00B0F0"/>
              </a:solidFill>
            </c:spPr>
          </c:dPt>
          <c:dPt>
            <c:idx val="3"/>
            <c:bubble3D val="0"/>
            <c:spPr>
              <a:solidFill>
                <a:srgbClr val="FF0000"/>
              </a:solidFill>
            </c:spPr>
          </c:dPt>
          <c:dPt>
            <c:idx val="4"/>
            <c:bubble3D val="0"/>
            <c:spPr>
              <a:solidFill>
                <a:srgbClr val="0066FF"/>
              </a:solidFill>
            </c:spPr>
          </c:dPt>
          <c:dPt>
            <c:idx val="5"/>
            <c:bubble3D val="0"/>
            <c:spPr>
              <a:solidFill>
                <a:schemeClr val="accent6"/>
              </a:solidFill>
            </c:spPr>
          </c:dPt>
          <c:dPt>
            <c:idx val="6"/>
            <c:bubble3D val="0"/>
            <c:spPr>
              <a:solidFill>
                <a:srgbClr val="FFFF00"/>
              </a:solidFill>
            </c:spPr>
          </c:dPt>
          <c:dPt>
            <c:idx val="8"/>
            <c:bubble3D val="0"/>
            <c:spPr>
              <a:solidFill>
                <a:srgbClr val="00FF99"/>
              </a:solidFill>
            </c:spPr>
          </c:dPt>
          <c:dPt>
            <c:idx val="9"/>
            <c:bubble3D val="0"/>
            <c:spPr>
              <a:solidFill>
                <a:srgbClr val="9999FF"/>
              </a:solidFill>
            </c:spPr>
          </c:dPt>
          <c:dPt>
            <c:idx val="10"/>
            <c:bubble3D val="0"/>
            <c:spPr>
              <a:solidFill>
                <a:srgbClr val="FF33CC"/>
              </a:solidFill>
            </c:spPr>
          </c:dPt>
          <c:dPt>
            <c:idx val="11"/>
            <c:bubble3D val="0"/>
            <c:spPr>
              <a:solidFill>
                <a:srgbClr val="808080"/>
              </a:solidFill>
            </c:spPr>
          </c:dPt>
          <c:dPt>
            <c:idx val="13"/>
            <c:bubble3D val="0"/>
            <c:spPr>
              <a:solidFill>
                <a:srgbClr val="CC3300"/>
              </a:solidFill>
            </c:spPr>
          </c:dPt>
          <c:dLbls>
            <c:dLbl>
              <c:idx val="0"/>
              <c:layout>
                <c:manualLayout>
                  <c:x val="-7.2402049743782032E-2"/>
                  <c:y val="-0.1654137808163445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ОБЩЕГОСУДАРСТВЕННЫЕ ВОПРОСЫ;</a:t>
                    </a:r>
                  </a:p>
                  <a:p>
                    <a:r>
                      <a:rPr lang="ru-RU" sz="900" b="1"/>
                      <a:t>5 242 642,78; </a:t>
                    </a:r>
                  </a:p>
                  <a:p>
                    <a:r>
                      <a:rPr lang="ru-RU" sz="900" b="1"/>
                      <a:t>5%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5176302962129734E-2"/>
                  <c:y val="-3.82291112899369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ОБОРОНА;</a:t>
                    </a:r>
                  </a:p>
                  <a:p>
                    <a:r>
                      <a:rPr lang="ru-RU" sz="900" b="1"/>
                      <a:t>26 041,00;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2853293338332708"/>
                  <c:y val="6.977935627695737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БЕЗОПАСНОСТЬ И ПРАВООХРАНИТЕЛЬНАЯ ДЕЯТЕЛЬНОСТЬ; </a:t>
                    </a:r>
                  </a:p>
                  <a:p>
                    <a:r>
                      <a:rPr lang="ru-RU" sz="900" b="1"/>
                      <a:t>1 439</a:t>
                    </a:r>
                    <a:r>
                      <a:rPr lang="ru-RU" sz="900" b="1" baseline="0"/>
                      <a:t> 892,67</a:t>
                    </a:r>
                    <a:r>
                      <a:rPr lang="ru-RU" sz="900" b="1"/>
                      <a:t>; </a:t>
                    </a:r>
                  </a:p>
                  <a:p>
                    <a:r>
                      <a:rPr lang="ru-RU" sz="9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4233240155706167"/>
                  <c:y val="5.316093457395753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ЭКОНОМИКА; </a:t>
                    </a:r>
                  </a:p>
                  <a:p>
                    <a:r>
                      <a:rPr lang="ru-RU" sz="900" b="1"/>
                      <a:t>20 821 621,85; </a:t>
                    </a:r>
                  </a:p>
                  <a:p>
                    <a:r>
                      <a:rPr lang="ru-RU" sz="900" b="1"/>
                      <a:t>21%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2.0666016747906513E-2"/>
                  <c:y val="4.0251729079693439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ЖИЛИЩНО-КОММУНАЛЬНОЕ ХОЗЯЙСТВО; </a:t>
                    </a:r>
                  </a:p>
                  <a:p>
                    <a:r>
                      <a:rPr lang="ru-RU" sz="900" b="1"/>
                      <a:t>11 000 052,08; </a:t>
                    </a:r>
                  </a:p>
                  <a:p>
                    <a:r>
                      <a:rPr lang="ru-RU" sz="900" b="1"/>
                      <a:t>11%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212180111403031"/>
                  <c:y val="0.12584789144042105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ОХРАНА ОКРУЖАЮЩЕЙ СРЕДЫ; </a:t>
                    </a:r>
                  </a:p>
                  <a:p>
                    <a:r>
                      <a:rPr lang="ru-RU" sz="900" b="1"/>
                      <a:t>83 278,86;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7374776621268201E-2"/>
                  <c:y val="-0.172001687714215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ОБРАЗОВАНИЕ; </a:t>
                    </a:r>
                  </a:p>
                  <a:p>
                    <a:r>
                      <a:rPr lang="ru-RU" sz="900" b="1"/>
                      <a:t>17 628 876,59; </a:t>
                    </a:r>
                  </a:p>
                  <a:p>
                    <a:r>
                      <a:rPr lang="ru-RU" sz="900" b="1"/>
                      <a:t>18%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12082509686289214"/>
                  <c:y val="6.7897265569818913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КУЛЬТУРА, КИНЕМАТОГРАФИЯ; </a:t>
                    </a:r>
                  </a:p>
                  <a:p>
                    <a:r>
                      <a:rPr lang="ru-RU" sz="900" b="1"/>
                      <a:t>2 028 052,86;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9975503062117234E-3"/>
                  <c:y val="2.649745673968035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ЗДРАВООХРАНЕНИЕ; </a:t>
                    </a:r>
                  </a:p>
                  <a:p>
                    <a:r>
                      <a:rPr lang="ru-RU" sz="900" b="1"/>
                      <a:t>6 532 617,87; </a:t>
                    </a:r>
                  </a:p>
                  <a:p>
                    <a:r>
                      <a:rPr lang="ru-RU" sz="900" b="1"/>
                      <a:t>7</a:t>
                    </a:r>
                    <a:r>
                      <a:rPr lang="ru-RU" sz="900" b="1" baseline="0"/>
                      <a:t> %</a:t>
                    </a:r>
                    <a:r>
                      <a:rPr lang="ru-RU" sz="900" b="1"/>
                      <a:t>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7.3936157980252479E-2"/>
                  <c:y val="4.983261221139102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ПОЛИТИКА; </a:t>
                    </a:r>
                  </a:p>
                  <a:p>
                    <a:r>
                      <a:rPr lang="ru-RU" sz="900" b="1"/>
                      <a:t>31 081 004,47; </a:t>
                    </a:r>
                  </a:p>
                  <a:p>
                    <a:r>
                      <a:rPr lang="ru-RU" sz="900" b="1"/>
                      <a:t>31%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-7.3213048368953884E-2"/>
                  <c:y val="3.057436246883988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И СПОРТ; </a:t>
                    </a:r>
                    <a:br>
                      <a:rPr lang="ru-RU" sz="900" b="1"/>
                    </a:br>
                    <a:r>
                      <a:rPr lang="ru-RU" sz="900" b="1"/>
                      <a:t>1 809 851,83;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5.9938907636545434E-2"/>
                  <c:y val="-6.4446250379489409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СРЕДСТВА МАССОВОЙ ИНФОРМАЦИИ; </a:t>
                    </a:r>
                  </a:p>
                  <a:p>
                    <a:r>
                      <a:rPr lang="ru-RU" sz="900" b="1"/>
                      <a:t>380 142,55;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2"/>
              <c:layout>
                <c:manualLayout>
                  <c:x val="-8.4289763779527557E-2"/>
                  <c:y val="-0.15066874835296809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ОБСЛУЖИВАНИЕ ГОСУДАРСТВЕННОГО И МУНИЦИПАЛЬНОГО ДОЛГА; </a:t>
                    </a:r>
                  </a:p>
                  <a:p>
                    <a:r>
                      <a:rPr lang="ru-RU" sz="900" b="1"/>
                      <a:t>39 000,00;</a:t>
                    </a:r>
                  </a:p>
                  <a:p>
                    <a:r>
                      <a:rPr lang="ru-RU" sz="900" b="1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3"/>
              <c:layout>
                <c:manualLayout>
                  <c:x val="0.3174544181977253"/>
                  <c:y val="-8.3284391904402691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МЕЖБЮДЖЕТНЫЕ ТРАНСФЕРТЫ ОБЩЕГО ХАРАКТЕРА БЮДЖЕТАМ СУБЪЕКТОВ РОССИЙСКОЙ ФЕДЕРАЦИИ И МУНИЦИПАЛЬНЫХ ОБРАЗОВАНИЙ; </a:t>
                    </a:r>
                  </a:p>
                  <a:p>
                    <a:r>
                      <a:rPr lang="ru-RU" sz="900" b="1"/>
                      <a:t>2 347 017,55;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Лист3!$A$5:$A$18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Лист3!$F$5:$F$18</c:f>
              <c:numCache>
                <c:formatCode>#,##0.00</c:formatCode>
                <c:ptCount val="14"/>
                <c:pt idx="0">
                  <c:v>5242642.78</c:v>
                </c:pt>
                <c:pt idx="1">
                  <c:v>26041</c:v>
                </c:pt>
                <c:pt idx="2">
                  <c:v>1439892.67</c:v>
                </c:pt>
                <c:pt idx="3">
                  <c:v>20821621.850000001</c:v>
                </c:pt>
                <c:pt idx="4">
                  <c:v>11000052.08</c:v>
                </c:pt>
                <c:pt idx="5">
                  <c:v>83278.86</c:v>
                </c:pt>
                <c:pt idx="6">
                  <c:v>17628876.59</c:v>
                </c:pt>
                <c:pt idx="7">
                  <c:v>2028052.86</c:v>
                </c:pt>
                <c:pt idx="8">
                  <c:v>6532617.8700000001</c:v>
                </c:pt>
                <c:pt idx="9">
                  <c:v>31081004.469999999</c:v>
                </c:pt>
                <c:pt idx="10">
                  <c:v>1809851.83</c:v>
                </c:pt>
                <c:pt idx="11">
                  <c:v>380142.55</c:v>
                </c:pt>
                <c:pt idx="12">
                  <c:v>39000</c:v>
                </c:pt>
                <c:pt idx="13">
                  <c:v>2347017.5499999998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71090838752804264"/>
          <c:y val="9.8118233902971363E-2"/>
          <c:w val="0.28090763142270669"/>
          <c:h val="0.89368247324301553"/>
        </c:manualLayout>
      </c:layout>
      <c:overlay val="0"/>
      <c:txPr>
        <a:bodyPr/>
        <a:lstStyle/>
        <a:p>
          <a:pPr rtl="0">
            <a:defRPr sz="800"/>
          </a:pPr>
          <a:endParaRPr lang="ru-RU"/>
        </a:p>
      </c:txPr>
    </c:legend>
    <c:plotVisOnly val="1"/>
    <c:dispBlanksAs val="gap"/>
    <c:showDLblsOverMax val="0"/>
  </c:chart>
  <c:spPr>
    <a:ln>
      <a:solidFill>
        <a:schemeClr val="tx1"/>
      </a:solidFill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Структура расходов краевого бюджета, предусмотренных </a:t>
            </a:r>
            <a:br>
              <a:rPr lang="ru-RU"/>
            </a:br>
            <a:r>
              <a:rPr lang="ru-RU"/>
              <a:t>в</a:t>
            </a:r>
            <a:r>
              <a:rPr lang="ru-RU" baseline="0"/>
              <a:t> 2016-2017 годах в рамках реализации Государственных программам Приморского края социальной сферы, в тыс. рублей </a:t>
            </a:r>
            <a:endParaRPr lang="ru-RU"/>
          </a:p>
        </c:rich>
      </c:tx>
      <c:layout>
        <c:manualLayout>
          <c:xMode val="edge"/>
          <c:yMode val="edge"/>
          <c:x val="9.3866503588493105E-2"/>
          <c:y val="0"/>
        </c:manualLayout>
      </c:layout>
      <c:overlay val="0"/>
      <c:spPr>
        <a:noFill/>
      </c:spPr>
    </c:title>
    <c:autoTitleDeleted val="0"/>
    <c:view3D>
      <c:rotX val="20"/>
      <c:hPercent val="100"/>
      <c:rotY val="20"/>
      <c:depthPercent val="100"/>
      <c:rAngAx val="0"/>
      <c:perspective val="1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7078662449661013E-2"/>
          <c:y val="0.19652489256574338"/>
          <c:w val="0.65970093885943226"/>
          <c:h val="0.63646706395892561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Лист2!$A$4</c:f>
              <c:strCache>
                <c:ptCount val="1"/>
                <c:pt idx="0">
                  <c:v>Государственная программа  "Развитие здравоохранения Приморского края" на 2013-2020 годы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9.5479778907926124E-3"/>
                  <c:y val="-4.1747573134680626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</a:t>
                    </a:r>
                  </a:p>
                  <a:p>
                    <a:r>
                      <a:rPr lang="ru-RU" sz="900" b="1"/>
                      <a:t>16 735 401,99</a:t>
                    </a:r>
                  </a:p>
                  <a:p>
                    <a:r>
                      <a:rPr lang="ru-RU" sz="900" b="1"/>
                      <a:t>18,53%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5477630881404523E-3"/>
                  <c:y val="-2.0873786567340313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</a:t>
                    </a:r>
                  </a:p>
                  <a:p>
                    <a:r>
                      <a:rPr lang="ru-RU" sz="900" b="1"/>
                      <a:t>17 790 209,93</a:t>
                    </a:r>
                  </a:p>
                  <a:p>
                    <a:r>
                      <a:rPr lang="ru-RU" sz="900" b="1"/>
                      <a:t>17,35%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2016 год по государственным программам социальной сферы</c:v>
                  </c:pt>
                  <c:pt idx="1">
                    <c:v>Предусмотрено 
на 2017 год по государственным программам социальной сферы</c:v>
                  </c:pt>
                </c:lvl>
                <c:lvl>
                  <c:pt idx="0">
                    <c:v>54 228 552,89
60,03 %</c:v>
                  </c:pt>
                  <c:pt idx="1">
                    <c:v>60 919 914,13
59,41 %</c:v>
                  </c:pt>
                </c:lvl>
              </c:multiLvlStrCache>
            </c:multiLvlStrRef>
          </c:cat>
          <c:val>
            <c:numRef>
              <c:f>Лист2!$B$4:$C$4</c:f>
              <c:numCache>
                <c:formatCode>#,##0.00</c:formatCode>
                <c:ptCount val="2"/>
                <c:pt idx="0">
                  <c:v>16735401.99</c:v>
                </c:pt>
                <c:pt idx="1">
                  <c:v>17790209.93</c:v>
                </c:pt>
              </c:numCache>
            </c:numRef>
          </c:val>
        </c:ser>
        <c:ser>
          <c:idx val="1"/>
          <c:order val="1"/>
          <c:tx>
            <c:strRef>
              <c:f>Лист2!$A$5</c:f>
              <c:strCache>
                <c:ptCount val="1"/>
                <c:pt idx="0">
                  <c:v>Государственная программа "Развитие  образования Приморского края" на 2013-2020 годы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dLbl>
              <c:idx val="0"/>
              <c:layout>
                <c:manualLayout>
                  <c:x val="6.8199842077090091E-3"/>
                  <c:y val="7.6536333259328247E-1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 </a:t>
                    </a:r>
                  </a:p>
                  <a:p>
                    <a:r>
                      <a:rPr lang="ru-RU" sz="900" b="1"/>
                      <a:t>17 557 997,60</a:t>
                    </a:r>
                  </a:p>
                  <a:p>
                    <a:r>
                      <a:rPr lang="ru-RU" sz="900" b="1"/>
                      <a:t>19,44%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5479778907926628E-3"/>
                  <c:y val="-8.3496789874602777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 </a:t>
                    </a:r>
                  </a:p>
                  <a:p>
                    <a:r>
                      <a:rPr lang="ru-RU" sz="900" b="1"/>
                      <a:t>18 384 530,78</a:t>
                    </a:r>
                  </a:p>
                  <a:p>
                    <a:r>
                      <a:rPr lang="ru-RU" sz="900" b="1"/>
                      <a:t>17,93%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2016 год по государственным программам социальной сферы</c:v>
                  </c:pt>
                  <c:pt idx="1">
                    <c:v>Предусмотрено 
на 2017 год по государственным программам социальной сферы</c:v>
                  </c:pt>
                </c:lvl>
                <c:lvl>
                  <c:pt idx="0">
                    <c:v>54 228 552,89
60,03 %</c:v>
                  </c:pt>
                  <c:pt idx="1">
                    <c:v>60 919 914,13
59,41 %</c:v>
                  </c:pt>
                </c:lvl>
              </c:multiLvlStrCache>
            </c:multiLvlStrRef>
          </c:cat>
          <c:val>
            <c:numRef>
              <c:f>Лист2!$B$5:$C$5</c:f>
              <c:numCache>
                <c:formatCode>#,##0.00</c:formatCode>
                <c:ptCount val="2"/>
                <c:pt idx="0">
                  <c:v>17557997.600000001</c:v>
                </c:pt>
                <c:pt idx="1">
                  <c:v>18384530.780000001</c:v>
                </c:pt>
              </c:numCache>
            </c:numRef>
          </c:val>
        </c:ser>
        <c:ser>
          <c:idx val="2"/>
          <c:order val="2"/>
          <c:tx>
            <c:strRef>
              <c:f>Лист2!$A$6</c:f>
              <c:strCache>
                <c:ptCount val="1"/>
                <c:pt idx="0">
                  <c:v>Государственная программа "Социальная поддержка населения Приморского края на 2013-2020 годы"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3639968415418018E-2"/>
                  <c:y val="-4.1747573134680626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поддержка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13 374 325,22</a:t>
                    </a:r>
                  </a:p>
                  <a:p>
                    <a:r>
                      <a:rPr lang="ru-RU" sz="900" b="1"/>
                      <a:t>14,87%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5478704894665072E-3"/>
                  <c:y val="2.0873786567340313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поддержка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16 699 670,11</a:t>
                    </a:r>
                  </a:p>
                  <a:p>
                    <a:r>
                      <a:rPr lang="ru-RU" sz="900" b="1"/>
                      <a:t>16,29%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2016 год по государственным программам социальной сферы</c:v>
                  </c:pt>
                  <c:pt idx="1">
                    <c:v>Предусмотрено 
на 2017 год по государственным программам социальной сферы</c:v>
                  </c:pt>
                </c:lvl>
                <c:lvl>
                  <c:pt idx="0">
                    <c:v>54 228 552,89
60,03 %</c:v>
                  </c:pt>
                  <c:pt idx="1">
                    <c:v>60 919 914,13
59,41 %</c:v>
                  </c:pt>
                </c:lvl>
              </c:multiLvlStrCache>
            </c:multiLvlStrRef>
          </c:cat>
          <c:val>
            <c:numRef>
              <c:f>Лист2!$B$6:$C$6</c:f>
              <c:numCache>
                <c:formatCode>#,##0.00</c:formatCode>
                <c:ptCount val="2"/>
                <c:pt idx="0">
                  <c:v>13374325.220000001</c:v>
                </c:pt>
                <c:pt idx="1">
                  <c:v>16699670.109999999</c:v>
                </c:pt>
              </c:numCache>
            </c:numRef>
          </c:val>
        </c:ser>
        <c:ser>
          <c:idx val="3"/>
          <c:order val="3"/>
          <c:tx>
            <c:strRef>
              <c:f>Лист2!$A$7</c:f>
              <c:strCache>
                <c:ptCount val="1"/>
                <c:pt idx="0">
                  <c:v>Государственная программа "Содействие занятости населения Приморского края на 2013-2020, годы"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6052339673448416"/>
                  <c:y val="0.24631068149461571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Содействие занятости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1 310 405,38</a:t>
                    </a:r>
                  </a:p>
                  <a:p>
                    <a:r>
                      <a:rPr lang="ru-RU" sz="900" b="1"/>
                      <a:t>1,45%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19777954202356127"/>
                  <c:y val="0.2755338183283681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Содействие занятости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1 157 642,47</a:t>
                    </a:r>
                  </a:p>
                  <a:p>
                    <a:r>
                      <a:rPr lang="ru-RU" sz="900" b="1"/>
                      <a:t>1,13%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2016 год по государственным программам социальной сферы</c:v>
                  </c:pt>
                  <c:pt idx="1">
                    <c:v>Предусмотрено 
на 2017 год по государственным программам социальной сферы</c:v>
                  </c:pt>
                </c:lvl>
                <c:lvl>
                  <c:pt idx="0">
                    <c:v>54 228 552,89
60,03 %</c:v>
                  </c:pt>
                  <c:pt idx="1">
                    <c:v>60 919 914,13
59,41 %</c:v>
                  </c:pt>
                </c:lvl>
              </c:multiLvlStrCache>
            </c:multiLvlStrRef>
          </c:cat>
          <c:val>
            <c:numRef>
              <c:f>Лист2!$B$7:$C$7</c:f>
              <c:numCache>
                <c:formatCode>#,##0.00</c:formatCode>
                <c:ptCount val="2"/>
                <c:pt idx="0">
                  <c:v>1310405.3799999999</c:v>
                </c:pt>
                <c:pt idx="1">
                  <c:v>1157642.47</c:v>
                </c:pt>
              </c:numCache>
            </c:numRef>
          </c:val>
        </c:ser>
        <c:ser>
          <c:idx val="4"/>
          <c:order val="4"/>
          <c:tx>
            <c:strRef>
              <c:f>Лист2!$A$8</c:f>
              <c:strCache>
                <c:ptCount val="1"/>
                <c:pt idx="0">
                  <c:v>Государственная программа "Развитие культуры Приморского края на 2013-2020 годы"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4279143779444073"/>
                  <c:y val="0.12524271940404189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</a:t>
                    </a:r>
                  </a:p>
                  <a:p>
                    <a:r>
                      <a:rPr lang="ru-RU" sz="900" b="1"/>
                      <a:t>1 772 472,25</a:t>
                    </a:r>
                  </a:p>
                  <a:p>
                    <a:r>
                      <a:rPr lang="ru-RU" sz="900" b="1"/>
                      <a:t>1,96%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2236954820128555"/>
                  <c:y val="0.17325226414840045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</a:t>
                    </a:r>
                  </a:p>
                  <a:p>
                    <a:r>
                      <a:rPr lang="ru-RU" sz="900" b="1"/>
                      <a:t>2 938 617,07</a:t>
                    </a:r>
                  </a:p>
                  <a:p>
                    <a:r>
                      <a:rPr lang="ru-RU" sz="900" b="1"/>
                      <a:t>2,87%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2016 год по государственным программам социальной сферы</c:v>
                  </c:pt>
                  <c:pt idx="1">
                    <c:v>Предусмотрено 
на 2017 год по государственным программам социальной сферы</c:v>
                  </c:pt>
                </c:lvl>
                <c:lvl>
                  <c:pt idx="0">
                    <c:v>54 228 552,89
60,03 %</c:v>
                  </c:pt>
                  <c:pt idx="1">
                    <c:v>60 919 914,13
59,41 %</c:v>
                  </c:pt>
                </c:lvl>
              </c:multiLvlStrCache>
            </c:multiLvlStrRef>
          </c:cat>
          <c:val>
            <c:numRef>
              <c:f>Лист2!$B$8:$C$8</c:f>
              <c:numCache>
                <c:formatCode>#,##0.00</c:formatCode>
                <c:ptCount val="2"/>
                <c:pt idx="0">
                  <c:v>1772472.25</c:v>
                </c:pt>
                <c:pt idx="1">
                  <c:v>2938617.07</c:v>
                </c:pt>
              </c:numCache>
            </c:numRef>
          </c:val>
        </c:ser>
        <c:ser>
          <c:idx val="6"/>
          <c:order val="5"/>
          <c:tx>
            <c:strRef>
              <c:f>Лист2!$A$10</c:f>
              <c:strCache>
                <c:ptCount val="1"/>
                <c:pt idx="0">
                  <c:v>Государственная программа "Развитие физической культуры и спорта Приморского края" на 2013-2020 годы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6188739357602597"/>
                  <c:y val="1.2524107579880036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</a:t>
                    </a:r>
                  </a:p>
                  <a:p>
                    <a:r>
                      <a:rPr lang="ru-RU" sz="900" b="1"/>
                      <a:t>и спорт</a:t>
                    </a:r>
                  </a:p>
                  <a:p>
                    <a:r>
                      <a:rPr lang="ru-RU" sz="900" b="1"/>
                      <a:t>1 630 169,66</a:t>
                    </a:r>
                  </a:p>
                  <a:p>
                    <a:r>
                      <a:rPr lang="ru-RU" sz="900" b="1"/>
                      <a:t>1,80%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20050753570664487"/>
                  <c:y val="4.383495179141466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</a:t>
                    </a:r>
                  </a:p>
                  <a:p>
                    <a:r>
                      <a:rPr lang="ru-RU" sz="900" b="1"/>
                      <a:t>и спорт</a:t>
                    </a:r>
                  </a:p>
                  <a:p>
                    <a:r>
                      <a:rPr lang="ru-RU" sz="900" b="1"/>
                      <a:t>1 883 078,28</a:t>
                    </a:r>
                  </a:p>
                  <a:p>
                    <a:r>
                      <a:rPr lang="ru-RU" sz="900" b="1"/>
                      <a:t>1,84%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2016 год по государственным программам социальной сферы</c:v>
                  </c:pt>
                  <c:pt idx="1">
                    <c:v>Предусмотрено 
на 2017 год по государственным программам социальной сферы</c:v>
                  </c:pt>
                </c:lvl>
                <c:lvl>
                  <c:pt idx="0">
                    <c:v>54 228 552,89
60,03 %</c:v>
                  </c:pt>
                  <c:pt idx="1">
                    <c:v>60 919 914,13
59,41 %</c:v>
                  </c:pt>
                </c:lvl>
              </c:multiLvlStrCache>
            </c:multiLvlStrRef>
          </c:cat>
          <c:val>
            <c:numRef>
              <c:f>Лист2!$B$10:$C$10</c:f>
              <c:numCache>
                <c:formatCode>#,##0.00</c:formatCode>
                <c:ptCount val="2"/>
                <c:pt idx="0">
                  <c:v>1630169.66</c:v>
                </c:pt>
                <c:pt idx="1">
                  <c:v>1883078.28</c:v>
                </c:pt>
              </c:numCache>
            </c:numRef>
          </c:val>
        </c:ser>
        <c:ser>
          <c:idx val="5"/>
          <c:order val="6"/>
          <c:tx>
            <c:strRef>
              <c:f>Лист2!$A$9</c:f>
              <c:strCache>
                <c:ptCount val="1"/>
                <c:pt idx="0">
                  <c:v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0.24006344411135716"/>
                  <c:y val="-0.14402912731464818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Обеспечение доступным жильем</a:t>
                    </a:r>
                  </a:p>
                  <a:p>
                    <a:r>
                      <a:rPr lang="ru-RU"/>
                      <a:t>935 419,20</a:t>
                    </a:r>
                  </a:p>
                  <a:p>
                    <a:r>
                      <a:rPr lang="ru-RU"/>
                      <a:t>1,04%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17868358624197606"/>
                  <c:y val="-8.9757282239563349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Обеспечение доступным жильем</a:t>
                    </a:r>
                  </a:p>
                  <a:p>
                    <a:r>
                      <a:rPr lang="ru-RU"/>
                      <a:t>960 004,50</a:t>
                    </a:r>
                  </a:p>
                  <a:p>
                    <a:r>
                      <a:rPr lang="ru-RU"/>
                      <a:t>0,94%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Лист2!$B$9:$C$9</c:f>
              <c:numCache>
                <c:formatCode>#,##0.00</c:formatCode>
                <c:ptCount val="2"/>
                <c:pt idx="0">
                  <c:v>935419.2</c:v>
                </c:pt>
                <c:pt idx="1">
                  <c:v>960004.5</c:v>
                </c:pt>
              </c:numCache>
            </c:numRef>
          </c:val>
        </c:ser>
        <c:ser>
          <c:idx val="7"/>
          <c:order val="7"/>
          <c:tx>
            <c:strRef>
              <c:f>Лист2!$A$11</c:f>
              <c:strCache>
                <c:ptCount val="1"/>
                <c:pt idx="0">
                  <c:v>Государственная программа "Информационное общество" на 2013-2020 годы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0"/>
              <c:layout>
                <c:manualLayout>
                  <c:x val="-1.2274914158753637E-2"/>
                  <c:y val="-0.19416765655589613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Информационное общество</a:t>
                    </a:r>
                  </a:p>
                  <a:p>
                    <a:r>
                      <a:rPr lang="ru-RU"/>
                      <a:t>912 361,59</a:t>
                    </a:r>
                  </a:p>
                  <a:p>
                    <a:r>
                      <a:rPr lang="ru-RU"/>
                      <a:t>1,01%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8.0475706249640205E-2"/>
                  <c:y val="-0.17116504985219055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Информационное общество</a:t>
                    </a:r>
                  </a:p>
                  <a:p>
                    <a:r>
                      <a:rPr lang="ru-RU"/>
                      <a:t>1 106 160,99</a:t>
                    </a:r>
                  </a:p>
                  <a:p>
                    <a:r>
                      <a:rPr lang="ru-RU"/>
                      <a:t>1,08%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Лист2!$B$11:$C$11</c:f>
              <c:numCache>
                <c:formatCode>#,##0.00</c:formatCode>
                <c:ptCount val="2"/>
                <c:pt idx="0">
                  <c:v>912361.59</c:v>
                </c:pt>
                <c:pt idx="1">
                  <c:v>1106160.99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120192"/>
        <c:axId val="114121728"/>
        <c:axId val="0"/>
      </c:bar3DChart>
      <c:catAx>
        <c:axId val="114120192"/>
        <c:scaling>
          <c:orientation val="minMax"/>
        </c:scaling>
        <c:delete val="0"/>
        <c:axPos val="b"/>
        <c:numFmt formatCode="#,##0.00" sourceLinked="1"/>
        <c:majorTickMark val="none"/>
        <c:minorTickMark val="none"/>
        <c:tickLblPos val="nextTo"/>
        <c:txPr>
          <a:bodyPr/>
          <a:lstStyle/>
          <a:p>
            <a:pPr>
              <a:defRPr sz="800" b="1"/>
            </a:pPr>
            <a:endParaRPr lang="ru-RU"/>
          </a:p>
        </c:txPr>
        <c:crossAx val="114121728"/>
        <c:crosses val="autoZero"/>
        <c:auto val="1"/>
        <c:lblAlgn val="ctr"/>
        <c:lblOffset val="100"/>
        <c:noMultiLvlLbl val="0"/>
      </c:catAx>
      <c:valAx>
        <c:axId val="114121728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ru-RU"/>
          </a:p>
        </c:txPr>
        <c:crossAx val="114120192"/>
        <c:crosses val="autoZero"/>
        <c:crossBetween val="between"/>
      </c:valAx>
      <c:spPr>
        <a:ln w="25400">
          <a:noFill/>
        </a:ln>
      </c:spPr>
    </c:plotArea>
    <c:legend>
      <c:legendPos val="r"/>
      <c:legendEntry>
        <c:idx val="3"/>
        <c:txPr>
          <a:bodyPr/>
          <a:lstStyle/>
          <a:p>
            <a:pPr>
              <a:defRPr sz="800" spc="0" baseline="0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</c:legendEntry>
      <c:layout>
        <c:manualLayout>
          <c:xMode val="edge"/>
          <c:yMode val="edge"/>
          <c:x val="0.76236855151697924"/>
          <c:y val="0.14708048044553537"/>
          <c:w val="0.2376314484830207"/>
          <c:h val="0.79949889763396453"/>
        </c:manualLayout>
      </c:layout>
      <c:overlay val="1"/>
      <c:spPr>
        <a:pattFill prst="dashDnDiag">
          <a:fgClr>
            <a:srgbClr val="9999FF"/>
          </a:fgClr>
          <a:bgClr>
            <a:schemeClr val="bg1"/>
          </a:bgClr>
        </a:pattFill>
      </c:spPr>
      <c:txPr>
        <a:bodyPr/>
        <a:lstStyle/>
        <a:p>
          <a:pPr>
            <a:defRPr sz="800" spc="0" baseline="0">
              <a:latin typeface="+mn-lt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noFill/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ru-RU" sz="1400"/>
              <a:t>Государственная программа "Развитие  образования </a:t>
            </a:r>
          </a:p>
          <a:p>
            <a:pPr algn="ctr"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</a:t>
            </a:r>
            <a:r>
              <a:rPr lang="ru-RU" sz="1400"/>
              <a:t> 2013-2020 годы </a:t>
            </a:r>
          </a:p>
          <a:p>
            <a:pPr algn="ctr">
              <a:defRPr sz="1400"/>
            </a:pPr>
            <a:r>
              <a:rPr lang="ru-RU" sz="1400"/>
              <a:t>(17 557 997,60  тыс. руб.)</a:t>
            </a:r>
          </a:p>
        </c:rich>
      </c:tx>
      <c:layout>
        <c:manualLayout>
          <c:xMode val="edge"/>
          <c:yMode val="edge"/>
          <c:x val="0.11881580349003638"/>
          <c:y val="0.28460369989983136"/>
        </c:manualLayout>
      </c:layout>
      <c:overlay val="0"/>
    </c:title>
    <c:autoTitleDeleted val="0"/>
    <c:view3D>
      <c:rotX val="30"/>
      <c:rotY val="1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5635174538714897E-2"/>
          <c:y val="0.12906618206033435"/>
          <c:w val="0.60906680912673528"/>
          <c:h val="0.8707064861267432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B0F0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3"/>
            <c:bubble3D val="0"/>
            <c:spPr>
              <a:solidFill>
                <a:srgbClr val="0000FF"/>
              </a:solidFill>
            </c:spPr>
          </c:dPt>
          <c:dPt>
            <c:idx val="4"/>
            <c:bubble3D val="0"/>
            <c:spPr>
              <a:solidFill>
                <a:srgbClr val="FF33CC"/>
              </a:solidFill>
            </c:spPr>
          </c:dPt>
          <c:dLbls>
            <c:dLbl>
              <c:idx val="0"/>
              <c:layout>
                <c:manualLayout>
                  <c:x val="-0.13117441951223663"/>
                  <c:y val="-0.12730556506523641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системы дошкольного образования"; </a:t>
                    </a:r>
                  </a:p>
                  <a:p>
                    <a:r>
                      <a:rPr lang="ru-RU" sz="1200"/>
                      <a:t>5 325 816,38; </a:t>
                    </a:r>
                  </a:p>
                  <a:p>
                    <a:r>
                      <a:rPr lang="ru-RU" sz="1200"/>
                      <a:t>30%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0301862963963541"/>
                  <c:y val="0.10030669354736454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системы общего образования";</a:t>
                    </a:r>
                  </a:p>
                  <a:p>
                    <a:r>
                      <a:rPr lang="ru-RU" sz="1200"/>
                      <a:t> 10 305 661,07; </a:t>
                    </a:r>
                  </a:p>
                  <a:p>
                    <a:r>
                      <a:rPr lang="ru-RU" sz="1200"/>
                      <a:t>58%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8842392014900962E-2"/>
                  <c:y val="-4.1382580800588285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системы дополнительного образования, отдыха, оздоровления и занятости детей и подростков Приморского края"; 398 628,39; </a:t>
                    </a:r>
                  </a:p>
                  <a:p>
                    <a:r>
                      <a:rPr lang="ru-RU" sz="12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9190461315569906E-2"/>
                  <c:y val="9.8374224961010309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профессионального образования Приморского края"; </a:t>
                    </a:r>
                  </a:p>
                  <a:p>
                    <a:r>
                      <a:rPr lang="ru-RU" sz="1200" b="1"/>
                      <a:t>1 606 728,79;</a:t>
                    </a:r>
                  </a:p>
                  <a:p>
                    <a:r>
                      <a:rPr lang="ru-RU" sz="1200" b="1"/>
                      <a:t> 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7202247056796421"/>
                  <c:y val="0.11551325649511203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Мероприятия государственной программы "Развитие образования Приморского края" на 2013-2017 годы; 157 712,31; </a:t>
                    </a:r>
                  </a:p>
                  <a:p>
                    <a:r>
                      <a:rPr lang="ru-RU" sz="12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Лист5!$A$8:$A$12</c:f>
              <c:strCache>
                <c:ptCount val="5"/>
                <c:pt idx="0">
                  <c:v>Подпрограмма "Развитие системы дошкольного образования"</c:v>
                </c:pt>
                <c:pt idx="1">
                  <c:v>Подпрограмма "Развитие системы общего образования"</c:v>
                </c:pt>
                <c:pt idx="2">
                  <c:v>Подпрограмма "Развитие системы дополнительного образования, отдыха, оздоровления и занятости детей и подростков Приморского края"</c:v>
                </c:pt>
                <c:pt idx="3">
                  <c:v>Подпрограмма "Развитие профессионального образования Приморского края"</c:v>
                </c:pt>
                <c:pt idx="4">
                  <c:v>Подпрограмма "Реализация отдельных полномочий органа исполнительной власти в сфере образования"</c:v>
                </c:pt>
              </c:strCache>
            </c:strRef>
          </c:cat>
          <c:val>
            <c:numRef>
              <c:f>Лист5!$B$8:$B$12</c:f>
              <c:numCache>
                <c:formatCode>#,##0.00</c:formatCode>
                <c:ptCount val="5"/>
                <c:pt idx="0">
                  <c:v>4492129.2</c:v>
                </c:pt>
                <c:pt idx="1">
                  <c:v>10600850.199999999</c:v>
                </c:pt>
                <c:pt idx="2">
                  <c:v>410582.79</c:v>
                </c:pt>
                <c:pt idx="3">
                  <c:v>1527403.57</c:v>
                </c:pt>
                <c:pt idx="4">
                  <c:v>162193.74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здравоохранения </a:t>
            </a:r>
          </a:p>
          <a:p>
            <a:pPr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2013-2020 годы</a:t>
            </a:r>
            <a:r>
              <a:rPr lang="ru-RU" sz="1400"/>
              <a:t> </a:t>
            </a:r>
          </a:p>
          <a:p>
            <a:pPr>
              <a:defRPr sz="1400"/>
            </a:pPr>
            <a:r>
              <a:rPr lang="ru-RU" sz="1400"/>
              <a:t>(16 732 600,39</a:t>
            </a:r>
            <a:r>
              <a:rPr lang="ru-RU" sz="1400" baseline="0"/>
              <a:t> тыс. руб.)</a:t>
            </a:r>
            <a:endParaRPr lang="ru-RU" sz="1400"/>
          </a:p>
        </c:rich>
      </c:tx>
      <c:layout>
        <c:manualLayout>
          <c:xMode val="edge"/>
          <c:yMode val="edge"/>
          <c:x val="0.11414189895137467"/>
          <c:y val="0.28724052791600402"/>
        </c:manualLayout>
      </c:layout>
      <c:overlay val="0"/>
    </c:title>
    <c:autoTitleDeleted val="0"/>
    <c:view3D>
      <c:rotX val="30"/>
      <c:rotY val="9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6097271648873072E-2"/>
          <c:y val="0.31230148778930122"/>
          <c:w val="0.58344252836602228"/>
          <c:h val="0.47170484572511628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FF7C80"/>
              </a:solidFill>
            </c:spPr>
          </c:dPt>
          <c:dPt>
            <c:idx val="1"/>
            <c:bubble3D val="0"/>
            <c:spPr>
              <a:solidFill>
                <a:srgbClr val="0066FF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3"/>
            <c:bubble3D val="0"/>
            <c:spPr>
              <a:solidFill>
                <a:srgbClr val="FF0000"/>
              </a:solidFill>
            </c:spPr>
          </c:dPt>
          <c:dLbls>
            <c:dLbl>
              <c:idx val="0"/>
              <c:layout>
                <c:manualLayout>
                  <c:x val="7.9913266118207524E-2"/>
                  <c:y val="-0.10153818705889911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"Формирование эффективной системы организации медицинской помощи"; </a:t>
                    </a:r>
                  </a:p>
                  <a:p>
                    <a:r>
                      <a:rPr lang="ru-RU" sz="1200"/>
                      <a:t>13 706 506,41; </a:t>
                    </a:r>
                  </a:p>
                  <a:p>
                    <a:r>
                      <a:rPr lang="ru-RU" sz="1200"/>
                      <a:t>79%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17913244936647951"/>
                  <c:y val="7.76072695365649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"Совершенствование медицинской помощи, укрепление здоровья населения и формирование здорового образа жизни"; 3 492 389,26; 20%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5050876417725527E-3"/>
                  <c:y val="-8.067081587230998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кадрового потенциала"; </a:t>
                    </a:r>
                  </a:p>
                  <a:p>
                    <a:r>
                      <a:rPr lang="ru-RU" sz="1200"/>
                      <a:t>70 000,00; </a:t>
                    </a:r>
                  </a:p>
                  <a:p>
                    <a:r>
                      <a:rPr lang="ru-RU" sz="120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0708659773655082E-2"/>
                  <c:y val="7.4777850520413178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Мероприятия государственной программы "Развитие здравоохранения Приморского края" на 2013-2017 годы; </a:t>
                    </a:r>
                  </a:p>
                  <a:p>
                    <a:r>
                      <a:rPr lang="ru-RU" sz="1200"/>
                      <a:t>18 011,12; </a:t>
                    </a:r>
                  </a:p>
                  <a:p>
                    <a:r>
                      <a:rPr lang="ru-RU" sz="1200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Лист5!$A$3:$A$6</c:f>
              <c:strCache>
                <c:ptCount val="3"/>
                <c:pt idx="0">
                  <c:v>Подпрограмма "Формирование эффективной системы организации медицинской помощи"</c:v>
                </c:pt>
                <c:pt idx="1">
                  <c:v>Подпрограмма "Совершенствование медицинской помощи, укрепление здоровья населения и формирование здорового образа жизни"</c:v>
                </c:pt>
                <c:pt idx="2">
                  <c:v>Подпрограмма "Развитие кадрового потенциала"</c:v>
                </c:pt>
              </c:strCache>
            </c:strRef>
          </c:cat>
          <c:val>
            <c:numRef>
              <c:f>Лист5!$B$3:$B$6</c:f>
              <c:numCache>
                <c:formatCode>#,##0.00</c:formatCode>
                <c:ptCount val="3"/>
                <c:pt idx="0">
                  <c:v>14948735.470000001</c:v>
                </c:pt>
                <c:pt idx="1">
                  <c:v>1531862.51</c:v>
                </c:pt>
                <c:pt idx="2">
                  <c:v>252002.41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</a:t>
            </a:r>
            <a:r>
              <a:rPr lang="ru-RU" sz="1400" baseline="0"/>
              <a:t> "Социальная поддержка населения </a:t>
            </a:r>
          </a:p>
          <a:p>
            <a:pPr>
              <a:defRPr sz="1400"/>
            </a:pPr>
            <a:r>
              <a:rPr lang="ru-RU" sz="1400" baseline="0"/>
              <a:t>Приморского края </a:t>
            </a:r>
            <a:r>
              <a:rPr lang="ru-RU" sz="1400"/>
              <a:t>на 2013-2017 годы"</a:t>
            </a:r>
          </a:p>
          <a:p>
            <a:pPr>
              <a:defRPr sz="1400"/>
            </a:pPr>
            <a:r>
              <a:rPr lang="ru-RU" sz="1400"/>
              <a:t>(19 970 180,45 тыс. руб.)</a:t>
            </a:r>
          </a:p>
        </c:rich>
      </c:tx>
      <c:layout>
        <c:manualLayout>
          <c:xMode val="edge"/>
          <c:yMode val="edge"/>
          <c:x val="8.7665829165672865E-2"/>
          <c:y val="4.88135488987484E-2"/>
        </c:manualLayout>
      </c:layout>
      <c:overlay val="0"/>
    </c:title>
    <c:autoTitleDeleted val="0"/>
    <c:view3D>
      <c:rotX val="30"/>
      <c:rotY val="6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0900815665741468E-2"/>
          <c:y val="0.28783893493363194"/>
          <c:w val="0.43455604446529272"/>
          <c:h val="0.3862656410838971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9999FF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4"/>
            <c:bubble3D val="0"/>
            <c:spPr>
              <a:solidFill>
                <a:srgbClr val="0066FF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Lbls>
            <c:dLbl>
              <c:idx val="0"/>
              <c:layout>
                <c:manualLayout>
                  <c:x val="0.1850098220836425"/>
                  <c:y val="-0.12587740995611818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"Социальная поддержка инвалидов в Приморском крае </a:t>
                    </a:r>
                  </a:p>
                  <a:p>
                    <a:r>
                      <a:rPr lang="ru-RU" sz="1200" b="1" i="0"/>
                      <a:t>на 2013-2017 годы"; </a:t>
                    </a:r>
                  </a:p>
                  <a:p>
                    <a:r>
                      <a:rPr lang="ru-RU" sz="1200" b="1" i="0"/>
                      <a:t>72 505,64;</a:t>
                    </a:r>
                  </a:p>
                  <a:p>
                    <a:r>
                      <a:rPr lang="ru-RU" sz="1200" b="1" i="0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7623263653301047E-2"/>
                  <c:y val="-0.1270527421213949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"Комплексные меры по повышению качества жизни пожилых людей в Приморском крае на 2013-2017 годы"; </a:t>
                    </a:r>
                  </a:p>
                  <a:p>
                    <a:r>
                      <a:rPr lang="ru-RU" sz="1200" b="1" i="0"/>
                      <a:t>50 612,43;</a:t>
                    </a:r>
                  </a:p>
                  <a:p>
                    <a:r>
                      <a:rPr lang="ru-RU" sz="1200" b="1" i="0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8457787341777893"/>
                  <c:y val="-7.673578147018327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"Комплексные меры по повышению качества жизни детей и семей с детьми в Приморском крае на 2013-2017 годы"; </a:t>
                    </a:r>
                  </a:p>
                  <a:p>
                    <a:r>
                      <a:rPr lang="ru-RU" sz="1200" b="1" i="0"/>
                      <a:t>89 217,83; </a:t>
                    </a:r>
                  </a:p>
                  <a:p>
                    <a:r>
                      <a:rPr lang="ru-RU" sz="1200" b="1" i="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4.3211214676313489E-2"/>
                  <c:y val="0.13234564547982125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"Социальная поддержка пенсионеров Приморского края</a:t>
                    </a:r>
                  </a:p>
                  <a:p>
                    <a:r>
                      <a:rPr lang="ru-RU" sz="1200" b="1" i="0"/>
                      <a:t> на 2013-2017 годы"; </a:t>
                    </a:r>
                  </a:p>
                  <a:p>
                    <a:r>
                      <a:rPr lang="ru-RU" sz="1200" b="1" i="0"/>
                      <a:t>11 268,70; </a:t>
                    </a:r>
                  </a:p>
                  <a:p>
                    <a:r>
                      <a:rPr lang="ru-RU" sz="1200" b="1" i="0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3.3603357160595697E-2"/>
                  <c:y val="0.30251873072245616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"Доступная среда" </a:t>
                    </a:r>
                  </a:p>
                  <a:p>
                    <a:r>
                      <a:rPr lang="ru-RU" sz="1200" b="1" i="0"/>
                      <a:t>на 2013-2017 годы; </a:t>
                    </a:r>
                  </a:p>
                  <a:p>
                    <a:r>
                      <a:rPr lang="ru-RU" sz="1200" b="1" i="0"/>
                      <a:t>95 105,70; </a:t>
                    </a:r>
                  </a:p>
                  <a:p>
                    <a:r>
                      <a:rPr lang="ru-RU" sz="1200" b="1" i="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.12109143628459511"/>
                  <c:y val="-0.150474419579286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Мероприятия государственной программы Приморского края "Социальная поддержка населения Приморского края </a:t>
                    </a:r>
                  </a:p>
                  <a:p>
                    <a:r>
                      <a:rPr lang="ru-RU" sz="1200" b="1" i="0"/>
                      <a:t>на 2013-2017 годы" ; </a:t>
                    </a:r>
                  </a:p>
                  <a:p>
                    <a:r>
                      <a:rPr lang="ru-RU" sz="1200" b="1" i="0"/>
                      <a:t>19 651 470,15; </a:t>
                    </a:r>
                  </a:p>
                  <a:p>
                    <a:r>
                      <a:rPr lang="ru-RU" sz="1200" b="1" i="0"/>
                      <a:t>98%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 i="0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Лист5!$A$14:$A$20</c:f>
              <c:strCache>
                <c:ptCount val="7"/>
                <c:pt idx="0">
                  <c:v>Государственная программа "Социальная поддержка населения Приморского края на 2013-2017 годы"</c:v>
                </c:pt>
                <c:pt idx="1">
                  <c:v>Подпрограмма "Социальная поддержка семей и детей"</c:v>
                </c:pt>
                <c:pt idx="2">
                  <c:v>Подпрограмма "Социальная поддержка пенсионеров Приморского края на 2013-2017 годы"</c:v>
                </c:pt>
                <c:pt idx="3">
                  <c:v>Подпрограмма "Доступная среда"</c:v>
                </c:pt>
                <c:pt idx="4">
                  <c:v>Подпрограмма "Социальная поддержка отдельных категорий граждан в Приморском крае"</c:v>
                </c:pt>
                <c:pt idx="5">
                  <c:v>Подпрограмма "Модернизация и развитие социального обслуживания населения в Приморском крае"</c:v>
                </c:pt>
                <c:pt idx="6">
                  <c:v>Подпрограмма "Предоставление мер социальной поддержки по обеспечению жильем отдельных категорий граждан"</c:v>
                </c:pt>
              </c:strCache>
            </c:strRef>
          </c:cat>
          <c:val>
            <c:numRef>
              <c:f>Лист5!$B$14:$B$20</c:f>
              <c:numCache>
                <c:formatCode>#,##0.00</c:formatCode>
                <c:ptCount val="7"/>
                <c:pt idx="0">
                  <c:v>13374325.229999999</c:v>
                </c:pt>
                <c:pt idx="1">
                  <c:v>4249012.32</c:v>
                </c:pt>
                <c:pt idx="2">
                  <c:v>28024.76</c:v>
                </c:pt>
                <c:pt idx="3">
                  <c:v>50439.63</c:v>
                </c:pt>
                <c:pt idx="4">
                  <c:v>5510989.8300000001</c:v>
                </c:pt>
                <c:pt idx="5">
                  <c:v>3013786.09</c:v>
                </c:pt>
                <c:pt idx="6">
                  <c:v>522072.6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"Содействие занятости населения </a:t>
            </a:r>
          </a:p>
          <a:p>
            <a:pPr>
              <a:defRPr sz="1400"/>
            </a:pPr>
            <a:r>
              <a:rPr lang="ru-RU" sz="1400"/>
              <a:t>Приморского края на 2013-2017 годы"</a:t>
            </a:r>
          </a:p>
          <a:p>
            <a:pPr>
              <a:defRPr sz="1400"/>
            </a:pPr>
            <a:r>
              <a:rPr lang="ru-RU" sz="1400"/>
              <a:t>(1 171 826,21 тыс. руб.)</a:t>
            </a:r>
          </a:p>
        </c:rich>
      </c:tx>
      <c:layout>
        <c:manualLayout>
          <c:xMode val="edge"/>
          <c:yMode val="edge"/>
          <c:x val="0.16576674279874432"/>
          <c:y val="0.29352707603031558"/>
        </c:manualLayout>
      </c:layout>
      <c:overlay val="0"/>
    </c:title>
    <c:autoTitleDeleted val="0"/>
    <c:view3D>
      <c:rotX val="30"/>
      <c:rotY val="3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53141533879032066"/>
          <c:w val="0.77733464566929134"/>
          <c:h val="0.44953703703703701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0000FF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Lbls>
            <c:dLbl>
              <c:idx val="0"/>
              <c:layout>
                <c:manualLayout>
                  <c:x val="0.20042972578045087"/>
                  <c:y val="0.2732944316458523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"Об оказании содействия добровольному переселению в Приморский край соотечественников, проживающих за рубежом" </a:t>
                    </a:r>
                  </a:p>
                  <a:p>
                    <a:r>
                      <a:rPr lang="ru-RU" sz="1200" b="1"/>
                      <a:t>на 2013-2017 годы; </a:t>
                    </a:r>
                  </a:p>
                  <a:p>
                    <a:r>
                      <a:rPr lang="ru-RU" sz="1200" b="1"/>
                      <a:t>9 558,20; </a:t>
                    </a:r>
                  </a:p>
                  <a:p>
                    <a:r>
                      <a:rPr lang="ru-RU" sz="12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7074664509505985"/>
                  <c:y val="-8.5978009671871969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Мероприятия государственной программы "Содействие занятости населения Приморского края на 2013-2017 годы"; </a:t>
                    </a:r>
                  </a:p>
                  <a:p>
                    <a:r>
                      <a:rPr lang="ru-RU" sz="1200" b="1"/>
                      <a:t>1 162 268,01; </a:t>
                    </a:r>
                  </a:p>
                  <a:p>
                    <a:r>
                      <a:rPr lang="ru-RU" sz="1200" b="1"/>
                      <a:t>99%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Лист5!$A$22:$A$25</c:f>
              <c:strCache>
                <c:ptCount val="4"/>
                <c:pt idx="0">
                  <c:v>Подпрограмма "Об оказании содействия добровольному переселению в Приморский край соотечественников, проживающих за рубежом" на 2013-2020 годы</c:v>
                </c:pt>
                <c:pt idx="1">
                  <c:v>Подпрограмма "Повышение мобильности трудовых ресурсов"</c:v>
                </c:pt>
                <c:pt idx="2">
                  <c:v>Подпрограмма "Мероприятия в сфере занятости населения"</c:v>
                </c:pt>
                <c:pt idx="3">
                  <c:v>Подпрограмма "Улучшение условий и охраны труда в Приморском крае"</c:v>
                </c:pt>
              </c:strCache>
            </c:strRef>
          </c:cat>
          <c:val>
            <c:numRef>
              <c:f>Лист5!$B$22:$B$25</c:f>
              <c:numCache>
                <c:formatCode>#,##0.00</c:formatCode>
                <c:ptCount val="4"/>
                <c:pt idx="0">
                  <c:v>10422.84</c:v>
                </c:pt>
                <c:pt idx="1">
                  <c:v>42076.2</c:v>
                </c:pt>
                <c:pt idx="2">
                  <c:v>1234941.24</c:v>
                </c:pt>
                <c:pt idx="3">
                  <c:v>22965.1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культуры </a:t>
            </a:r>
          </a:p>
          <a:p>
            <a:pPr>
              <a:defRPr sz="1400"/>
            </a:pPr>
            <a:r>
              <a:rPr lang="ru-RU" sz="1400"/>
              <a:t>Приморского края на 2013-2017 годы"</a:t>
            </a:r>
          </a:p>
          <a:p>
            <a:pPr>
              <a:defRPr sz="1400"/>
            </a:pPr>
            <a:r>
              <a:rPr lang="ru-RU" sz="1400"/>
              <a:t>(1</a:t>
            </a:r>
            <a:r>
              <a:rPr lang="ru-RU" sz="1400" baseline="0"/>
              <a:t> 476 422,96 тыс. руб.)</a:t>
            </a:r>
            <a:r>
              <a:rPr lang="ru-RU" sz="1400"/>
              <a:t> </a:t>
            </a:r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FF33CC"/>
            </a:solidFill>
          </c:spPr>
          <c:dPt>
            <c:idx val="0"/>
            <c:bubble3D val="0"/>
            <c:spPr>
              <a:solidFill>
                <a:srgbClr val="FF7C80"/>
              </a:solidFill>
            </c:spPr>
          </c:dPt>
          <c:dPt>
            <c:idx val="1"/>
            <c:bubble3D val="0"/>
            <c:spPr>
              <a:solidFill>
                <a:srgbClr val="0000FF"/>
              </a:solidFill>
            </c:spPr>
          </c:dPt>
          <c:dPt>
            <c:idx val="2"/>
            <c:bubble3D val="0"/>
            <c:spPr>
              <a:solidFill>
                <a:srgbClr val="00B050"/>
              </a:solidFill>
            </c:spPr>
          </c:dPt>
          <c:dPt>
            <c:idx val="3"/>
            <c:bubble3D val="0"/>
            <c:spPr>
              <a:solidFill>
                <a:srgbClr val="FFFF00"/>
              </a:solidFill>
            </c:spPr>
          </c:dPt>
          <c:dLbls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Лист5!$A$27:$A$30</c:f>
              <c:strCache>
                <c:ptCount val="4"/>
                <c:pt idx="0">
                  <c:v>Подпрограмма "Обеспечение деятельности государственных учреждений культуры, государственных образовательных учреждений в сфере культуры и архивного дела"</c:v>
                </c:pt>
                <c:pt idx="1">
                  <c:v>Подпрограмма "Мероприятия в сфере культуры и охраны объектов историко-культурного наследия"</c:v>
                </c:pt>
                <c:pt idx="2">
                  <c:v>Подпрограмма "Поддержка учреждений культуры в Приморском крае"</c:v>
                </c:pt>
                <c:pt idx="3">
                  <c:v>Подпрограмма "Управление государственной программой Приморского края"</c:v>
                </c:pt>
              </c:strCache>
            </c:strRef>
          </c:cat>
          <c:val>
            <c:numRef>
              <c:f>Лист5!$B$27:$B$30</c:f>
              <c:numCache>
                <c:formatCode>#,##0.00</c:formatCode>
                <c:ptCount val="4"/>
                <c:pt idx="0">
                  <c:v>1560337.95</c:v>
                </c:pt>
                <c:pt idx="1">
                  <c:v>116148.67</c:v>
                </c:pt>
                <c:pt idx="2">
                  <c:v>59921.37</c:v>
                </c:pt>
                <c:pt idx="3">
                  <c:v>36064.269999999997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физической культуры и спорта </a:t>
            </a:r>
          </a:p>
          <a:p>
            <a:pPr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2013-2017 годы</a:t>
            </a:r>
          </a:p>
          <a:p>
            <a:pPr>
              <a:defRPr sz="1400"/>
            </a:pPr>
            <a:r>
              <a:rPr lang="ru-RU" sz="1400" baseline="0"/>
              <a:t>(1 743 933,55 тыс. руб.)</a:t>
            </a:r>
            <a:endParaRPr lang="ru-RU" sz="1400"/>
          </a:p>
        </c:rich>
      </c:tx>
      <c:layout>
        <c:manualLayout>
          <c:xMode val="edge"/>
          <c:yMode val="edge"/>
          <c:x val="0.11626482224313156"/>
          <c:y val="0.15090270883093176"/>
        </c:manualLayout>
      </c:layout>
      <c:overlay val="0"/>
    </c:title>
    <c:autoTitleDeleted val="0"/>
    <c:view3D>
      <c:rotX val="30"/>
      <c:rotY val="5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5078602596059141E-2"/>
          <c:y val="0.3360784952097301"/>
          <c:w val="0.5912823475681892"/>
          <c:h val="0.53113051590563776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0066FF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3"/>
            <c:bubble3D val="0"/>
            <c:spPr>
              <a:solidFill>
                <a:srgbClr val="FFFF00"/>
              </a:solidFill>
            </c:spPr>
          </c:dPt>
          <c:dLbls>
            <c:dLbl>
              <c:idx val="0"/>
              <c:layout>
                <c:manualLayout>
                  <c:x val="-0.22375960866526903"/>
                  <c:y val="-0.1295298608283217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массовой физической культуры и спорта в Приморском крае"; </a:t>
                    </a:r>
                  </a:p>
                  <a:p>
                    <a:r>
                      <a:rPr lang="ru-RU" sz="1200" b="1"/>
                      <a:t>615 466,74; </a:t>
                    </a:r>
                  </a:p>
                  <a:p>
                    <a:r>
                      <a:rPr lang="ru-RU" sz="1200" b="1"/>
                      <a:t>35%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1773959072725974"/>
                  <c:y val="-0.19261652905776791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"Подготовка спортивного резерва в Приморском крае"; </a:t>
                    </a:r>
                  </a:p>
                  <a:p>
                    <a:r>
                      <a:rPr lang="ru-RU" sz="1200" b="1"/>
                      <a:t>190 573,39; </a:t>
                    </a:r>
                  </a:p>
                  <a:p>
                    <a:r>
                      <a:rPr lang="ru-RU" sz="1200" b="1"/>
                      <a:t>11%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9302387516025904"/>
                  <c:y val="0.10094644345739999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 Развитие спорта высших достижений </a:t>
                    </a:r>
                  </a:p>
                  <a:p>
                    <a:r>
                      <a:rPr lang="ru-RU" sz="1200" b="1"/>
                      <a:t>в Приморском крае "; </a:t>
                    </a:r>
                  </a:p>
                  <a:p>
                    <a:r>
                      <a:rPr lang="ru-RU" sz="1200" b="1"/>
                      <a:t>923 356,73; </a:t>
                    </a:r>
                  </a:p>
                  <a:p>
                    <a:r>
                      <a:rPr lang="ru-RU" sz="1200" b="1"/>
                      <a:t>53%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9.9674694751206411E-2"/>
                  <c:y val="7.585619464106967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Мероприятия государственной программы Приморского края "Развитие физической культуры и спорта Приморского края" </a:t>
                    </a:r>
                  </a:p>
                  <a:p>
                    <a:r>
                      <a:rPr lang="ru-RU" sz="1200"/>
                      <a:t>на 2013-2017 годы; </a:t>
                    </a:r>
                  </a:p>
                  <a:p>
                    <a:r>
                      <a:rPr lang="ru-RU" sz="1200"/>
                      <a:t>14 536,69; </a:t>
                    </a:r>
                  </a:p>
                  <a:p>
                    <a:r>
                      <a:rPr lang="ru-RU" sz="120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Лист5!$A$41:$A$44</c:f>
              <c:strCache>
                <c:ptCount val="4"/>
                <c:pt idx="0">
                  <c:v>Подпрограмма "Развитие массовой физической культуры и спорта в Приморском крае"</c:v>
                </c:pt>
                <c:pt idx="1">
                  <c:v>Подпрограмма "Подготовка спортивного резерва в Приморском крае"</c:v>
                </c:pt>
                <c:pt idx="2">
                  <c:v>Подпрограмма " Развитие спорта высших достижений в Приморском крае "</c:v>
                </c:pt>
                <c:pt idx="3">
                  <c:v>Мероприятия государственной программы Приморского края "Развитие физической культуры и спорта Приморского края" на 2013-2017 годы</c:v>
                </c:pt>
              </c:strCache>
            </c:strRef>
          </c:cat>
          <c:val>
            <c:numRef>
              <c:f>Лист5!$B$41:$B$44</c:f>
              <c:numCache>
                <c:formatCode>#,##0.00</c:formatCode>
                <c:ptCount val="4"/>
                <c:pt idx="0">
                  <c:v>615466.74</c:v>
                </c:pt>
                <c:pt idx="1">
                  <c:v>190573.39</c:v>
                </c:pt>
                <c:pt idx="2">
                  <c:v>923356.73</c:v>
                </c:pt>
                <c:pt idx="3">
                  <c:v>14536.69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Основные параметры краевого бюджета за 2015-2017 годы, </a:t>
            </a:r>
            <a:br>
              <a:rPr lang="ru-RU"/>
            </a:br>
            <a:r>
              <a:rPr lang="ru-RU"/>
              <a:t>в млн. рублей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'доходы расходы КБ'!$A$5</c:f>
              <c:strCache>
                <c:ptCount val="1"/>
                <c:pt idx="0">
                  <c:v>Доходы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'доходы расходы КБ'!$B$4:$D$4</c:f>
              <c:numCache>
                <c:formatCode>General</c:formatCode>
                <c:ptCount val="3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</c:numCache>
            </c:numRef>
          </c:cat>
          <c:val>
            <c:numRef>
              <c:f>'доходы расходы КБ'!$B$5:$D$5</c:f>
              <c:numCache>
                <c:formatCode>#,##0.00</c:formatCode>
                <c:ptCount val="3"/>
                <c:pt idx="0">
                  <c:v>82690.373999999996</c:v>
                </c:pt>
                <c:pt idx="1">
                  <c:v>87223.08</c:v>
                </c:pt>
                <c:pt idx="2">
                  <c:v>96528.13</c:v>
                </c:pt>
              </c:numCache>
            </c:numRef>
          </c:val>
        </c:ser>
        <c:ser>
          <c:idx val="1"/>
          <c:order val="1"/>
          <c:tx>
            <c:strRef>
              <c:f>'доходы расходы КБ'!$A$6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solidFill>
              <a:srgbClr val="00FF99"/>
            </a:solidFill>
          </c:spPr>
          <c:invertIfNegative val="0"/>
          <c:cat>
            <c:numRef>
              <c:f>'доходы расходы КБ'!$B$4:$D$4</c:f>
              <c:numCache>
                <c:formatCode>General</c:formatCode>
                <c:ptCount val="3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</c:numCache>
            </c:numRef>
          </c:cat>
          <c:val>
            <c:numRef>
              <c:f>'доходы расходы КБ'!$B$6:$D$6</c:f>
            </c:numRef>
          </c:val>
        </c:ser>
        <c:ser>
          <c:idx val="2"/>
          <c:order val="2"/>
          <c:tx>
            <c:strRef>
              <c:f>'доходы расходы КБ'!$A$7</c:f>
              <c:strCache>
                <c:ptCount val="1"/>
                <c:pt idx="0">
                  <c:v>безвозмездные поступления</c:v>
                </c:pt>
              </c:strCache>
            </c:strRef>
          </c:tx>
          <c:spPr>
            <a:solidFill>
              <a:srgbClr val="0000FF"/>
            </a:solidFill>
          </c:spPr>
          <c:invertIfNegative val="0"/>
          <c:cat>
            <c:numRef>
              <c:f>'доходы расходы КБ'!$B$4:$D$4</c:f>
              <c:numCache>
                <c:formatCode>General</c:formatCode>
                <c:ptCount val="3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</c:numCache>
            </c:numRef>
          </c:cat>
          <c:val>
            <c:numRef>
              <c:f>'доходы расходы КБ'!$B$7:$D$7</c:f>
            </c:numRef>
          </c:val>
        </c:ser>
        <c:ser>
          <c:idx val="3"/>
          <c:order val="3"/>
          <c:tx>
            <c:strRef>
              <c:f>'доходы расходы КБ'!$A$8</c:f>
              <c:strCache>
                <c:ptCount val="1"/>
                <c:pt idx="0">
                  <c:v>Расходы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numRef>
              <c:f>'доходы расходы КБ'!$B$4:$D$4</c:f>
              <c:numCache>
                <c:formatCode>General</c:formatCode>
                <c:ptCount val="3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</c:numCache>
            </c:numRef>
          </c:cat>
          <c:val>
            <c:numRef>
              <c:f>'доходы расходы КБ'!$B$8:$D$8</c:f>
              <c:numCache>
                <c:formatCode>#,##0.00</c:formatCode>
                <c:ptCount val="3"/>
                <c:pt idx="0">
                  <c:v>91475.445999999996</c:v>
                </c:pt>
                <c:pt idx="1">
                  <c:v>89928.81</c:v>
                </c:pt>
                <c:pt idx="2">
                  <c:v>100460.092</c:v>
                </c:pt>
              </c:numCache>
            </c:numRef>
          </c:val>
        </c:ser>
        <c:ser>
          <c:idx val="4"/>
          <c:order val="4"/>
          <c:tx>
            <c:strRef>
              <c:f>'доходы расходы КБ'!$A$9</c:f>
              <c:strCache>
                <c:ptCount val="1"/>
                <c:pt idx="0">
                  <c:v>Дефицит/Профицит (-/+)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numRef>
              <c:f>'доходы расходы КБ'!$B$4:$D$4</c:f>
              <c:numCache>
                <c:formatCode>General</c:formatCode>
                <c:ptCount val="3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</c:numCache>
            </c:numRef>
          </c:cat>
          <c:val>
            <c:numRef>
              <c:f>'доходы расходы КБ'!$B$9:$D$9</c:f>
              <c:numCache>
                <c:formatCode>#,##0.00</c:formatCode>
                <c:ptCount val="3"/>
                <c:pt idx="0">
                  <c:v>-8785.0720000000001</c:v>
                </c:pt>
                <c:pt idx="1">
                  <c:v>-2705.7299999999959</c:v>
                </c:pt>
                <c:pt idx="2">
                  <c:v>-3931.9619999999995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545408"/>
        <c:axId val="114546944"/>
        <c:axId val="0"/>
      </c:bar3DChart>
      <c:catAx>
        <c:axId val="114545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4546944"/>
        <c:crosses val="autoZero"/>
        <c:auto val="1"/>
        <c:lblAlgn val="ctr"/>
        <c:lblOffset val="100"/>
        <c:noMultiLvlLbl val="0"/>
      </c:catAx>
      <c:valAx>
        <c:axId val="114546944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crossAx val="11454540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b="1"/>
            </a:pPr>
            <a:endParaRPr lang="ru-RU"/>
          </a:p>
        </c:txPr>
      </c:dTable>
    </c:plotArea>
    <c:plotVisOnly val="1"/>
    <c:dispBlanksAs val="gap"/>
    <c:showDLblsOverMax val="0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за период 2016-2017 годов </a:t>
            </a:r>
            <a:br>
              <a:rPr lang="ru-RU"/>
            </a:br>
            <a:r>
              <a:rPr lang="ru-RU"/>
              <a:t>по разделу "Здравоохранение" </a:t>
            </a:r>
          </a:p>
        </c:rich>
      </c:tx>
      <c:overlay val="1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9568978926491553E-2"/>
          <c:y val="0.47666252547921878"/>
          <c:w val="0.82261090820097738"/>
          <c:h val="0.33920691589121432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Лист8!$C$40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Лист8!$A$43:$A$49</c:f>
              <c:strCache>
                <c:ptCount val="7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Медицинская помощь в дневных стационарах всех типов</c:v>
                </c:pt>
                <c:pt idx="3">
                  <c:v>Скорая медицинская помощь</c:v>
                </c:pt>
                <c:pt idx="4">
                  <c:v>Заготовка, переработка, хранение и обеспечение безопасности донорской крови и ее компонентов</c:v>
                </c:pt>
                <c:pt idx="5">
                  <c:v>Санитарно-эпидемиологическое благополучие</c:v>
                </c:pt>
                <c:pt idx="6">
                  <c:v>Другие вопросы в области здравоохранения</c:v>
                </c:pt>
              </c:strCache>
            </c:strRef>
          </c:cat>
          <c:val>
            <c:numRef>
              <c:f>Лист8!$C$43:$C$49</c:f>
              <c:numCache>
                <c:formatCode>#,##0.00</c:formatCode>
                <c:ptCount val="7"/>
                <c:pt idx="0">
                  <c:v>3047.41</c:v>
                </c:pt>
                <c:pt idx="1">
                  <c:v>1562.68</c:v>
                </c:pt>
                <c:pt idx="2">
                  <c:v>0</c:v>
                </c:pt>
                <c:pt idx="3">
                  <c:v>0.59</c:v>
                </c:pt>
                <c:pt idx="4">
                  <c:v>128.87</c:v>
                </c:pt>
                <c:pt idx="5">
                  <c:v>12.18</c:v>
                </c:pt>
                <c:pt idx="6">
                  <c:v>11744.84</c:v>
                </c:pt>
              </c:numCache>
            </c:numRef>
          </c:val>
        </c:ser>
        <c:ser>
          <c:idx val="2"/>
          <c:order val="1"/>
          <c:tx>
            <c:strRef>
              <c:f>Лист8!$E$40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Лист8!$A$43:$A$49</c:f>
              <c:strCache>
                <c:ptCount val="7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Медицинская помощь в дневных стационарах всех типов</c:v>
                </c:pt>
                <c:pt idx="3">
                  <c:v>Скорая медицинская помощь</c:v>
                </c:pt>
                <c:pt idx="4">
                  <c:v>Заготовка, переработка, хранение и обеспечение безопасности донорской крови и ее компонентов</c:v>
                </c:pt>
                <c:pt idx="5">
                  <c:v>Санитарно-эпидемиологическое благополучие</c:v>
                </c:pt>
                <c:pt idx="6">
                  <c:v>Другие вопросы в области здравоохранения</c:v>
                </c:pt>
              </c:strCache>
            </c:strRef>
          </c:cat>
          <c:val>
            <c:numRef>
              <c:f>Лист8!$E$43:$E$49</c:f>
              <c:numCache>
                <c:formatCode>#,##0.00</c:formatCode>
                <c:ptCount val="7"/>
                <c:pt idx="0">
                  <c:v>3270.212</c:v>
                </c:pt>
                <c:pt idx="1">
                  <c:v>2022.123</c:v>
                </c:pt>
                <c:pt idx="2">
                  <c:v>61.576999999999998</c:v>
                </c:pt>
                <c:pt idx="3">
                  <c:v>0</c:v>
                </c:pt>
                <c:pt idx="4">
                  <c:v>146.30600000000001</c:v>
                </c:pt>
                <c:pt idx="5">
                  <c:v>13.448</c:v>
                </c:pt>
                <c:pt idx="6">
                  <c:v>1018.948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14562944"/>
        <c:axId val="114564480"/>
        <c:axId val="0"/>
      </c:bar3DChart>
      <c:catAx>
        <c:axId val="114562944"/>
        <c:scaling>
          <c:orientation val="minMax"/>
        </c:scaling>
        <c:delete val="0"/>
        <c:axPos val="b"/>
        <c:numFmt formatCode="#,##0.00" sourceLinked="1"/>
        <c:majorTickMark val="out"/>
        <c:minorTickMark val="none"/>
        <c:tickLblPos val="nextTo"/>
        <c:txPr>
          <a:bodyPr rot="-960000"/>
          <a:lstStyle/>
          <a:p>
            <a:pPr>
              <a:defRPr sz="700" b="1"/>
            </a:pPr>
            <a:endParaRPr lang="ru-RU"/>
          </a:p>
        </c:txPr>
        <c:crossAx val="114564480"/>
        <c:crosses val="autoZero"/>
        <c:auto val="1"/>
        <c:lblAlgn val="ctr"/>
        <c:lblOffset val="100"/>
        <c:noMultiLvlLbl val="0"/>
      </c:catAx>
      <c:valAx>
        <c:axId val="11456448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45629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363599570629427"/>
          <c:y val="0.61024738849992932"/>
          <c:w val="7.3451379438559949E-2"/>
          <c:h val="7.5556636880336328E-2"/>
        </c:manualLayout>
      </c:layout>
      <c:overlay val="0"/>
    </c:legend>
    <c:plotVisOnly val="1"/>
    <c:dispBlanksAs val="gap"/>
    <c:showDLblsOverMax val="0"/>
  </c:chart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за период 2016-2017 годов</a:t>
            </a:r>
            <a:br>
              <a:rPr lang="ru-RU"/>
            </a:br>
            <a:r>
              <a:rPr lang="ru-RU"/>
              <a:t>по разделу "Образование"</a:t>
            </a:r>
          </a:p>
        </c:rich>
      </c:tx>
      <c:overlay val="1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670702914501511"/>
          <c:y val="0.50848633535815124"/>
          <c:w val="0.72899724625800477"/>
          <c:h val="0.38850345214948662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Лист8!$C$28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Лист8!$A$31:$A$37</c:f>
              <c:strCache>
                <c:ptCount val="7"/>
                <c:pt idx="0">
                  <c:v>Дошкольное образование</c:v>
                </c:pt>
                <c:pt idx="1">
                  <c:v>Общее образование</c:v>
                </c:pt>
                <c:pt idx="2">
                  <c:v>Дополнительное образование</c:v>
                </c:pt>
                <c:pt idx="3">
                  <c:v>Среднее профессиональное образование</c:v>
                </c:pt>
                <c:pt idx="4">
                  <c:v>Профессиональная подготовка, переподготовка и повышение квалификации</c:v>
                </c:pt>
                <c:pt idx="5">
                  <c:v>Молодежная политика и оздоровление детей</c:v>
                </c:pt>
                <c:pt idx="6">
                  <c:v>Другие вопросы в области образования </c:v>
                </c:pt>
              </c:strCache>
            </c:strRef>
          </c:cat>
          <c:val>
            <c:numRef>
              <c:f>Лист8!$C$31:$C$37</c:f>
              <c:numCache>
                <c:formatCode>#,##0.00</c:formatCode>
                <c:ptCount val="7"/>
                <c:pt idx="0">
                  <c:v>4511.3500000000004</c:v>
                </c:pt>
                <c:pt idx="1">
                  <c:v>10950.96</c:v>
                </c:pt>
                <c:pt idx="2">
                  <c:v>0</c:v>
                </c:pt>
                <c:pt idx="3">
                  <c:v>1926.68</c:v>
                </c:pt>
                <c:pt idx="4">
                  <c:v>98.31</c:v>
                </c:pt>
                <c:pt idx="5">
                  <c:v>454.53</c:v>
                </c:pt>
                <c:pt idx="6">
                  <c:v>179.49</c:v>
                </c:pt>
              </c:numCache>
            </c:numRef>
          </c:val>
        </c:ser>
        <c:ser>
          <c:idx val="2"/>
          <c:order val="1"/>
          <c:tx>
            <c:strRef>
              <c:f>Лист8!$E$28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Лист8!$A$31:$A$37</c:f>
              <c:strCache>
                <c:ptCount val="7"/>
                <c:pt idx="0">
                  <c:v>Дошкольное образование</c:v>
                </c:pt>
                <c:pt idx="1">
                  <c:v>Общее образование</c:v>
                </c:pt>
                <c:pt idx="2">
                  <c:v>Дополнительное образование</c:v>
                </c:pt>
                <c:pt idx="3">
                  <c:v>Среднее профессиональное образование</c:v>
                </c:pt>
                <c:pt idx="4">
                  <c:v>Профессиональная подготовка, переподготовка и повышение квалификации</c:v>
                </c:pt>
                <c:pt idx="5">
                  <c:v>Молодежная политика и оздоровление детей</c:v>
                </c:pt>
                <c:pt idx="6">
                  <c:v>Другие вопросы в области образования </c:v>
                </c:pt>
              </c:strCache>
            </c:strRef>
          </c:cat>
          <c:val>
            <c:numRef>
              <c:f>Лист8!$E$31:$E$37</c:f>
              <c:numCache>
                <c:formatCode>#,##0.00</c:formatCode>
                <c:ptCount val="7"/>
                <c:pt idx="0">
                  <c:v>4525.8</c:v>
                </c:pt>
                <c:pt idx="1">
                  <c:v>10214.02</c:v>
                </c:pt>
                <c:pt idx="2">
                  <c:v>39.61</c:v>
                </c:pt>
                <c:pt idx="3">
                  <c:v>2012.4670000000001</c:v>
                </c:pt>
                <c:pt idx="4">
                  <c:v>70.712000000000003</c:v>
                </c:pt>
                <c:pt idx="5">
                  <c:v>527.22799999999995</c:v>
                </c:pt>
                <c:pt idx="6">
                  <c:v>239.03899999999999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14689920"/>
        <c:axId val="114691456"/>
        <c:axId val="0"/>
      </c:bar3DChart>
      <c:catAx>
        <c:axId val="11468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ru-RU"/>
          </a:p>
        </c:txPr>
        <c:crossAx val="114691456"/>
        <c:crosses val="autoZero"/>
        <c:auto val="1"/>
        <c:lblAlgn val="ctr"/>
        <c:lblOffset val="100"/>
        <c:noMultiLvlLbl val="0"/>
      </c:catAx>
      <c:valAx>
        <c:axId val="11469145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46899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686956412330253"/>
          <c:y val="0.68787455320140267"/>
          <c:w val="7.3523954178645129E-2"/>
          <c:h val="7.5565599395351485E-2"/>
        </c:manualLayout>
      </c:layout>
      <c:overlay val="0"/>
    </c:legend>
    <c:plotVisOnly val="1"/>
    <c:dispBlanksAs val="gap"/>
    <c:showDLblsOverMax val="0"/>
  </c:chart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за период 2016-2017 годов </a:t>
            </a:r>
            <a:br>
              <a:rPr lang="ru-RU"/>
            </a:br>
            <a:r>
              <a:rPr lang="ru-RU"/>
              <a:t>по разделу "Социальная политика"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8857659576731038E-2"/>
          <c:y val="0.84236949624467194"/>
          <c:w val="0"/>
          <c:h val="0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Лист8!$C$1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elete val="1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Лист8!$C$4:$C$6</c:f>
              <c:numCache>
                <c:formatCode>#,##0.00</c:formatCode>
                <c:ptCount val="3"/>
                <c:pt idx="0">
                  <c:v>570.88</c:v>
                </c:pt>
                <c:pt idx="1">
                  <c:v>1016.94</c:v>
                </c:pt>
                <c:pt idx="2">
                  <c:v>16.91</c:v>
                </c:pt>
              </c:numCache>
            </c:numRef>
          </c:val>
        </c:ser>
        <c:ser>
          <c:idx val="2"/>
          <c:order val="1"/>
          <c:tx>
            <c:strRef>
              <c:f>Лист8!$E$1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elete val="1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Лист8!$E$4:$E$6</c:f>
              <c:numCache>
                <c:formatCode>#,##0.00</c:formatCode>
                <c:ptCount val="3"/>
                <c:pt idx="0">
                  <c:v>692.27099999999996</c:v>
                </c:pt>
                <c:pt idx="1">
                  <c:v>1103.1890000000001</c:v>
                </c:pt>
                <c:pt idx="2">
                  <c:v>14.39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14718208"/>
        <c:axId val="114719744"/>
        <c:axId val="0"/>
      </c:bar3DChart>
      <c:catAx>
        <c:axId val="1147182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000" b="1"/>
            </a:pPr>
            <a:endParaRPr lang="ru-RU"/>
          </a:p>
        </c:txPr>
        <c:crossAx val="114719744"/>
        <c:crosses val="autoZero"/>
        <c:auto val="1"/>
        <c:lblAlgn val="ctr"/>
        <c:lblOffset val="100"/>
        <c:noMultiLvlLbl val="0"/>
      </c:catAx>
      <c:valAx>
        <c:axId val="114719744"/>
        <c:scaling>
          <c:orientation val="minMax"/>
        </c:scaling>
        <c:delete val="1"/>
        <c:axPos val="l"/>
        <c:majorGridlines/>
        <c:numFmt formatCode="0%" sourceLinked="0"/>
        <c:majorTickMark val="out"/>
        <c:minorTickMark val="none"/>
        <c:tickLblPos val="nextTo"/>
        <c:crossAx val="1147182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04980889335763"/>
          <c:y val="3.8152978284769247E-2"/>
          <c:w val="0.73919143220950057"/>
          <c:h val="0.70203334635794645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Лист8!$C$17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Лист8!$C$20:$C$24</c:f>
              <c:numCache>
                <c:formatCode>#,##0.00</c:formatCode>
                <c:ptCount val="5"/>
                <c:pt idx="0">
                  <c:v>55</c:v>
                </c:pt>
                <c:pt idx="1">
                  <c:v>2205.41</c:v>
                </c:pt>
                <c:pt idx="2">
                  <c:v>9290.6200000000008</c:v>
                </c:pt>
                <c:pt idx="3">
                  <c:v>4109.72</c:v>
                </c:pt>
                <c:pt idx="4">
                  <c:v>880.96</c:v>
                </c:pt>
              </c:numCache>
            </c:numRef>
          </c:val>
        </c:ser>
        <c:ser>
          <c:idx val="1"/>
          <c:order val="1"/>
          <c:tx>
            <c:strRef>
              <c:f>Лист8!$E$17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Лист8!$E$20:$E$24</c:f>
              <c:numCache>
                <c:formatCode>#,##0.00</c:formatCode>
                <c:ptCount val="5"/>
                <c:pt idx="0">
                  <c:v>1898.009</c:v>
                </c:pt>
                <c:pt idx="1">
                  <c:v>2410.6060000000002</c:v>
                </c:pt>
                <c:pt idx="2">
                  <c:v>20858.038</c:v>
                </c:pt>
                <c:pt idx="3">
                  <c:v>5061.9560000000001</c:v>
                </c:pt>
                <c:pt idx="4">
                  <c:v>852.39300000000003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14746112"/>
        <c:axId val="114747648"/>
        <c:axId val="0"/>
      </c:bar3DChart>
      <c:catAx>
        <c:axId val="114746112"/>
        <c:scaling>
          <c:orientation val="minMax"/>
        </c:scaling>
        <c:delete val="0"/>
        <c:axPos val="b"/>
        <c:numFmt formatCode="#,##0.00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ru-RU"/>
          </a:p>
        </c:txPr>
        <c:crossAx val="114747648"/>
        <c:crosses val="autoZero"/>
        <c:auto val="1"/>
        <c:lblAlgn val="ctr"/>
        <c:lblOffset val="100"/>
        <c:noMultiLvlLbl val="0"/>
      </c:catAx>
      <c:valAx>
        <c:axId val="11474764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47461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за период 2016-2017 годов </a:t>
            </a:r>
            <a:br>
              <a:rPr lang="ru-RU"/>
            </a:br>
            <a:r>
              <a:rPr lang="ru-RU"/>
              <a:t>по разделу "Культура, Кинематография"</a:t>
            </a:r>
          </a:p>
        </c:rich>
      </c:tx>
      <c:overlay val="1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347856104264304"/>
          <c:y val="0.37797080142580702"/>
          <c:w val="0.55325211369888516"/>
          <c:h val="0.49778883433729687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Лист8!$C$51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Лист8!$A$54:$A$56</c:f>
              <c:strCache>
                <c:ptCount val="3"/>
                <c:pt idx="0">
                  <c:v>Культура</c:v>
                </c:pt>
                <c:pt idx="1">
                  <c:v>Кинематография</c:v>
                </c:pt>
                <c:pt idx="2">
                  <c:v>Другие вопросы в области культуры, кинематографии</c:v>
                </c:pt>
              </c:strCache>
            </c:strRef>
          </c:cat>
          <c:val>
            <c:numRef>
              <c:f>Лист8!$C$54:$C$56</c:f>
              <c:numCache>
                <c:formatCode>#,##0.00</c:formatCode>
                <c:ptCount val="3"/>
                <c:pt idx="0">
                  <c:v>1403.47</c:v>
                </c:pt>
                <c:pt idx="1">
                  <c:v>0</c:v>
                </c:pt>
                <c:pt idx="2">
                  <c:v>83.52</c:v>
                </c:pt>
              </c:numCache>
            </c:numRef>
          </c:val>
        </c:ser>
        <c:ser>
          <c:idx val="2"/>
          <c:order val="1"/>
          <c:tx>
            <c:strRef>
              <c:f>Лист8!$E$51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Лист8!$A$54:$A$56</c:f>
              <c:strCache>
                <c:ptCount val="3"/>
                <c:pt idx="0">
                  <c:v>Культура</c:v>
                </c:pt>
                <c:pt idx="1">
                  <c:v>Кинематография</c:v>
                </c:pt>
                <c:pt idx="2">
                  <c:v>Другие вопросы в области культуры, кинематографии</c:v>
                </c:pt>
              </c:strCache>
            </c:strRef>
          </c:cat>
          <c:val>
            <c:numRef>
              <c:f>Лист8!$E$54:$E$56</c:f>
              <c:numCache>
                <c:formatCode>#,##0.00</c:formatCode>
                <c:ptCount val="3"/>
                <c:pt idx="0">
                  <c:v>1932.242</c:v>
                </c:pt>
                <c:pt idx="1">
                  <c:v>0.42299999999999999</c:v>
                </c:pt>
                <c:pt idx="2">
                  <c:v>95.387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14811264"/>
        <c:axId val="114812800"/>
        <c:axId val="0"/>
      </c:bar3DChart>
      <c:catAx>
        <c:axId val="11481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4812800"/>
        <c:crosses val="autoZero"/>
        <c:auto val="1"/>
        <c:lblAlgn val="ctr"/>
        <c:lblOffset val="100"/>
        <c:noMultiLvlLbl val="0"/>
      </c:catAx>
      <c:valAx>
        <c:axId val="11481280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48112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497141569137179"/>
          <c:y val="0.58758239635736775"/>
          <c:w val="7.3523954178645129E-2"/>
          <c:h val="7.5565599395351485E-2"/>
        </c:manualLayout>
      </c:layout>
      <c:overlay val="0"/>
    </c:legend>
    <c:plotVisOnly val="1"/>
    <c:dispBlanksAs val="gap"/>
    <c:showDLblsOverMax val="0"/>
  </c:chart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за период 2016-2017 годов </a:t>
            </a:r>
            <a:br>
              <a:rPr lang="ru-RU"/>
            </a:br>
            <a:r>
              <a:rPr lang="ru-RU"/>
              <a:t>по разделу "Физическая культура и спорт"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8857659576731038E-2"/>
          <c:y val="0.84236949624467194"/>
          <c:w val="0"/>
          <c:h val="0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Лист8!$C$1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elete val="1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Лист8!$C$4:$C$6</c:f>
              <c:numCache>
                <c:formatCode>#,##0.00</c:formatCode>
                <c:ptCount val="3"/>
                <c:pt idx="0">
                  <c:v>570.88</c:v>
                </c:pt>
                <c:pt idx="1">
                  <c:v>1016.94</c:v>
                </c:pt>
                <c:pt idx="2">
                  <c:v>16.91</c:v>
                </c:pt>
              </c:numCache>
            </c:numRef>
          </c:val>
        </c:ser>
        <c:ser>
          <c:idx val="2"/>
          <c:order val="1"/>
          <c:tx>
            <c:strRef>
              <c:f>Лист8!$E$1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elete val="1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Лист8!$E$4:$E$6</c:f>
              <c:numCache>
                <c:formatCode>#,##0.00</c:formatCode>
                <c:ptCount val="3"/>
                <c:pt idx="0">
                  <c:v>692.27099999999996</c:v>
                </c:pt>
                <c:pt idx="1">
                  <c:v>1103.1890000000001</c:v>
                </c:pt>
                <c:pt idx="2">
                  <c:v>14.39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14958336"/>
        <c:axId val="114959872"/>
        <c:axId val="0"/>
      </c:bar3DChart>
      <c:catAx>
        <c:axId val="11495833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000" b="1"/>
            </a:pPr>
            <a:endParaRPr lang="ru-RU"/>
          </a:p>
        </c:txPr>
        <c:crossAx val="114959872"/>
        <c:crosses val="autoZero"/>
        <c:auto val="1"/>
        <c:lblAlgn val="ctr"/>
        <c:lblOffset val="100"/>
        <c:noMultiLvlLbl val="0"/>
      </c:catAx>
      <c:valAx>
        <c:axId val="114959872"/>
        <c:scaling>
          <c:orientation val="minMax"/>
        </c:scaling>
        <c:delete val="1"/>
        <c:axPos val="l"/>
        <c:majorGridlines/>
        <c:numFmt formatCode="0%" sourceLinked="0"/>
        <c:majorTickMark val="out"/>
        <c:minorTickMark val="none"/>
        <c:tickLblPos val="nextTo"/>
        <c:crossAx val="1149583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Лист8!$C$8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324503311258278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98675496688741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7660044150110375E-2"/>
                  <c:y val="-3.517145089332030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Лист8!$C$4:$C$6</c:f>
              <c:numCache>
                <c:formatCode>#,##0.00</c:formatCode>
                <c:ptCount val="3"/>
                <c:pt idx="0">
                  <c:v>570.88</c:v>
                </c:pt>
                <c:pt idx="1">
                  <c:v>1016.94</c:v>
                </c:pt>
                <c:pt idx="2">
                  <c:v>16.91</c:v>
                </c:pt>
              </c:numCache>
            </c:numRef>
          </c:val>
        </c:ser>
        <c:ser>
          <c:idx val="2"/>
          <c:order val="1"/>
          <c:tx>
            <c:strRef>
              <c:f>Лист8!$E$8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1.9867549668874173E-2"/>
                  <c:y val="-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66004415011037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4282560706401765E-2"/>
                  <c:y val="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Лист8!$E$4:$E$6</c:f>
              <c:numCache>
                <c:formatCode>#,##0.00</c:formatCode>
                <c:ptCount val="3"/>
                <c:pt idx="0">
                  <c:v>692.27099999999996</c:v>
                </c:pt>
                <c:pt idx="1">
                  <c:v>1103.1890000000001</c:v>
                </c:pt>
                <c:pt idx="2">
                  <c:v>14.39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14998272"/>
        <c:axId val="115012352"/>
        <c:axId val="0"/>
      </c:bar3DChart>
      <c:catAx>
        <c:axId val="1149982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5012352"/>
        <c:crosses val="autoZero"/>
        <c:auto val="1"/>
        <c:lblAlgn val="ctr"/>
        <c:lblOffset val="100"/>
        <c:noMultiLvlLbl val="0"/>
      </c:catAx>
      <c:valAx>
        <c:axId val="11501235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49982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за период 2016-2017 годов </a:t>
            </a:r>
            <a:br>
              <a:rPr lang="ru-RU"/>
            </a:br>
            <a:r>
              <a:rPr lang="ru-RU"/>
              <a:t>по разделу "Средства массовой информации"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8857659576731038E-2"/>
          <c:y val="0.84236949624467194"/>
          <c:w val="0"/>
          <c:h val="0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Лист8!$C$1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elete val="1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Лист8!$C$4:$C$6</c:f>
              <c:numCache>
                <c:formatCode>#,##0.00</c:formatCode>
                <c:ptCount val="3"/>
                <c:pt idx="0">
                  <c:v>570.88</c:v>
                </c:pt>
                <c:pt idx="1">
                  <c:v>1016.94</c:v>
                </c:pt>
                <c:pt idx="2">
                  <c:v>16.91</c:v>
                </c:pt>
              </c:numCache>
            </c:numRef>
          </c:val>
        </c:ser>
        <c:ser>
          <c:idx val="2"/>
          <c:order val="1"/>
          <c:tx>
            <c:strRef>
              <c:f>Лист8!$E$1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elete val="1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Лист8!$E$4:$E$6</c:f>
              <c:numCache>
                <c:formatCode>#,##0.00</c:formatCode>
                <c:ptCount val="3"/>
                <c:pt idx="0">
                  <c:v>692.27099999999996</c:v>
                </c:pt>
                <c:pt idx="1">
                  <c:v>1103.1890000000001</c:v>
                </c:pt>
                <c:pt idx="2">
                  <c:v>14.39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17123328"/>
        <c:axId val="117129216"/>
        <c:axId val="0"/>
      </c:bar3DChart>
      <c:catAx>
        <c:axId val="11712332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000" b="1"/>
            </a:pPr>
            <a:endParaRPr lang="ru-RU"/>
          </a:p>
        </c:txPr>
        <c:crossAx val="117129216"/>
        <c:crosses val="autoZero"/>
        <c:auto val="1"/>
        <c:lblAlgn val="ctr"/>
        <c:lblOffset val="100"/>
        <c:noMultiLvlLbl val="0"/>
      </c:catAx>
      <c:valAx>
        <c:axId val="117129216"/>
        <c:scaling>
          <c:orientation val="minMax"/>
        </c:scaling>
        <c:delete val="1"/>
        <c:axPos val="l"/>
        <c:majorGridlines/>
        <c:numFmt formatCode="0%" sourceLinked="0"/>
        <c:majorTickMark val="out"/>
        <c:minorTickMark val="none"/>
        <c:tickLblPos val="nextTo"/>
        <c:crossAx val="1171233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Лист8!$C$8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324503311258278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98675496688741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7660044150110375E-2"/>
                  <c:y val="-3.517145089332030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Лист8!$A$11:$A$13</c:f>
              <c:strCache>
                <c:ptCount val="3"/>
                <c:pt idx="0">
                  <c:v>Телевидение и радиовещание</c:v>
                </c:pt>
                <c:pt idx="1">
                  <c:v>Периодическая печать и издательства</c:v>
                </c:pt>
                <c:pt idx="2">
                  <c:v>Другие вопросы в области средств массовой информации</c:v>
                </c:pt>
              </c:strCache>
            </c:strRef>
          </c:cat>
          <c:val>
            <c:numRef>
              <c:f>Лист8!$C$11:$C$13</c:f>
              <c:numCache>
                <c:formatCode>#,##0.00</c:formatCode>
                <c:ptCount val="3"/>
                <c:pt idx="0">
                  <c:v>182.99</c:v>
                </c:pt>
                <c:pt idx="1">
                  <c:v>56.39</c:v>
                </c:pt>
                <c:pt idx="2">
                  <c:v>84.7</c:v>
                </c:pt>
              </c:numCache>
            </c:numRef>
          </c:val>
        </c:ser>
        <c:ser>
          <c:idx val="2"/>
          <c:order val="1"/>
          <c:tx>
            <c:strRef>
              <c:f>Лист8!$E$8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1.9867549668874173E-2"/>
                  <c:y val="-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66004415011037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4282560706401765E-2"/>
                  <c:y val="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Лист8!$A$11:$A$13</c:f>
              <c:strCache>
                <c:ptCount val="3"/>
                <c:pt idx="0">
                  <c:v>Телевидение и радиовещание</c:v>
                </c:pt>
                <c:pt idx="1">
                  <c:v>Периодическая печать и издательства</c:v>
                </c:pt>
                <c:pt idx="2">
                  <c:v>Другие вопросы в области средств массовой информации</c:v>
                </c:pt>
              </c:strCache>
            </c:strRef>
          </c:cat>
          <c:val>
            <c:numRef>
              <c:f>Лист8!$E$11:$E$13</c:f>
              <c:numCache>
                <c:formatCode>#,##0.00</c:formatCode>
                <c:ptCount val="3"/>
                <c:pt idx="0">
                  <c:v>227.453</c:v>
                </c:pt>
                <c:pt idx="1">
                  <c:v>64.775999999999996</c:v>
                </c:pt>
                <c:pt idx="2">
                  <c:v>87.912999999999997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17138944"/>
        <c:axId val="117140480"/>
        <c:axId val="0"/>
      </c:bar3DChart>
      <c:catAx>
        <c:axId val="11713894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7140480"/>
        <c:crosses val="autoZero"/>
        <c:auto val="1"/>
        <c:lblAlgn val="ctr"/>
        <c:lblOffset val="100"/>
        <c:noMultiLvlLbl val="0"/>
      </c:catAx>
      <c:valAx>
        <c:axId val="11714048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71389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04980889335763"/>
          <c:y val="3.8152978284769247E-2"/>
          <c:w val="0.73919143220950057"/>
          <c:h val="0.514934243868754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Лист8!$C$17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Лист8!$C$20:$C$24</c:f>
              <c:numCache>
                <c:formatCode>#,##0.00</c:formatCode>
                <c:ptCount val="5"/>
                <c:pt idx="0">
                  <c:v>55</c:v>
                </c:pt>
                <c:pt idx="1">
                  <c:v>2205.41</c:v>
                </c:pt>
                <c:pt idx="2">
                  <c:v>9290.6200000000008</c:v>
                </c:pt>
                <c:pt idx="3">
                  <c:v>4109.72</c:v>
                </c:pt>
                <c:pt idx="4">
                  <c:v>880.96</c:v>
                </c:pt>
              </c:numCache>
            </c:numRef>
          </c:val>
        </c:ser>
        <c:ser>
          <c:idx val="1"/>
          <c:order val="1"/>
          <c:tx>
            <c:strRef>
              <c:f>Лист8!$E$17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Лист8!$E$20:$E$24</c:f>
              <c:numCache>
                <c:formatCode>#,##0.00</c:formatCode>
                <c:ptCount val="5"/>
                <c:pt idx="0">
                  <c:v>1898.009</c:v>
                </c:pt>
                <c:pt idx="1">
                  <c:v>2410.6060000000002</c:v>
                </c:pt>
                <c:pt idx="2">
                  <c:v>20858.038</c:v>
                </c:pt>
                <c:pt idx="3">
                  <c:v>5061.9560000000001</c:v>
                </c:pt>
                <c:pt idx="4">
                  <c:v>852.39300000000003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17314688"/>
        <c:axId val="117316224"/>
        <c:axId val="0"/>
      </c:bar3DChart>
      <c:catAx>
        <c:axId val="117314688"/>
        <c:scaling>
          <c:orientation val="minMax"/>
        </c:scaling>
        <c:delete val="0"/>
        <c:axPos val="b"/>
        <c:numFmt formatCode="#,##0.0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7316224"/>
        <c:crosses val="autoZero"/>
        <c:auto val="1"/>
        <c:lblAlgn val="ctr"/>
        <c:lblOffset val="100"/>
        <c:noMultiLvlLbl val="0"/>
      </c:catAx>
      <c:valAx>
        <c:axId val="11731622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73146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Лист8!$C$51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Лист8!$A$54:$A$56</c:f>
              <c:strCache>
                <c:ptCount val="3"/>
                <c:pt idx="0">
                  <c:v>Культура</c:v>
                </c:pt>
                <c:pt idx="1">
                  <c:v>Кинематография</c:v>
                </c:pt>
                <c:pt idx="2">
                  <c:v>Другие вопросы в области культуры, кинематографии</c:v>
                </c:pt>
              </c:strCache>
            </c:strRef>
          </c:cat>
          <c:val>
            <c:numRef>
              <c:f>Лист8!$C$54:$C$56</c:f>
              <c:numCache>
                <c:formatCode>#,##0.00</c:formatCode>
                <c:ptCount val="3"/>
                <c:pt idx="0">
                  <c:v>1403.47</c:v>
                </c:pt>
                <c:pt idx="1">
                  <c:v>0</c:v>
                </c:pt>
                <c:pt idx="2">
                  <c:v>83.52</c:v>
                </c:pt>
              </c:numCache>
            </c:numRef>
          </c:val>
        </c:ser>
        <c:ser>
          <c:idx val="2"/>
          <c:order val="1"/>
          <c:tx>
            <c:strRef>
              <c:f>Лист8!$E$51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Лист8!$A$54:$A$56</c:f>
              <c:strCache>
                <c:ptCount val="3"/>
                <c:pt idx="0">
                  <c:v>Культура</c:v>
                </c:pt>
                <c:pt idx="1">
                  <c:v>Кинематография</c:v>
                </c:pt>
                <c:pt idx="2">
                  <c:v>Другие вопросы в области культуры, кинематографии</c:v>
                </c:pt>
              </c:strCache>
            </c:strRef>
          </c:cat>
          <c:val>
            <c:numRef>
              <c:f>Лист8!$E$54:$E$56</c:f>
              <c:numCache>
                <c:formatCode>#,##0.00</c:formatCode>
                <c:ptCount val="3"/>
                <c:pt idx="0">
                  <c:v>1932.242</c:v>
                </c:pt>
                <c:pt idx="1">
                  <c:v>0.42299999999999999</c:v>
                </c:pt>
                <c:pt idx="2">
                  <c:v>95.387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17330304"/>
        <c:axId val="117331840"/>
        <c:axId val="0"/>
      </c:bar3DChart>
      <c:catAx>
        <c:axId val="11733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7331840"/>
        <c:crosses val="autoZero"/>
        <c:auto val="1"/>
        <c:lblAlgn val="ctr"/>
        <c:lblOffset val="100"/>
        <c:noMultiLvlLbl val="0"/>
      </c:catAx>
      <c:valAx>
        <c:axId val="1173318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73303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485515609250143"/>
          <c:y val="4.6724521171746872E-2"/>
          <c:w val="0.73582597746659817"/>
          <c:h val="0.49088510875334351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Лист8!$C$28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Лист8!$A$31:$A$37</c:f>
              <c:strCache>
                <c:ptCount val="7"/>
                <c:pt idx="0">
                  <c:v>Дошкольное образование</c:v>
                </c:pt>
                <c:pt idx="1">
                  <c:v>Общее образование</c:v>
                </c:pt>
                <c:pt idx="2">
                  <c:v>Дополнительное образование</c:v>
                </c:pt>
                <c:pt idx="3">
                  <c:v>Среднее профессиональное образование</c:v>
                </c:pt>
                <c:pt idx="4">
                  <c:v>Профессиональная подготовка, переподготовка и повышение квалификации</c:v>
                </c:pt>
                <c:pt idx="5">
                  <c:v>Молодежная политика и оздоровление детей</c:v>
                </c:pt>
                <c:pt idx="6">
                  <c:v>Другие вопросы в области образования </c:v>
                </c:pt>
              </c:strCache>
            </c:strRef>
          </c:cat>
          <c:val>
            <c:numRef>
              <c:f>Лист8!$C$31:$C$37</c:f>
              <c:numCache>
                <c:formatCode>#,##0.00</c:formatCode>
                <c:ptCount val="7"/>
                <c:pt idx="0">
                  <c:v>4511.3500000000004</c:v>
                </c:pt>
                <c:pt idx="1">
                  <c:v>10950.96</c:v>
                </c:pt>
                <c:pt idx="2">
                  <c:v>0</c:v>
                </c:pt>
                <c:pt idx="3">
                  <c:v>1926.68</c:v>
                </c:pt>
                <c:pt idx="4">
                  <c:v>98.31</c:v>
                </c:pt>
                <c:pt idx="5">
                  <c:v>454.53</c:v>
                </c:pt>
                <c:pt idx="6">
                  <c:v>179.49</c:v>
                </c:pt>
              </c:numCache>
            </c:numRef>
          </c:val>
        </c:ser>
        <c:ser>
          <c:idx val="2"/>
          <c:order val="1"/>
          <c:tx>
            <c:strRef>
              <c:f>Лист8!$E$28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Лист8!$A$31:$A$37</c:f>
              <c:strCache>
                <c:ptCount val="7"/>
                <c:pt idx="0">
                  <c:v>Дошкольное образование</c:v>
                </c:pt>
                <c:pt idx="1">
                  <c:v>Общее образование</c:v>
                </c:pt>
                <c:pt idx="2">
                  <c:v>Дополнительное образование</c:v>
                </c:pt>
                <c:pt idx="3">
                  <c:v>Среднее профессиональное образование</c:v>
                </c:pt>
                <c:pt idx="4">
                  <c:v>Профессиональная подготовка, переподготовка и повышение квалификации</c:v>
                </c:pt>
                <c:pt idx="5">
                  <c:v>Молодежная политика и оздоровление детей</c:v>
                </c:pt>
                <c:pt idx="6">
                  <c:v>Другие вопросы в области образования </c:v>
                </c:pt>
              </c:strCache>
            </c:strRef>
          </c:cat>
          <c:val>
            <c:numRef>
              <c:f>Лист8!$E$31:$E$37</c:f>
              <c:numCache>
                <c:formatCode>#,##0.00</c:formatCode>
                <c:ptCount val="7"/>
                <c:pt idx="0">
                  <c:v>4525.8</c:v>
                </c:pt>
                <c:pt idx="1">
                  <c:v>10214.02</c:v>
                </c:pt>
                <c:pt idx="2">
                  <c:v>39.61</c:v>
                </c:pt>
                <c:pt idx="3">
                  <c:v>2012.4670000000001</c:v>
                </c:pt>
                <c:pt idx="4">
                  <c:v>70.712000000000003</c:v>
                </c:pt>
                <c:pt idx="5">
                  <c:v>527.22799999999995</c:v>
                </c:pt>
                <c:pt idx="6">
                  <c:v>239.03899999999999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17345664"/>
        <c:axId val="117359744"/>
        <c:axId val="0"/>
      </c:bar3DChart>
      <c:catAx>
        <c:axId val="11734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ru-RU"/>
          </a:p>
        </c:txPr>
        <c:crossAx val="117359744"/>
        <c:crosses val="autoZero"/>
        <c:auto val="1"/>
        <c:lblAlgn val="ctr"/>
        <c:lblOffset val="100"/>
        <c:noMultiLvlLbl val="0"/>
      </c:catAx>
      <c:valAx>
        <c:axId val="1173597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73456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Лист8!$C$8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324503311258278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98675496688741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7660044150110375E-2"/>
                  <c:y val="-3.517145089332030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Лист8!$A$11:$A$13</c:f>
              <c:strCache>
                <c:ptCount val="3"/>
                <c:pt idx="0">
                  <c:v>Телевидение и радиовещание</c:v>
                </c:pt>
                <c:pt idx="1">
                  <c:v>Периодическая печать и издательства</c:v>
                </c:pt>
                <c:pt idx="2">
                  <c:v>Другие вопросы в области средств массовой информации</c:v>
                </c:pt>
              </c:strCache>
            </c:strRef>
          </c:cat>
          <c:val>
            <c:numRef>
              <c:f>Лист8!$C$11:$C$13</c:f>
              <c:numCache>
                <c:formatCode>#,##0.00</c:formatCode>
                <c:ptCount val="3"/>
                <c:pt idx="0">
                  <c:v>182.99</c:v>
                </c:pt>
                <c:pt idx="1">
                  <c:v>56.39</c:v>
                </c:pt>
                <c:pt idx="2">
                  <c:v>84.7</c:v>
                </c:pt>
              </c:numCache>
            </c:numRef>
          </c:val>
        </c:ser>
        <c:ser>
          <c:idx val="2"/>
          <c:order val="1"/>
          <c:tx>
            <c:strRef>
              <c:f>Лист8!$E$8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1.9867549668874173E-2"/>
                  <c:y val="-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66004415011037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4282560706401765E-2"/>
                  <c:y val="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Лист8!$A$11:$A$13</c:f>
              <c:strCache>
                <c:ptCount val="3"/>
                <c:pt idx="0">
                  <c:v>Телевидение и радиовещание</c:v>
                </c:pt>
                <c:pt idx="1">
                  <c:v>Периодическая печать и издательства</c:v>
                </c:pt>
                <c:pt idx="2">
                  <c:v>Другие вопросы в области средств массовой информации</c:v>
                </c:pt>
              </c:strCache>
            </c:strRef>
          </c:cat>
          <c:val>
            <c:numRef>
              <c:f>Лист8!$E$11:$E$13</c:f>
              <c:numCache>
                <c:formatCode>#,##0.00</c:formatCode>
                <c:ptCount val="3"/>
                <c:pt idx="0">
                  <c:v>227.453</c:v>
                </c:pt>
                <c:pt idx="1">
                  <c:v>64.775999999999996</c:v>
                </c:pt>
                <c:pt idx="2">
                  <c:v>87.912999999999997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20081024"/>
        <c:axId val="120099200"/>
        <c:axId val="0"/>
      </c:bar3DChart>
      <c:catAx>
        <c:axId val="12008102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099200"/>
        <c:crosses val="autoZero"/>
        <c:auto val="1"/>
        <c:lblAlgn val="ctr"/>
        <c:lblOffset val="100"/>
        <c:noMultiLvlLbl val="0"/>
      </c:catAx>
      <c:valAx>
        <c:axId val="12009920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0810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Лист8!$C$8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324503311258278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98675496688741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7660044150110375E-2"/>
                  <c:y val="-3.517145089332030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Лист8!$C$4:$C$6</c:f>
              <c:numCache>
                <c:formatCode>#,##0.00</c:formatCode>
                <c:ptCount val="3"/>
                <c:pt idx="0">
                  <c:v>570.88</c:v>
                </c:pt>
                <c:pt idx="1">
                  <c:v>1016.94</c:v>
                </c:pt>
                <c:pt idx="2">
                  <c:v>16.91</c:v>
                </c:pt>
              </c:numCache>
            </c:numRef>
          </c:val>
        </c:ser>
        <c:ser>
          <c:idx val="2"/>
          <c:order val="1"/>
          <c:tx>
            <c:strRef>
              <c:f>Лист8!$E$8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1.9867549668874173E-2"/>
                  <c:y val="-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66004415011037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4282560706401765E-2"/>
                  <c:y val="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Лист8!$E$4:$E$6</c:f>
              <c:numCache>
                <c:formatCode>#,##0.00</c:formatCode>
                <c:ptCount val="3"/>
                <c:pt idx="0">
                  <c:v>692.27099999999996</c:v>
                </c:pt>
                <c:pt idx="1">
                  <c:v>1103.1890000000001</c:v>
                </c:pt>
                <c:pt idx="2">
                  <c:v>14.39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20137600"/>
        <c:axId val="120139136"/>
        <c:axId val="0"/>
      </c:bar3DChart>
      <c:catAx>
        <c:axId val="1201376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139136"/>
        <c:crosses val="autoZero"/>
        <c:auto val="1"/>
        <c:lblAlgn val="ctr"/>
        <c:lblOffset val="100"/>
        <c:noMultiLvlLbl val="0"/>
      </c:catAx>
      <c:valAx>
        <c:axId val="1201391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1376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485515609250143"/>
          <c:y val="4.6724521171746872E-2"/>
          <c:w val="0.78304350704969927"/>
          <c:h val="0.47439862994626686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Лист8!$C$40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Лист8!$A$43:$A$49</c:f>
              <c:strCache>
                <c:ptCount val="7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Медицинская помощь в дневных стационарах всех типов</c:v>
                </c:pt>
                <c:pt idx="3">
                  <c:v>Скорая медицинская помощь</c:v>
                </c:pt>
                <c:pt idx="4">
                  <c:v>Заготовка, переработка, хранение и обеспечение безопасности донорской крови и ее компонентов</c:v>
                </c:pt>
                <c:pt idx="5">
                  <c:v>Санитарно-эпидемиологическое благополучие</c:v>
                </c:pt>
                <c:pt idx="6">
                  <c:v>Другие вопросы в области здравоохранения</c:v>
                </c:pt>
              </c:strCache>
            </c:strRef>
          </c:cat>
          <c:val>
            <c:numRef>
              <c:f>Лист8!$C$43:$C$49</c:f>
              <c:numCache>
                <c:formatCode>#,##0.00</c:formatCode>
                <c:ptCount val="7"/>
                <c:pt idx="0">
                  <c:v>3047.41</c:v>
                </c:pt>
                <c:pt idx="1">
                  <c:v>1562.68</c:v>
                </c:pt>
                <c:pt idx="2">
                  <c:v>0</c:v>
                </c:pt>
                <c:pt idx="3">
                  <c:v>0.59</c:v>
                </c:pt>
                <c:pt idx="4">
                  <c:v>128.87</c:v>
                </c:pt>
                <c:pt idx="5">
                  <c:v>12.18</c:v>
                </c:pt>
                <c:pt idx="6">
                  <c:v>11744.84</c:v>
                </c:pt>
              </c:numCache>
            </c:numRef>
          </c:val>
        </c:ser>
        <c:ser>
          <c:idx val="2"/>
          <c:order val="1"/>
          <c:tx>
            <c:strRef>
              <c:f>Лист8!$E$40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Лист8!$A$43:$A$49</c:f>
              <c:strCache>
                <c:ptCount val="7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Медицинская помощь в дневных стационарах всех типов</c:v>
                </c:pt>
                <c:pt idx="3">
                  <c:v>Скорая медицинская помощь</c:v>
                </c:pt>
                <c:pt idx="4">
                  <c:v>Заготовка, переработка, хранение и обеспечение безопасности донорской крови и ее компонентов</c:v>
                </c:pt>
                <c:pt idx="5">
                  <c:v>Санитарно-эпидемиологическое благополучие</c:v>
                </c:pt>
                <c:pt idx="6">
                  <c:v>Другие вопросы в области здравоохранения</c:v>
                </c:pt>
              </c:strCache>
            </c:strRef>
          </c:cat>
          <c:val>
            <c:numRef>
              <c:f>Лист8!$E$43:$E$49</c:f>
              <c:numCache>
                <c:formatCode>#,##0.00</c:formatCode>
                <c:ptCount val="7"/>
                <c:pt idx="0">
                  <c:v>3270.212</c:v>
                </c:pt>
                <c:pt idx="1">
                  <c:v>2022.123</c:v>
                </c:pt>
                <c:pt idx="2">
                  <c:v>61.576999999999998</c:v>
                </c:pt>
                <c:pt idx="3">
                  <c:v>0</c:v>
                </c:pt>
                <c:pt idx="4">
                  <c:v>146.30600000000001</c:v>
                </c:pt>
                <c:pt idx="5">
                  <c:v>13.448</c:v>
                </c:pt>
                <c:pt idx="6">
                  <c:v>1018.948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20178176"/>
        <c:axId val="120179712"/>
        <c:axId val="0"/>
      </c:bar3DChart>
      <c:catAx>
        <c:axId val="120178176"/>
        <c:scaling>
          <c:orientation val="minMax"/>
        </c:scaling>
        <c:delete val="0"/>
        <c:axPos val="b"/>
        <c:numFmt formatCode="#,##0.00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ru-RU"/>
          </a:p>
        </c:txPr>
        <c:crossAx val="120179712"/>
        <c:crosses val="autoZero"/>
        <c:auto val="1"/>
        <c:lblAlgn val="ctr"/>
        <c:lblOffset val="100"/>
        <c:noMultiLvlLbl val="0"/>
      </c:catAx>
      <c:valAx>
        <c:axId val="1201797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1781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за 2015-2016 годы </a:t>
            </a:r>
            <a:br>
              <a:rPr lang="ru-RU"/>
            </a:br>
            <a:r>
              <a:rPr lang="ru-RU"/>
              <a:t>по разделам и подразделам социальной сферы Приморского края, </a:t>
            </a:r>
            <a:br>
              <a:rPr lang="ru-RU"/>
            </a:br>
            <a:r>
              <a:rPr lang="ru-RU"/>
              <a:t>в млн. рублей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1189113114217458E-2"/>
          <c:y val="0.21312662038931748"/>
          <c:w val="0.35958211003222895"/>
          <c:h val="0.32417122027498835"/>
        </c:manualLayout>
      </c:layout>
      <c:bar3DChart>
        <c:barDir val="col"/>
        <c:grouping val="percentStacked"/>
        <c:varyColors val="0"/>
        <c:ser>
          <c:idx val="2"/>
          <c:order val="0"/>
          <c:tx>
            <c:strRef>
              <c:f>Лист8!$C$17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Лист8!$C$20:$C$24</c:f>
              <c:numCache>
                <c:formatCode>#,##0.00</c:formatCode>
                <c:ptCount val="5"/>
                <c:pt idx="0">
                  <c:v>55</c:v>
                </c:pt>
                <c:pt idx="1">
                  <c:v>2205.41</c:v>
                </c:pt>
                <c:pt idx="2">
                  <c:v>9290.6200000000008</c:v>
                </c:pt>
                <c:pt idx="3">
                  <c:v>4109.72</c:v>
                </c:pt>
                <c:pt idx="4">
                  <c:v>880.96</c:v>
                </c:pt>
              </c:numCache>
            </c:numRef>
          </c:val>
        </c:ser>
        <c:ser>
          <c:idx val="1"/>
          <c:order val="1"/>
          <c:tx>
            <c:strRef>
              <c:f>Лист8!$E$17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Лист8!$E$20:$E$24</c:f>
              <c:numCache>
                <c:formatCode>#,##0.00</c:formatCode>
                <c:ptCount val="5"/>
                <c:pt idx="0">
                  <c:v>1898.009</c:v>
                </c:pt>
                <c:pt idx="1">
                  <c:v>2410.6060000000002</c:v>
                </c:pt>
                <c:pt idx="2">
                  <c:v>20858.038</c:v>
                </c:pt>
                <c:pt idx="3">
                  <c:v>5061.9560000000001</c:v>
                </c:pt>
                <c:pt idx="4">
                  <c:v>852.39300000000003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20206464"/>
        <c:axId val="120208000"/>
        <c:axId val="0"/>
      </c:bar3DChart>
      <c:catAx>
        <c:axId val="12020646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  <c:crossAx val="120208000"/>
        <c:crosses val="autoZero"/>
        <c:auto val="1"/>
        <c:lblAlgn val="ctr"/>
        <c:lblOffset val="100"/>
        <c:noMultiLvlLbl val="0"/>
      </c:catAx>
      <c:valAx>
        <c:axId val="12020800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202064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580227501785009"/>
          <c:y val="0.27033509494943114"/>
          <c:w val="0.16419772498214991"/>
          <c:h val="0.58238061755508452"/>
        </c:manualLayout>
      </c:layout>
      <c:overlay val="0"/>
      <c:txPr>
        <a:bodyPr/>
        <a:lstStyle/>
        <a:p>
          <a:pPr>
            <a:defRPr sz="900">
              <a:latin typeface="+mn-lt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за 2015-2016 годы </a:t>
            </a:r>
            <a:br>
              <a:rPr lang="ru-RU"/>
            </a:br>
            <a:r>
              <a:rPr lang="ru-RU"/>
              <a:t>по разделам и подразделам социальной сферы </a:t>
            </a:r>
            <a:r>
              <a:rPr lang="ru-RU" baseline="0"/>
              <a:t>Приморского края, </a:t>
            </a:r>
            <a:br>
              <a:rPr lang="ru-RU" baseline="0"/>
            </a:br>
            <a:r>
              <a:rPr lang="ru-RU" baseline="0"/>
              <a:t>в млн. рублей </a:t>
            </a:r>
            <a:endParaRPr lang="ru-RU"/>
          </a:p>
        </c:rich>
      </c:tx>
      <c:overlay val="0"/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877028918451455E-2"/>
          <c:y val="0.16544415308802193"/>
          <c:w val="0.36641874174034322"/>
          <c:h val="0.357218204703143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Лист8!$C$40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Лист8!$A$43:$A$49</c:f>
              <c:strCache>
                <c:ptCount val="7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Медицинская помощь в дневных стационарах всех типов</c:v>
                </c:pt>
                <c:pt idx="3">
                  <c:v>Скорая медицинская помощь</c:v>
                </c:pt>
                <c:pt idx="4">
                  <c:v>Заготовка, переработка, хранение и обеспечение безопасности донорской крови и ее компонентов</c:v>
                </c:pt>
                <c:pt idx="5">
                  <c:v>Санитарно-эпидемиологическое благополучие</c:v>
                </c:pt>
                <c:pt idx="6">
                  <c:v>Другие вопросы в области здравоохранения</c:v>
                </c:pt>
              </c:strCache>
            </c:strRef>
          </c:cat>
          <c:val>
            <c:numRef>
              <c:f>Лист8!$C$43:$C$49</c:f>
              <c:numCache>
                <c:formatCode>#,##0.00</c:formatCode>
                <c:ptCount val="7"/>
                <c:pt idx="0">
                  <c:v>3047.41</c:v>
                </c:pt>
                <c:pt idx="1">
                  <c:v>1562.68</c:v>
                </c:pt>
                <c:pt idx="2">
                  <c:v>0</c:v>
                </c:pt>
                <c:pt idx="3">
                  <c:v>0.59</c:v>
                </c:pt>
                <c:pt idx="4">
                  <c:v>128.87</c:v>
                </c:pt>
                <c:pt idx="5">
                  <c:v>12.18</c:v>
                </c:pt>
                <c:pt idx="6">
                  <c:v>11744.84</c:v>
                </c:pt>
              </c:numCache>
            </c:numRef>
          </c:val>
        </c:ser>
        <c:ser>
          <c:idx val="1"/>
          <c:order val="1"/>
          <c:tx>
            <c:strRef>
              <c:f>Лист8!$E$40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Лист8!$A$43:$A$49</c:f>
              <c:strCache>
                <c:ptCount val="7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Медицинская помощь в дневных стационарах всех типов</c:v>
                </c:pt>
                <c:pt idx="3">
                  <c:v>Скорая медицинская помощь</c:v>
                </c:pt>
                <c:pt idx="4">
                  <c:v>Заготовка, переработка, хранение и обеспечение безопасности донорской крови и ее компонентов</c:v>
                </c:pt>
                <c:pt idx="5">
                  <c:v>Санитарно-эпидемиологическое благополучие</c:v>
                </c:pt>
                <c:pt idx="6">
                  <c:v>Другие вопросы в области здравоохранения</c:v>
                </c:pt>
              </c:strCache>
            </c:strRef>
          </c:cat>
          <c:val>
            <c:numRef>
              <c:f>Лист8!$E$43:$E$49</c:f>
              <c:numCache>
                <c:formatCode>#,##0.00</c:formatCode>
                <c:ptCount val="7"/>
                <c:pt idx="0">
                  <c:v>3270.212</c:v>
                </c:pt>
                <c:pt idx="1">
                  <c:v>2022.123</c:v>
                </c:pt>
                <c:pt idx="2">
                  <c:v>61.576999999999998</c:v>
                </c:pt>
                <c:pt idx="3">
                  <c:v>0</c:v>
                </c:pt>
                <c:pt idx="4">
                  <c:v>146.30600000000001</c:v>
                </c:pt>
                <c:pt idx="5">
                  <c:v>13.448</c:v>
                </c:pt>
                <c:pt idx="6">
                  <c:v>1018.948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20355456"/>
        <c:axId val="120357632"/>
        <c:axId val="0"/>
      </c:bar3DChart>
      <c:catAx>
        <c:axId val="120355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1000"/>
                </a:pPr>
                <a:r>
                  <a:rPr lang="ru-RU" sz="1000"/>
                  <a:t>1.Здравоохранение:</a:t>
                </a:r>
              </a:p>
              <a:p>
                <a:pPr algn="l">
                  <a:defRPr sz="1000"/>
                </a:pPr>
                <a:r>
                  <a:rPr lang="ru-RU" sz="900"/>
                  <a:t>2016 - 16 496,57;</a:t>
                </a:r>
              </a:p>
              <a:p>
                <a:pPr algn="l">
                  <a:defRPr sz="1000"/>
                </a:pPr>
                <a:r>
                  <a:rPr lang="ru-RU" sz="900"/>
                  <a:t>2015 - 17 558,73</a:t>
                </a:r>
              </a:p>
            </c:rich>
          </c:tx>
          <c:layout>
            <c:manualLayout>
              <c:xMode val="edge"/>
              <c:yMode val="edge"/>
              <c:x val="1.0374741531440586E-2"/>
              <c:y val="0.10091681985936819"/>
            </c:manualLayout>
          </c:layout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800" b="1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  <c:crossAx val="120357632"/>
        <c:crosses val="autoZero"/>
        <c:auto val="1"/>
        <c:lblAlgn val="ctr"/>
        <c:lblOffset val="100"/>
        <c:noMultiLvlLbl val="0"/>
      </c:catAx>
      <c:valAx>
        <c:axId val="120357632"/>
        <c:scaling>
          <c:orientation val="minMax"/>
        </c:scaling>
        <c:delete val="0"/>
        <c:axPos val="l"/>
        <c:majorGridlines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600"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203554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247777436957571"/>
          <c:y val="0.19821303950931152"/>
          <c:w val="0.16752222563042429"/>
          <c:h val="0.6241281906897652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ru-RU" sz="1800" baseline="0"/>
              <a:t>2017 год</a:t>
            </a:r>
            <a:r>
              <a:rPr lang="ru-RU" sz="1800"/>
              <a:t>, в тыс. рублей</a:t>
            </a:r>
          </a:p>
        </c:rich>
      </c:tx>
      <c:layout>
        <c:manualLayout>
          <c:xMode val="edge"/>
          <c:yMode val="edge"/>
          <c:x val="0.28366034245719285"/>
          <c:y val="3.3673470740537954E-2"/>
        </c:manualLayout>
      </c:layout>
      <c:overlay val="0"/>
    </c:title>
    <c:autoTitleDeleted val="0"/>
    <c:view3D>
      <c:rotX val="30"/>
      <c:rotY val="0"/>
      <c:depthPercent val="10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9524206148562842E-2"/>
          <c:y val="0.18947858904387033"/>
          <c:w val="0.73348821397325326"/>
          <c:h val="0.81052147184589984"/>
        </c:manualLayout>
      </c:layout>
      <c:pie3DChart>
        <c:varyColors val="1"/>
        <c:ser>
          <c:idx val="0"/>
          <c:order val="0"/>
          <c:tx>
            <c:strRef>
              <c:f>Лист3!$A$1</c:f>
              <c:strCache>
                <c:ptCount val="1"/>
                <c:pt idx="0">
                  <c:v>Расходы краевого бюджета по разделам за 2017 год</c:v>
                </c:pt>
              </c:strCache>
            </c:strRef>
          </c:tx>
          <c:explosion val="24"/>
          <c:dPt>
            <c:idx val="0"/>
            <c:bubble3D val="0"/>
            <c:spPr>
              <a:solidFill>
                <a:srgbClr val="92D050"/>
              </a:solidFill>
            </c:spPr>
          </c:dPt>
          <c:dPt>
            <c:idx val="2"/>
            <c:bubble3D val="0"/>
            <c:spPr>
              <a:solidFill>
                <a:srgbClr val="00B0F0"/>
              </a:solidFill>
            </c:spPr>
          </c:dPt>
          <c:dPt>
            <c:idx val="3"/>
            <c:bubble3D val="0"/>
            <c:explosion val="13"/>
            <c:spPr>
              <a:solidFill>
                <a:srgbClr val="FF0000"/>
              </a:solidFill>
            </c:spPr>
          </c:dPt>
          <c:dPt>
            <c:idx val="4"/>
            <c:bubble3D val="0"/>
            <c:explosion val="19"/>
            <c:spPr>
              <a:solidFill>
                <a:srgbClr val="0066FF"/>
              </a:solidFill>
            </c:spPr>
          </c:dPt>
          <c:dPt>
            <c:idx val="5"/>
            <c:bubble3D val="0"/>
            <c:explosion val="15"/>
            <c:spPr>
              <a:solidFill>
                <a:schemeClr val="accent6"/>
              </a:solidFill>
            </c:spPr>
          </c:dPt>
          <c:dPt>
            <c:idx val="6"/>
            <c:bubble3D val="0"/>
            <c:explosion val="18"/>
            <c:spPr>
              <a:solidFill>
                <a:srgbClr val="FFFF00"/>
              </a:solidFill>
            </c:spPr>
          </c:dPt>
          <c:dPt>
            <c:idx val="7"/>
            <c:bubble3D val="0"/>
            <c:explosion val="19"/>
          </c:dPt>
          <c:dPt>
            <c:idx val="8"/>
            <c:bubble3D val="0"/>
            <c:explosion val="17"/>
            <c:spPr>
              <a:solidFill>
                <a:srgbClr val="00FF99"/>
              </a:solidFill>
            </c:spPr>
          </c:dPt>
          <c:dPt>
            <c:idx val="9"/>
            <c:bubble3D val="0"/>
            <c:explosion val="13"/>
            <c:spPr>
              <a:solidFill>
                <a:srgbClr val="9999FF"/>
              </a:solidFill>
            </c:spPr>
          </c:dPt>
          <c:dPt>
            <c:idx val="10"/>
            <c:bubble3D val="0"/>
            <c:explosion val="67"/>
            <c:spPr>
              <a:solidFill>
                <a:srgbClr val="FF33CC"/>
              </a:solidFill>
            </c:spPr>
          </c:dPt>
          <c:dPt>
            <c:idx val="11"/>
            <c:bubble3D val="0"/>
            <c:spPr>
              <a:solidFill>
                <a:srgbClr val="808080"/>
              </a:solidFill>
            </c:spPr>
          </c:dPt>
          <c:dPt>
            <c:idx val="13"/>
            <c:bubble3D val="0"/>
            <c:spPr>
              <a:solidFill>
                <a:srgbClr val="CC3300"/>
              </a:solidFill>
            </c:spPr>
          </c:dPt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layout>
                <c:manualLayout>
                  <c:x val="-4.7816222972128487E-2"/>
                  <c:y val="-4.6126320884607677E-2"/>
                </c:manualLayout>
              </c:layout>
              <c:tx>
                <c:rich>
                  <a:bodyPr/>
                  <a:lstStyle/>
                  <a:p>
                    <a:r>
                      <a:rPr lang="ru-RU" sz="1400" b="1"/>
                      <a:t>ФИЗИЧЕСКАЯ КУЛЬТУРА И СПОРТ; </a:t>
                    </a:r>
                    <a:br>
                      <a:rPr lang="ru-RU" sz="1400" b="1"/>
                    </a:br>
                    <a:r>
                      <a:rPr lang="ru-RU" sz="1400" b="1"/>
                      <a:t>1 809 851,83; </a:t>
                    </a:r>
                  </a:p>
                  <a:p>
                    <a:r>
                      <a:rPr lang="ru-RU" sz="14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txPr>
              <a:bodyPr/>
              <a:lstStyle/>
              <a:p>
                <a:pPr>
                  <a:defRPr sz="14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Лист3!$A$5:$A$18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Лист3!$F$5:$F$18</c:f>
              <c:numCache>
                <c:formatCode>#,##0.00</c:formatCode>
                <c:ptCount val="14"/>
                <c:pt idx="0">
                  <c:v>5242642.78</c:v>
                </c:pt>
                <c:pt idx="1">
                  <c:v>26041</c:v>
                </c:pt>
                <c:pt idx="2">
                  <c:v>1439892.67</c:v>
                </c:pt>
                <c:pt idx="3">
                  <c:v>20821621.850000001</c:v>
                </c:pt>
                <c:pt idx="4">
                  <c:v>11000052.08</c:v>
                </c:pt>
                <c:pt idx="5">
                  <c:v>83278.86</c:v>
                </c:pt>
                <c:pt idx="6">
                  <c:v>17628876.59</c:v>
                </c:pt>
                <c:pt idx="7">
                  <c:v>2028052.86</c:v>
                </c:pt>
                <c:pt idx="8">
                  <c:v>6532617.8700000001</c:v>
                </c:pt>
                <c:pt idx="9">
                  <c:v>31081004.469999999</c:v>
                </c:pt>
                <c:pt idx="10">
                  <c:v>1809851.83</c:v>
                </c:pt>
                <c:pt idx="11">
                  <c:v>380142.55</c:v>
                </c:pt>
                <c:pt idx="12">
                  <c:v>39000</c:v>
                </c:pt>
                <c:pt idx="13">
                  <c:v>2347017.5499999998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ru-RU" sz="1800" baseline="0"/>
              <a:t>2016 год</a:t>
            </a:r>
            <a:r>
              <a:rPr lang="ru-RU" sz="1800"/>
              <a:t> , в тыс. рублей</a:t>
            </a:r>
          </a:p>
        </c:rich>
      </c:tx>
      <c:layout>
        <c:manualLayout>
          <c:xMode val="edge"/>
          <c:yMode val="edge"/>
          <c:x val="0.17599999999999999"/>
          <c:y val="1.1146295568162668E-2"/>
        </c:manualLayout>
      </c:layout>
      <c:overlay val="0"/>
    </c:title>
    <c:autoTitleDeleted val="0"/>
    <c:view3D>
      <c:rotX val="30"/>
      <c:rotY val="0"/>
      <c:depthPercent val="10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3174953130858643E-2"/>
          <c:y val="0.14675107425714767"/>
          <c:w val="0.62936122984626919"/>
          <c:h val="0.85324892574285238"/>
        </c:manualLayout>
      </c:layout>
      <c:pie3DChart>
        <c:varyColors val="1"/>
        <c:ser>
          <c:idx val="0"/>
          <c:order val="0"/>
          <c:tx>
            <c:strRef>
              <c:f>[1]Лист3!$A$1</c:f>
              <c:strCache>
                <c:ptCount val="1"/>
                <c:pt idx="0">
                  <c:v>Расходы краевого бюджета по разделам за 2016 год</c:v>
                </c:pt>
              </c:strCache>
            </c:strRef>
          </c:tx>
          <c:explosion val="19"/>
          <c:dPt>
            <c:idx val="0"/>
            <c:bubble3D val="0"/>
            <c:spPr>
              <a:solidFill>
                <a:srgbClr val="92D050"/>
              </a:solidFill>
            </c:spPr>
          </c:dPt>
          <c:dPt>
            <c:idx val="2"/>
            <c:bubble3D val="0"/>
            <c:spPr>
              <a:solidFill>
                <a:srgbClr val="00B0F0"/>
              </a:solidFill>
            </c:spPr>
          </c:dPt>
          <c:dPt>
            <c:idx val="3"/>
            <c:bubble3D val="0"/>
            <c:spPr>
              <a:solidFill>
                <a:srgbClr val="FF0000"/>
              </a:solidFill>
            </c:spPr>
          </c:dPt>
          <c:dPt>
            <c:idx val="4"/>
            <c:bubble3D val="0"/>
            <c:spPr>
              <a:solidFill>
                <a:srgbClr val="0066FF"/>
              </a:solidFill>
            </c:spPr>
          </c:dPt>
          <c:dPt>
            <c:idx val="5"/>
            <c:bubble3D val="0"/>
            <c:spPr>
              <a:solidFill>
                <a:schemeClr val="accent6"/>
              </a:solidFill>
            </c:spPr>
          </c:dPt>
          <c:dPt>
            <c:idx val="6"/>
            <c:bubble3D val="0"/>
            <c:spPr>
              <a:solidFill>
                <a:srgbClr val="FFFF00"/>
              </a:solidFill>
            </c:spPr>
          </c:dPt>
          <c:dPt>
            <c:idx val="8"/>
            <c:bubble3D val="0"/>
            <c:explosion val="15"/>
            <c:spPr>
              <a:solidFill>
                <a:srgbClr val="00FF99"/>
              </a:solidFill>
            </c:spPr>
          </c:dPt>
          <c:dPt>
            <c:idx val="9"/>
            <c:bubble3D val="0"/>
            <c:spPr>
              <a:solidFill>
                <a:srgbClr val="9999FF"/>
              </a:solidFill>
            </c:spPr>
          </c:dPt>
          <c:dPt>
            <c:idx val="10"/>
            <c:bubble3D val="0"/>
            <c:explosion val="57"/>
            <c:spPr>
              <a:solidFill>
                <a:srgbClr val="FF33CC"/>
              </a:solidFill>
            </c:spPr>
          </c:dPt>
          <c:dPt>
            <c:idx val="11"/>
            <c:bubble3D val="0"/>
            <c:spPr>
              <a:solidFill>
                <a:srgbClr val="808080"/>
              </a:solidFill>
            </c:spPr>
          </c:dPt>
          <c:dPt>
            <c:idx val="13"/>
            <c:bubble3D val="0"/>
            <c:spPr>
              <a:solidFill>
                <a:srgbClr val="CC3300"/>
              </a:solidFill>
            </c:spPr>
          </c:dPt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layout>
                <c:manualLayout>
                  <c:x val="-6.5594000749906262E-2"/>
                  <c:y val="-2.2301806577543111E-2"/>
                </c:manualLayout>
              </c:layout>
              <c:tx>
                <c:rich>
                  <a:bodyPr/>
                  <a:lstStyle/>
                  <a:p>
                    <a:r>
                      <a:rPr lang="ru-RU" sz="1400" b="1"/>
                      <a:t>ФИЗИЧЕСКАЯ КУЛЬТУРА И СПОРТ; </a:t>
                    </a:r>
                    <a:br>
                      <a:rPr lang="ru-RU" sz="1400" b="1"/>
                    </a:br>
                    <a:r>
                      <a:rPr lang="ru-RU" sz="1400" b="1"/>
                      <a:t>1 604 730,18; </a:t>
                    </a:r>
                  </a:p>
                  <a:p>
                    <a:r>
                      <a:rPr lang="ru-RU" sz="14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txPr>
              <a:bodyPr/>
              <a:lstStyle/>
              <a:p>
                <a:pPr>
                  <a:defRPr sz="14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[1]Лист3!$A$5:$A$18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[1]Лист3!$F$5:$F$18</c:f>
              <c:numCache>
                <c:formatCode>General</c:formatCode>
                <c:ptCount val="14"/>
                <c:pt idx="0">
                  <c:v>4031679.41</c:v>
                </c:pt>
                <c:pt idx="1">
                  <c:v>25286.3</c:v>
                </c:pt>
                <c:pt idx="2">
                  <c:v>1184895.1200000001</c:v>
                </c:pt>
                <c:pt idx="3">
                  <c:v>18238832.25</c:v>
                </c:pt>
                <c:pt idx="4">
                  <c:v>9254478</c:v>
                </c:pt>
                <c:pt idx="5">
                  <c:v>76551.75</c:v>
                </c:pt>
                <c:pt idx="6">
                  <c:v>18121322.100000001</c:v>
                </c:pt>
                <c:pt idx="7">
                  <c:v>1486985.7</c:v>
                </c:pt>
                <c:pt idx="8">
                  <c:v>16496570.08</c:v>
                </c:pt>
                <c:pt idx="9">
                  <c:v>16541707.189999999</c:v>
                </c:pt>
                <c:pt idx="10">
                  <c:v>1604730.18</c:v>
                </c:pt>
                <c:pt idx="11">
                  <c:v>324077.78000000003</c:v>
                </c:pt>
                <c:pt idx="12">
                  <c:v>66294.399999999994</c:v>
                </c:pt>
                <c:pt idx="13">
                  <c:v>2475400.4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600"/>
              <a:t>Структура расходов краевого бюджета</a:t>
            </a:r>
            <a:r>
              <a:rPr lang="ru-RU" sz="1600" baseline="0"/>
              <a:t> за 2016 год</a:t>
            </a:r>
            <a:r>
              <a:rPr lang="ru-RU" sz="1600"/>
              <a:t> по разделам, в тыс. рублей</a:t>
            </a:r>
          </a:p>
        </c:rich>
      </c:tx>
      <c:overlay val="0"/>
    </c:title>
    <c:autoTitleDeleted val="0"/>
    <c:view3D>
      <c:rotX val="30"/>
      <c:rotY val="0"/>
      <c:depthPercent val="10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9524206148562842E-2"/>
          <c:y val="0.18947858904387033"/>
          <c:w val="0.56332948381452319"/>
          <c:h val="0.80018485400313788"/>
        </c:manualLayout>
      </c:layout>
      <c:pie3DChart>
        <c:varyColors val="1"/>
        <c:ser>
          <c:idx val="0"/>
          <c:order val="0"/>
          <c:tx>
            <c:strRef>
              <c:f>[1]Лист3!$A$1</c:f>
              <c:strCache>
                <c:ptCount val="1"/>
                <c:pt idx="0">
                  <c:v>Расходы краевого бюджета по разделам за 2016 год</c:v>
                </c:pt>
              </c:strCache>
            </c:strRef>
          </c:tx>
          <c:explosion val="24"/>
          <c:dPt>
            <c:idx val="0"/>
            <c:bubble3D val="0"/>
            <c:spPr>
              <a:solidFill>
                <a:srgbClr val="92D050"/>
              </a:solidFill>
            </c:spPr>
          </c:dPt>
          <c:dPt>
            <c:idx val="2"/>
            <c:bubble3D val="0"/>
            <c:spPr>
              <a:solidFill>
                <a:srgbClr val="00B0F0"/>
              </a:solidFill>
            </c:spPr>
          </c:dPt>
          <c:dPt>
            <c:idx val="3"/>
            <c:bubble3D val="0"/>
            <c:spPr>
              <a:solidFill>
                <a:srgbClr val="FF0000"/>
              </a:solidFill>
            </c:spPr>
          </c:dPt>
          <c:dPt>
            <c:idx val="4"/>
            <c:bubble3D val="0"/>
            <c:spPr>
              <a:solidFill>
                <a:srgbClr val="0066FF"/>
              </a:solidFill>
            </c:spPr>
          </c:dPt>
          <c:dPt>
            <c:idx val="5"/>
            <c:bubble3D val="0"/>
            <c:spPr>
              <a:solidFill>
                <a:schemeClr val="accent6"/>
              </a:solidFill>
            </c:spPr>
          </c:dPt>
          <c:dPt>
            <c:idx val="6"/>
            <c:bubble3D val="0"/>
            <c:spPr>
              <a:solidFill>
                <a:srgbClr val="FFFF00"/>
              </a:solidFill>
            </c:spPr>
          </c:dPt>
          <c:dPt>
            <c:idx val="8"/>
            <c:bubble3D val="0"/>
            <c:spPr>
              <a:solidFill>
                <a:srgbClr val="00FF99"/>
              </a:solidFill>
            </c:spPr>
          </c:dPt>
          <c:dPt>
            <c:idx val="9"/>
            <c:bubble3D val="0"/>
            <c:spPr>
              <a:solidFill>
                <a:srgbClr val="9999FF"/>
              </a:solidFill>
            </c:spPr>
          </c:dPt>
          <c:dPt>
            <c:idx val="10"/>
            <c:bubble3D val="0"/>
            <c:spPr>
              <a:solidFill>
                <a:srgbClr val="FF33CC"/>
              </a:solidFill>
            </c:spPr>
          </c:dPt>
          <c:dPt>
            <c:idx val="11"/>
            <c:bubble3D val="0"/>
            <c:spPr>
              <a:solidFill>
                <a:srgbClr val="808080"/>
              </a:solidFill>
            </c:spPr>
          </c:dPt>
          <c:dPt>
            <c:idx val="13"/>
            <c:bubble3D val="0"/>
            <c:spPr>
              <a:solidFill>
                <a:srgbClr val="CC3300"/>
              </a:solidFill>
            </c:spPr>
          </c:dPt>
          <c:dLbls>
            <c:dLbl>
              <c:idx val="0"/>
              <c:layout>
                <c:manualLayout>
                  <c:x val="-1.2719471323247343E-2"/>
                  <c:y val="-0.15980157126016634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ОБЩЕГОСУДАРСТВЕННЫЕ ВОПРОСЫ;</a:t>
                    </a:r>
                  </a:p>
                  <a:p>
                    <a:r>
                      <a:rPr lang="ru-RU" sz="900" b="1"/>
                      <a:t>4 031 679,41; </a:t>
                    </a:r>
                  </a:p>
                  <a:p>
                    <a:r>
                      <a:rPr lang="ru-RU" sz="900" b="1"/>
                      <a:t>4%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5739852518435196"/>
                  <c:y val="9.833547559825671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ОБОРОНА;</a:t>
                    </a:r>
                  </a:p>
                  <a:p>
                    <a:r>
                      <a:rPr lang="ru-RU" sz="900" b="1"/>
                      <a:t>25 286,30;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1583452068491439"/>
                  <c:y val="1.552770684696697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БЕЗОПАСНОСТЬ И ПРАВООХРАНИТЕЛЬНАЯ ДЕЯТЕЛЬНОСТЬ; </a:t>
                    </a:r>
                  </a:p>
                  <a:p>
                    <a:r>
                      <a:rPr lang="ru-RU" sz="900" b="1"/>
                      <a:t>1 184 895,12; </a:t>
                    </a:r>
                  </a:p>
                  <a:p>
                    <a:r>
                      <a:rPr lang="ru-RU" sz="9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4233240155706167"/>
                  <c:y val="5.316093457395753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ЭКОНОМИКА; </a:t>
                    </a:r>
                  </a:p>
                  <a:p>
                    <a:r>
                      <a:rPr lang="ru-RU" sz="900" b="1"/>
                      <a:t>18 238 832,25; </a:t>
                    </a:r>
                  </a:p>
                  <a:p>
                    <a:r>
                      <a:rPr lang="ru-RU" sz="900" b="1"/>
                      <a:t>20%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3.7173922067893134E-2"/>
                  <c:y val="0.10011570244767194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ЖИЛИЩНО-КОММУНАЛЬНОЕ ХОЗЯЙСТВО; </a:t>
                    </a:r>
                  </a:p>
                  <a:p>
                    <a:r>
                      <a:rPr lang="ru-RU" sz="900" b="1"/>
                      <a:t>9 254 478,00; </a:t>
                    </a:r>
                  </a:p>
                  <a:p>
                    <a:r>
                      <a:rPr lang="ru-RU" sz="900" b="1"/>
                      <a:t>10%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212180111403031"/>
                  <c:y val="0.12584789144042105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ОХРАНА ОКРУЖАЮЩЕЙ СРЕДЫ; </a:t>
                    </a:r>
                  </a:p>
                  <a:p>
                    <a:r>
                      <a:rPr lang="ru-RU" sz="900" b="1"/>
                      <a:t>76 551,75;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7374776621268201E-2"/>
                  <c:y val="-0.172001687714215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ОБРАЗОВАНИЕ; </a:t>
                    </a:r>
                  </a:p>
                  <a:p>
                    <a:r>
                      <a:rPr lang="ru-RU" sz="900" b="1"/>
                      <a:t>18 121 322,10; </a:t>
                    </a:r>
                  </a:p>
                  <a:p>
                    <a:r>
                      <a:rPr lang="ru-RU" sz="900" b="1"/>
                      <a:t>20%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0.12434045744281964"/>
                  <c:y val="-3.1911142998720817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КУЛЬТУРА, КИНЕМАТОГРАФИЯ; </a:t>
                    </a:r>
                  </a:p>
                  <a:p>
                    <a:r>
                      <a:rPr lang="ru-RU" sz="900" b="1"/>
                      <a:t>1 486 985,70;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8.9431016296331864E-2"/>
                  <c:y val="-0.1025841981787954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ЗДРАВООХРАНЕНИЕ; </a:t>
                    </a:r>
                  </a:p>
                  <a:p>
                    <a:r>
                      <a:rPr lang="ru-RU" sz="900" b="1"/>
                      <a:t>16 496 570,08; </a:t>
                    </a:r>
                  </a:p>
                  <a:p>
                    <a:r>
                      <a:rPr lang="ru-RU" sz="900" b="1"/>
                      <a:t>18%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0.11330119380396288"/>
                  <c:y val="5.731567079197743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ПОЛИТИКА; </a:t>
                    </a:r>
                  </a:p>
                  <a:p>
                    <a:r>
                      <a:rPr lang="ru-RU" sz="900" b="1"/>
                      <a:t>21 541 707,19; </a:t>
                    </a:r>
                  </a:p>
                  <a:p>
                    <a:r>
                      <a:rPr lang="ru-RU" sz="900" b="1"/>
                      <a:t>18%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-4.9086064241969755E-2"/>
                  <c:y val="-9.2895019899604039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И СПОРТ; </a:t>
                    </a:r>
                    <a:br>
                      <a:rPr lang="ru-RU" sz="900" b="1"/>
                    </a:br>
                    <a:r>
                      <a:rPr lang="ru-RU" sz="900" b="1"/>
                      <a:t>1 604 730,18;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-0.1000610898742889"/>
                  <c:y val="3.283265830466063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СРЕДСТВА МАССОВОЙ ИНФОРМАЦИИ; </a:t>
                    </a:r>
                  </a:p>
                  <a:p>
                    <a:r>
                      <a:rPr lang="ru-RU" sz="900" b="1"/>
                      <a:t>324 077,78;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2"/>
              <c:layout>
                <c:manualLayout>
                  <c:x val="5.9202253468153304E-2"/>
                  <c:y val="-0.16189323453848489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ОБСЛУЖИВАНИЕ ГОСУДАРСТВЕННОГО И МУНИЦИПАЛЬНОГО ДОЛГА; </a:t>
                    </a:r>
                  </a:p>
                  <a:p>
                    <a:r>
                      <a:rPr lang="ru-RU" sz="900" b="1"/>
                      <a:t>66 294,40;</a:t>
                    </a:r>
                  </a:p>
                  <a:p>
                    <a:r>
                      <a:rPr lang="ru-RU" sz="900" b="1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3"/>
              <c:layout>
                <c:manualLayout>
                  <c:x val="0.3644385047306743"/>
                  <c:y val="-0.1057333128005366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МЕЖБЮДЖЕТНЫЕ ТРАНСФЕРТЫ ОБЩЕГО ХАРАКТЕРА БЮДЖЕТАМ СУБЪЕКТОВ РОССИЙСКОЙ ФЕДЕРАЦИИ И МУНИЦИПАЛЬНЫХ ОБРАЗОВАНИЙ; </a:t>
                    </a:r>
                  </a:p>
                  <a:p>
                    <a:r>
                      <a:rPr lang="ru-RU" sz="900" b="1"/>
                      <a:t>2 475 400,40; </a:t>
                    </a:r>
                  </a:p>
                  <a:p>
                    <a:r>
                      <a:rPr lang="ru-RU" sz="900" b="1"/>
                      <a:t>3%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[1]Лист3!$A$5:$A$18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[1]Лист3!$F$5:$F$18</c:f>
              <c:numCache>
                <c:formatCode>General</c:formatCode>
                <c:ptCount val="14"/>
                <c:pt idx="0">
                  <c:v>4031679.41</c:v>
                </c:pt>
                <c:pt idx="1">
                  <c:v>25286.3</c:v>
                </c:pt>
                <c:pt idx="2">
                  <c:v>1184895.1200000001</c:v>
                </c:pt>
                <c:pt idx="3">
                  <c:v>18238832.25</c:v>
                </c:pt>
                <c:pt idx="4">
                  <c:v>9254478</c:v>
                </c:pt>
                <c:pt idx="5">
                  <c:v>76551.75</c:v>
                </c:pt>
                <c:pt idx="6">
                  <c:v>18121322.100000001</c:v>
                </c:pt>
                <c:pt idx="7">
                  <c:v>1486985.7</c:v>
                </c:pt>
                <c:pt idx="8">
                  <c:v>16496570.08</c:v>
                </c:pt>
                <c:pt idx="9">
                  <c:v>16541707.189999999</c:v>
                </c:pt>
                <c:pt idx="10">
                  <c:v>1604730.18</c:v>
                </c:pt>
                <c:pt idx="11">
                  <c:v>324077.78000000003</c:v>
                </c:pt>
                <c:pt idx="12">
                  <c:v>66294.399999999994</c:v>
                </c:pt>
                <c:pt idx="13">
                  <c:v>2475400.4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71090838752804264"/>
          <c:y val="9.8118233902971363E-2"/>
          <c:w val="0.28090763142270669"/>
          <c:h val="0.89368247324301553"/>
        </c:manualLayout>
      </c:layout>
      <c:overlay val="0"/>
      <c:txPr>
        <a:bodyPr/>
        <a:lstStyle/>
        <a:p>
          <a:pPr rtl="0">
            <a:defRPr sz="800"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chart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pageMargins left="0.31496062992125984" right="0.31496062992125984" top="0.55118110236220474" bottom="0.35433070866141736" header="0.31496062992125984" footer="0.31496062992125984"/>
  <pageSetup paperSize="9" orientation="landscape" r:id="rId1"/>
  <headerFooter>
    <oddHeader>&amp;RПриложение 1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6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2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pageMargins left="0.31496062992125984" right="0.31496062992125984" top="0.55118110236220474" bottom="0.35433070866141736" header="0.31496062992125984" footer="0.31496062992125984"/>
  <pageSetup paperSize="9" orientation="landscape" r:id="rId1"/>
  <headerFooter>
    <oddHeader>&amp;RПриложение 3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4</oddHead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06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5</oddHead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06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6</oddHead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106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7</oddHead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106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8</oddHead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tabSelected="1" zoomScale="106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9</oddHeader>
  </headerFooter>
  <drawing r:id="rId2"/>
  <legacyDrawing r:id="rId3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chart" Target="../charts/chart16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6.emf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chart" Target="../charts/chart21.xml"/><Relationship Id="rId7" Type="http://schemas.openxmlformats.org/officeDocument/2006/relationships/chart" Target="../charts/chart23.xml"/><Relationship Id="rId12" Type="http://schemas.openxmlformats.org/officeDocument/2006/relationships/image" Target="../media/image13.png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image" Target="../media/image9.jpeg"/><Relationship Id="rId11" Type="http://schemas.openxmlformats.org/officeDocument/2006/relationships/chart" Target="../charts/chart24.xml"/><Relationship Id="rId5" Type="http://schemas.openxmlformats.org/officeDocument/2006/relationships/image" Target="../media/image8.jpeg"/><Relationship Id="rId10" Type="http://schemas.openxmlformats.org/officeDocument/2006/relationships/image" Target="../media/image12.png"/><Relationship Id="rId4" Type="http://schemas.openxmlformats.org/officeDocument/2006/relationships/chart" Target="../charts/chart22.xml"/><Relationship Id="rId9" Type="http://schemas.openxmlformats.org/officeDocument/2006/relationships/image" Target="../media/image1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eg"/><Relationship Id="rId1" Type="http://schemas.openxmlformats.org/officeDocument/2006/relationships/image" Target="../media/image1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6" Type="http://schemas.openxmlformats.org/officeDocument/2006/relationships/image" Target="../media/image19.png"/><Relationship Id="rId5" Type="http://schemas.openxmlformats.org/officeDocument/2006/relationships/image" Target="../media/image18.png"/><Relationship Id="rId4" Type="http://schemas.openxmlformats.org/officeDocument/2006/relationships/image" Target="../media/image16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emf"/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018889" cy="663222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0019222" cy="68022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0.10566</cdr:x>
      <cdr:y>0.3949</cdr:y>
    </cdr:from>
    <cdr:to>
      <cdr:x>0.33361</cdr:x>
      <cdr:y>0.40382</cdr:y>
    </cdr:to>
    <cdr:cxnSp macro="">
      <cdr:nvCxnSpPr>
        <cdr:cNvPr id="9" name="Прямая со стрелкой 8"/>
        <cdr:cNvCxnSpPr/>
      </cdr:nvCxnSpPr>
      <cdr:spPr>
        <a:xfrm xmlns:a="http://schemas.openxmlformats.org/drawingml/2006/main" flipV="1">
          <a:off x="983476" y="2400610"/>
          <a:ext cx="2121829" cy="54208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0.1223</cdr:x>
      <cdr:y>0.41147</cdr:y>
    </cdr:from>
    <cdr:to>
      <cdr:x>0.34942</cdr:x>
      <cdr:y>0.52357</cdr:y>
    </cdr:to>
    <cdr:cxnSp macro="">
      <cdr:nvCxnSpPr>
        <cdr:cNvPr id="13" name="Прямая со стрелкой 12"/>
        <cdr:cNvCxnSpPr/>
      </cdr:nvCxnSpPr>
      <cdr:spPr>
        <a:xfrm xmlns:a="http://schemas.openxmlformats.org/drawingml/2006/main" flipV="1">
          <a:off x="1138354" y="2501281"/>
          <a:ext cx="2114085" cy="68146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0.50666</cdr:x>
      <cdr:y>0.39873</cdr:y>
    </cdr:from>
    <cdr:to>
      <cdr:x>0.69717</cdr:x>
      <cdr:y>0.55541</cdr:y>
    </cdr:to>
    <cdr:cxnSp macro="">
      <cdr:nvCxnSpPr>
        <cdr:cNvPr id="21" name="Прямая со стрелкой 20"/>
        <cdr:cNvCxnSpPr/>
      </cdr:nvCxnSpPr>
      <cdr:spPr>
        <a:xfrm xmlns:a="http://schemas.openxmlformats.org/drawingml/2006/main" flipH="1" flipV="1">
          <a:off x="4716037" y="2423841"/>
          <a:ext cx="1773354" cy="95250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0.48918</cdr:x>
      <cdr:y>0.41401</cdr:y>
    </cdr:from>
    <cdr:to>
      <cdr:x>0.63561</cdr:x>
      <cdr:y>0.65478</cdr:y>
    </cdr:to>
    <cdr:cxnSp macro="">
      <cdr:nvCxnSpPr>
        <cdr:cNvPr id="23" name="Прямая со стрелкой 22"/>
        <cdr:cNvCxnSpPr/>
      </cdr:nvCxnSpPr>
      <cdr:spPr>
        <a:xfrm xmlns:a="http://schemas.openxmlformats.org/drawingml/2006/main" flipH="1" flipV="1">
          <a:off x="4553416" y="2516769"/>
          <a:ext cx="1362926" cy="1463597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0.11481</cdr:x>
      <cdr:y>0.42675</cdr:y>
    </cdr:from>
    <cdr:to>
      <cdr:x>0.35857</cdr:x>
      <cdr:y>0.67389</cdr:y>
    </cdr:to>
    <cdr:cxnSp macro="">
      <cdr:nvCxnSpPr>
        <cdr:cNvPr id="27" name="Прямая со стрелкой 26"/>
        <cdr:cNvCxnSpPr/>
      </cdr:nvCxnSpPr>
      <cdr:spPr>
        <a:xfrm xmlns:a="http://schemas.openxmlformats.org/drawingml/2006/main" flipV="1">
          <a:off x="1068659" y="2594208"/>
          <a:ext cx="2268963" cy="1502316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0.52912</cdr:x>
      <cdr:y>0.38726</cdr:y>
    </cdr:from>
    <cdr:to>
      <cdr:x>0.67471</cdr:x>
      <cdr:y>0.42038</cdr:y>
    </cdr:to>
    <cdr:cxnSp macro="">
      <cdr:nvCxnSpPr>
        <cdr:cNvPr id="102" name="Прямая со стрелкой 101"/>
        <cdr:cNvCxnSpPr/>
      </cdr:nvCxnSpPr>
      <cdr:spPr>
        <a:xfrm xmlns:a="http://schemas.openxmlformats.org/drawingml/2006/main" flipH="1" flipV="1">
          <a:off x="4925122" y="2354146"/>
          <a:ext cx="1355183" cy="201342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0.50934</cdr:x>
      <cdr:y>0.21656</cdr:y>
    </cdr:from>
    <cdr:to>
      <cdr:x>0.5574</cdr:x>
      <cdr:y>0.3477</cdr:y>
    </cdr:to>
    <cdr:cxnSp macro="">
      <cdr:nvCxnSpPr>
        <cdr:cNvPr id="4" name="Прямая со стрелкой 3"/>
        <cdr:cNvCxnSpPr/>
      </cdr:nvCxnSpPr>
      <cdr:spPr>
        <a:xfrm xmlns:a="http://schemas.openxmlformats.org/drawingml/2006/main" flipH="1">
          <a:off x="4741021" y="1316463"/>
          <a:ext cx="447394" cy="797178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0.11897</cdr:x>
      <cdr:y>0.2535</cdr:y>
    </cdr:from>
    <cdr:to>
      <cdr:x>0.30532</cdr:x>
      <cdr:y>0.37834</cdr:y>
    </cdr:to>
    <cdr:cxnSp macro="">
      <cdr:nvCxnSpPr>
        <cdr:cNvPr id="6" name="Прямая со стрелкой 5"/>
        <cdr:cNvCxnSpPr/>
      </cdr:nvCxnSpPr>
      <cdr:spPr>
        <a:xfrm xmlns:a="http://schemas.openxmlformats.org/drawingml/2006/main">
          <a:off x="1107379" y="1541037"/>
          <a:ext cx="1734634" cy="75890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0.33361</cdr:x>
      <cdr:y>0.21911</cdr:y>
    </cdr:from>
    <cdr:to>
      <cdr:x>0.34886</cdr:x>
      <cdr:y>0.36291</cdr:y>
    </cdr:to>
    <cdr:cxnSp macro="">
      <cdr:nvCxnSpPr>
        <cdr:cNvPr id="17" name="Прямая со стрелкой 16"/>
        <cdr:cNvCxnSpPr/>
      </cdr:nvCxnSpPr>
      <cdr:spPr>
        <a:xfrm xmlns:a="http://schemas.openxmlformats.org/drawingml/2006/main">
          <a:off x="3105305" y="1331951"/>
          <a:ext cx="141907" cy="874161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0.53744</cdr:x>
      <cdr:y>0.27771</cdr:y>
    </cdr:from>
    <cdr:to>
      <cdr:x>0.64393</cdr:x>
      <cdr:y>0.36433</cdr:y>
    </cdr:to>
    <cdr:cxnSp macro="">
      <cdr:nvCxnSpPr>
        <cdr:cNvPr id="96" name="Прямая со стрелкой 95"/>
        <cdr:cNvCxnSpPr/>
      </cdr:nvCxnSpPr>
      <cdr:spPr>
        <a:xfrm xmlns:a="http://schemas.openxmlformats.org/drawingml/2006/main" flipH="1">
          <a:off x="5002561" y="1688171"/>
          <a:ext cx="991219" cy="526585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422866</xdr:colOff>
      <xdr:row>1</xdr:row>
      <xdr:rowOff>209550</xdr:rowOff>
    </xdr:from>
    <xdr:to>
      <xdr:col>13</xdr:col>
      <xdr:colOff>438149</xdr:colOff>
      <xdr:row>14</xdr:row>
      <xdr:rowOff>0</xdr:rowOff>
    </xdr:to>
    <xdr:graphicFrame macro="">
      <xdr:nvGraphicFramePr>
        <xdr:cNvPr id="4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295273</xdr:colOff>
      <xdr:row>1</xdr:row>
      <xdr:rowOff>214312</xdr:rowOff>
    </xdr:from>
    <xdr:to>
      <xdr:col>24</xdr:col>
      <xdr:colOff>104774</xdr:colOff>
      <xdr:row>14</xdr:row>
      <xdr:rowOff>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314324</xdr:colOff>
      <xdr:row>13</xdr:row>
      <xdr:rowOff>747710</xdr:rowOff>
    </xdr:from>
    <xdr:to>
      <xdr:col>30</xdr:col>
      <xdr:colOff>533400</xdr:colOff>
      <xdr:row>21</xdr:row>
      <xdr:rowOff>781049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400048</xdr:colOff>
      <xdr:row>14</xdr:row>
      <xdr:rowOff>466724</xdr:rowOff>
    </xdr:from>
    <xdr:to>
      <xdr:col>14</xdr:col>
      <xdr:colOff>514349</xdr:colOff>
      <xdr:row>19</xdr:row>
      <xdr:rowOff>400049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400050</xdr:colOff>
      <xdr:row>21</xdr:row>
      <xdr:rowOff>642936</xdr:rowOff>
    </xdr:from>
    <xdr:to>
      <xdr:col>18</xdr:col>
      <xdr:colOff>285749</xdr:colOff>
      <xdr:row>30</xdr:row>
      <xdr:rowOff>847725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438150</xdr:colOff>
      <xdr:row>42</xdr:row>
      <xdr:rowOff>223836</xdr:rowOff>
    </xdr:from>
    <xdr:to>
      <xdr:col>20</xdr:col>
      <xdr:colOff>381000</xdr:colOff>
      <xdr:row>47</xdr:row>
      <xdr:rowOff>828674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0018889" cy="663222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10019222" cy="68022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0.00379</cdr:x>
      <cdr:y>0.12866</cdr:y>
    </cdr:from>
    <cdr:to>
      <cdr:x>0.72712</cdr:x>
      <cdr:y>0.45299</cdr:y>
    </cdr:to>
    <cdr:pic>
      <cdr:nvPicPr>
        <cdr:cNvPr id="2" name="Рисунок 1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5311" y="782134"/>
          <a:ext cx="6732859" cy="1971596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10019222" cy="68022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0.00286</cdr:x>
      <cdr:y>0.11593</cdr:y>
    </cdr:from>
    <cdr:to>
      <cdr:x>0.69792</cdr:x>
      <cdr:y>0.50863</cdr:y>
    </cdr:to>
    <cdr:pic>
      <cdr:nvPicPr>
        <cdr:cNvPr id="2" name="Рисунок 1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6583" y="704634"/>
          <a:ext cx="6463331" cy="2386955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10019222" cy="68022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0.00286</cdr:x>
      <cdr:y>0.11991</cdr:y>
    </cdr:from>
    <cdr:to>
      <cdr:x>0.84722</cdr:x>
      <cdr:y>0.49914</cdr:y>
    </cdr:to>
    <cdr:pic>
      <cdr:nvPicPr>
        <cdr:cNvPr id="10" name="Рисунок 9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6582" y="728851"/>
          <a:ext cx="7851722" cy="230505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0.21083</cdr:x>
      <cdr:y>0.50863</cdr:y>
    </cdr:from>
    <cdr:to>
      <cdr:x>0.80903</cdr:x>
      <cdr:y>1</cdr:y>
    </cdr:to>
    <cdr:graphicFrame macro="">
      <cdr:nvGraphicFramePr>
        <cdr:cNvPr id="2" name="Диаграмма 48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cdr:graphicFrame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10019222" cy="68022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0.00546</cdr:x>
      <cdr:y>0.1239</cdr:y>
    </cdr:from>
    <cdr:to>
      <cdr:x>0.78212</cdr:x>
      <cdr:y>0.37185</cdr:y>
    </cdr:to>
    <cdr:pic>
      <cdr:nvPicPr>
        <cdr:cNvPr id="4" name="Рисунок 3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753067"/>
          <a:ext cx="7222103" cy="1507103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10019222" cy="68022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0.19611</cdr:x>
      <cdr:y>0.44223</cdr:y>
    </cdr:from>
    <cdr:to>
      <cdr:x>0.8151</cdr:x>
      <cdr:y>0.98406</cdr:y>
    </cdr:to>
    <cdr:graphicFrame macro="">
      <cdr:nvGraphicFramePr>
        <cdr:cNvPr id="2" name="Диаграмма 44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0.00633</cdr:x>
      <cdr:y>0.15444</cdr:y>
    </cdr:from>
    <cdr:to>
      <cdr:x>0.76997</cdr:x>
      <cdr:y>0.43965</cdr:y>
    </cdr:to>
    <cdr:pic>
      <cdr:nvPicPr>
        <cdr:cNvPr id="6" name="Рисунок 5"/>
        <cdr:cNvPicPr>
          <a:picLocks xmlns:a="http://schemas.openxmlformats.org/drawingml/2006/main" noChangeAspect="1" noChangeArrowheads="1"/>
          <a:extLst xmlns:a="http://schemas.openxmlformats.org/drawingml/2006/main"/>
        </cdr:cNvPicPr>
      </cdr:nvPicPr>
      <cdr:blipFill>
        <a:blip xmlns:a="http://schemas.openxmlformats.org/drawingml/2006/main" xmlns:r="http://schemas.openxmlformats.org/officeDocument/2006/relationships" r:embed="rId2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8872" y="938723"/>
          <a:ext cx="7101023" cy="173355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10019222" cy="68022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0.00582</cdr:x>
      <cdr:y>0.13271</cdr:y>
    </cdr:from>
    <cdr:to>
      <cdr:x>0.78906</cdr:x>
      <cdr:y>0.46348</cdr:y>
    </cdr:to>
    <mc:AlternateContent xmlns:mc="http://schemas.openxmlformats.org/markup-compatibility/2006" xmlns:a14="http://schemas.microsoft.com/office/drawing/2010/main">
      <mc:Choice Requires="a14">
        <cdr:pic>
          <cdr:nvPicPr>
            <cdr:cNvPr id="5" name="Рисунок 4"/>
            <cdr:cNvPicPr>
              <a:picLocks xmlns:a="http://schemas.openxmlformats.org/drawingml/2006/main" noChangeAspect="1" noChangeArrowheads="1"/>
              <a:extLst xmlns:a="http://schemas.openxmlformats.org/drawingml/2006/main">
                <a:ext uri="{84589F7E-364E-4C9E-8A38-B11213B215E9}">
                  <a14:cameraTool cellRange="Лист8!$A$8:$H$13" spid="_x0000_s20593"/>
                </a:ext>
              </a:extLst>
            </cdr:cNvPicPr>
          </cdr:nvPicPr>
          <cdr:blipFill>
            <a:blip xmlns:a="http://schemas.openxmlformats.org/drawingml/2006/main" xmlns:r="http://schemas.openxmlformats.org/officeDocument/2006/relationships" r:embed="rId1"/>
            <a:srcRect xmlns:a="http://schemas.openxmlformats.org/drawingml/2006/main"/>
            <a:stretch xmlns:a="http://schemas.openxmlformats.org/drawingml/2006/main">
              <a:fillRect/>
            </a:stretch>
          </cdr:blipFill>
          <cdr:spPr bwMode="auto">
            <a:xfrm xmlns:a="http://schemas.openxmlformats.org/drawingml/2006/main">
              <a:off x="54119" y="806643"/>
              <a:ext cx="7283359" cy="2010497"/>
            </a:xfrm>
            <a:prstGeom xmlns:a="http://schemas.openxmlformats.org/drawingml/2006/main" prst="rect">
              <a:avLst/>
            </a:prstGeom>
            <a:noFill xmlns:a="http://schemas.openxmlformats.org/drawingml/2006/main"/>
            <a:extLst xmlns:a="http://schemas.openxmlformats.org/drawingml/2006/main"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cdr:spPr>
        </cdr:pic>
      </mc:Choice>
      <mc:Fallback xmlns=""/>
    </mc:AlternateContent>
  </cdr:relSizeAnchor>
  <cdr:relSizeAnchor xmlns:cdr="http://schemas.openxmlformats.org/drawingml/2006/chartDrawing">
    <cdr:from>
      <cdr:x>0.19448</cdr:x>
      <cdr:y>0.48701</cdr:y>
    </cdr:from>
    <cdr:to>
      <cdr:x>0.78038</cdr:x>
      <cdr:y>0.93758</cdr:y>
    </cdr:to>
    <cdr:graphicFrame macro="">
      <cdr:nvGraphicFramePr>
        <cdr:cNvPr id="2" name="Диаграмма 47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cdr:graphicFrame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95249</xdr:colOff>
      <xdr:row>13</xdr:row>
      <xdr:rowOff>190498</xdr:rowOff>
    </xdr:from>
    <xdr:to>
      <xdr:col>19</xdr:col>
      <xdr:colOff>171450</xdr:colOff>
      <xdr:row>26</xdr:row>
      <xdr:rowOff>28574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476249</xdr:colOff>
      <xdr:row>47</xdr:row>
      <xdr:rowOff>38100</xdr:rowOff>
    </xdr:from>
    <xdr:to>
      <xdr:col>19</xdr:col>
      <xdr:colOff>314324</xdr:colOff>
      <xdr:row>58</xdr:row>
      <xdr:rowOff>52387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152399</xdr:colOff>
      <xdr:row>27</xdr:row>
      <xdr:rowOff>300036</xdr:rowOff>
    </xdr:from>
    <xdr:to>
      <xdr:col>19</xdr:col>
      <xdr:colOff>314325</xdr:colOff>
      <xdr:row>39</xdr:row>
      <xdr:rowOff>0</xdr:rowOff>
    </xdr:to>
    <xdr:graphicFrame macro="">
      <xdr:nvGraphicFramePr>
        <xdr:cNvPr id="14" name="Диаграмма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85725</xdr:colOff>
      <xdr:row>7</xdr:row>
      <xdr:rowOff>38101</xdr:rowOff>
    </xdr:from>
    <xdr:to>
      <xdr:col>19</xdr:col>
      <xdr:colOff>47625</xdr:colOff>
      <xdr:row>14</xdr:row>
      <xdr:rowOff>19052</xdr:rowOff>
    </xdr:to>
    <xdr:graphicFrame macro="">
      <xdr:nvGraphicFramePr>
        <xdr:cNvPr id="25" name="Диаграмма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21</xdr:col>
      <xdr:colOff>0</xdr:colOff>
      <xdr:row>47</xdr:row>
      <xdr:rowOff>0</xdr:rowOff>
    </xdr:from>
    <xdr:to>
      <xdr:col>29</xdr:col>
      <xdr:colOff>449580</xdr:colOff>
      <xdr:row>60</xdr:row>
      <xdr:rowOff>139065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592425" y="19173825"/>
          <a:ext cx="5326380" cy="321564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27</xdr:row>
      <xdr:rowOff>0</xdr:rowOff>
    </xdr:from>
    <xdr:to>
      <xdr:col>29</xdr:col>
      <xdr:colOff>274320</xdr:colOff>
      <xdr:row>45</xdr:row>
      <xdr:rowOff>180975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592425" y="11106150"/>
          <a:ext cx="5151120" cy="4381500"/>
        </a:xfrm>
        <a:prstGeom prst="rect">
          <a:avLst/>
        </a:prstGeom>
      </xdr:spPr>
    </xdr:pic>
    <xdr:clientData/>
  </xdr:twoCellAnchor>
  <xdr:twoCellAnchor>
    <xdr:from>
      <xdr:col>8</xdr:col>
      <xdr:colOff>561975</xdr:colOff>
      <xdr:row>0</xdr:row>
      <xdr:rowOff>0</xdr:rowOff>
    </xdr:from>
    <xdr:to>
      <xdr:col>17</xdr:col>
      <xdr:colOff>371475</xdr:colOff>
      <xdr:row>7</xdr:row>
      <xdr:rowOff>781050</xdr:rowOff>
    </xdr:to>
    <xdr:graphicFrame macro="">
      <xdr:nvGraphicFramePr>
        <xdr:cNvPr id="22" name="Диаграмма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21</xdr:col>
      <xdr:colOff>0</xdr:colOff>
      <xdr:row>0</xdr:row>
      <xdr:rowOff>0</xdr:rowOff>
    </xdr:from>
    <xdr:to>
      <xdr:col>29</xdr:col>
      <xdr:colOff>433276</xdr:colOff>
      <xdr:row>7</xdr:row>
      <xdr:rowOff>975229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630525" y="0"/>
          <a:ext cx="5310076" cy="2889754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29</xdr:col>
      <xdr:colOff>433276</xdr:colOff>
      <xdr:row>16</xdr:row>
      <xdr:rowOff>117979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630525" y="2095500"/>
          <a:ext cx="5310076" cy="2889754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16</xdr:row>
      <xdr:rowOff>0</xdr:rowOff>
    </xdr:from>
    <xdr:to>
      <xdr:col>32</xdr:col>
      <xdr:colOff>85827</xdr:colOff>
      <xdr:row>29</xdr:row>
      <xdr:rowOff>108134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849725" y="4867275"/>
          <a:ext cx="5572227" cy="3584759"/>
        </a:xfrm>
        <a:prstGeom prst="rect">
          <a:avLst/>
        </a:prstGeom>
      </xdr:spPr>
    </xdr:pic>
    <xdr:clientData/>
  </xdr:twoCellAnchor>
  <xdr:twoCellAnchor>
    <xdr:from>
      <xdr:col>9</xdr:col>
      <xdr:colOff>485775</xdr:colOff>
      <xdr:row>43</xdr:row>
      <xdr:rowOff>38100</xdr:rowOff>
    </xdr:from>
    <xdr:to>
      <xdr:col>19</xdr:col>
      <xdr:colOff>466725</xdr:colOff>
      <xdr:row>55</xdr:row>
      <xdr:rowOff>4764</xdr:rowOff>
    </xdr:to>
    <xdr:graphicFrame macro="">
      <xdr:nvGraphicFramePr>
        <xdr:cNvPr id="36" name="Диаграмма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9</xdr:col>
      <xdr:colOff>0</xdr:colOff>
      <xdr:row>27</xdr:row>
      <xdr:rowOff>0</xdr:rowOff>
    </xdr:from>
    <xdr:to>
      <xdr:col>18</xdr:col>
      <xdr:colOff>177275</xdr:colOff>
      <xdr:row>39</xdr:row>
      <xdr:rowOff>43674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315325" y="7734300"/>
          <a:ext cx="5663675" cy="276782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0.03807</cdr:x>
      <cdr:y>0.11692</cdr:y>
    </cdr:from>
    <cdr:to>
      <cdr:x>0.21729</cdr:x>
      <cdr:y>0.22139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54271" y="710596"/>
          <a:ext cx="1667781" cy="6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4.Социальная</a:t>
          </a:r>
          <a:r>
            <a:rPr lang="ru-RU" sz="1000" b="1" baseline="0"/>
            <a:t> политика:</a:t>
          </a:r>
        </a:p>
        <a:p xmlns:a="http://schemas.openxmlformats.org/drawingml/2006/main">
          <a:r>
            <a:rPr lang="ru-RU" sz="900" b="1" baseline="0"/>
            <a:t>2016 - 16 541,71;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 baseline="0">
              <a:effectLst/>
              <a:latin typeface="+mn-lt"/>
              <a:ea typeface="+mn-ea"/>
              <a:cs typeface="+mn-cs"/>
            </a:rPr>
            <a:t>2015 - 21 451,67;</a:t>
          </a:r>
          <a:endParaRPr lang="ru-RU" sz="900">
            <a:effectLst/>
          </a:endParaRPr>
        </a:p>
        <a:p xmlns:a="http://schemas.openxmlformats.org/drawingml/2006/main">
          <a:endParaRPr lang="ru-RU" sz="900" b="1"/>
        </a:p>
      </cdr:txBody>
    </cdr:sp>
  </cdr:relSizeAnchor>
  <cdr:relSizeAnchor xmlns:cdr="http://schemas.openxmlformats.org/drawingml/2006/chartDrawing">
    <cdr:from>
      <cdr:x>0.58651</cdr:x>
      <cdr:y>0.12313</cdr:y>
    </cdr:from>
    <cdr:to>
      <cdr:x>0.84565</cdr:x>
      <cdr:y>0.23134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5457976" y="748393"/>
          <a:ext cx="2411488" cy="6576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5.Физическая</a:t>
          </a:r>
          <a:r>
            <a:rPr lang="ru-RU" sz="1000" b="1" baseline="0"/>
            <a:t> культура и спорт:</a:t>
          </a:r>
        </a:p>
        <a:p xmlns:a="http://schemas.openxmlformats.org/drawingml/2006/main">
          <a:r>
            <a:rPr lang="ru-RU" sz="900" b="1" baseline="0"/>
            <a:t>2016 - 1 604,73;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 baseline="0">
              <a:effectLst/>
              <a:latin typeface="+mn-lt"/>
              <a:ea typeface="+mn-ea"/>
              <a:cs typeface="+mn-cs"/>
            </a:rPr>
            <a:t>2015 - 1 466,05</a:t>
          </a:r>
          <a:endParaRPr lang="ru-RU" sz="900">
            <a:effectLst/>
          </a:endParaRPr>
        </a:p>
        <a:p xmlns:a="http://schemas.openxmlformats.org/drawingml/2006/main">
          <a:endParaRPr lang="ru-RU" sz="900" b="1"/>
        </a:p>
      </cdr:txBody>
    </cdr:sp>
  </cdr:relSizeAnchor>
  <cdr:relSizeAnchor xmlns:cdr="http://schemas.openxmlformats.org/drawingml/2006/chartDrawing">
    <cdr:from>
      <cdr:x>0.36082</cdr:x>
      <cdr:y>0.54975</cdr:y>
    </cdr:from>
    <cdr:to>
      <cdr:x>0.63442</cdr:x>
      <cdr:y>0.65547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3357709" y="3341310"/>
          <a:ext cx="2546060" cy="6425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r>
            <a:rPr lang="ru-RU" sz="1000" b="1"/>
            <a:t>6.Средства массовой информации:</a:t>
          </a:r>
        </a:p>
        <a:p xmlns:a="http://schemas.openxmlformats.org/drawingml/2006/main">
          <a:r>
            <a:rPr lang="ru-RU" sz="900" b="1"/>
            <a:t>2016 - 324,08;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>
              <a:effectLst/>
              <a:latin typeface="+mn-lt"/>
              <a:ea typeface="+mn-ea"/>
              <a:cs typeface="+mn-cs"/>
            </a:rPr>
            <a:t>2015 - 305,49;</a:t>
          </a:r>
          <a:endParaRPr lang="ru-RU" sz="900">
            <a:effectLst/>
          </a:endParaRPr>
        </a:p>
        <a:p xmlns:a="http://schemas.openxmlformats.org/drawingml/2006/main">
          <a:endParaRPr lang="ru-RU" sz="900" b="1"/>
        </a:p>
        <a:p xmlns:a="http://schemas.openxmlformats.org/drawingml/2006/main">
          <a:endParaRPr lang="ru-RU" sz="900" b="1"/>
        </a:p>
      </cdr:txBody>
    </cdr:sp>
  </cdr:relSizeAnchor>
  <cdr:relSizeAnchor xmlns:cdr="http://schemas.openxmlformats.org/drawingml/2006/chartDrawing">
    <cdr:from>
      <cdr:x>0.43623</cdr:x>
      <cdr:y>0.19527</cdr:y>
    </cdr:from>
    <cdr:to>
      <cdr:x>0.84036</cdr:x>
      <cdr:y>0.59006</cdr:y>
    </cdr:to>
    <cdr:pic>
      <cdr:nvPicPr>
        <cdr:cNvPr id="9" name="Рисунок 8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059458" y="1186845"/>
          <a:ext cx="3760742" cy="239945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  <cdr:relSizeAnchor xmlns:cdr="http://schemas.openxmlformats.org/drawingml/2006/chartDrawing">
    <cdr:from>
      <cdr:x>0.29813</cdr:x>
      <cdr:y>0.62112</cdr:y>
    </cdr:from>
    <cdr:to>
      <cdr:x>0.74898</cdr:x>
      <cdr:y>0.99379</cdr:y>
    </cdr:to>
    <cdr:pic>
      <cdr:nvPicPr>
        <cdr:cNvPr id="13" name="Рисунок 1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2774345" y="3779761"/>
          <a:ext cx="4195536" cy="2267857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0.50595</cdr:x>
      <cdr:y>0.12379</cdr:y>
    </cdr:from>
    <cdr:to>
      <cdr:x>0.65979</cdr:x>
      <cdr:y>0.15291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710814" y="753140"/>
          <a:ext cx="1432442" cy="1772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0.58733</cdr:x>
      <cdr:y>0.11567</cdr:y>
    </cdr:from>
    <cdr:to>
      <cdr:x>0.75892</cdr:x>
      <cdr:y>0.21144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5465536" y="703036"/>
          <a:ext cx="1596802" cy="5820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2.Культура:</a:t>
          </a:r>
        </a:p>
        <a:p xmlns:a="http://schemas.openxmlformats.org/drawingml/2006/main">
          <a:r>
            <a:rPr lang="ru-RU" sz="900" b="1"/>
            <a:t>2016 - 1 486,99;</a:t>
          </a:r>
        </a:p>
        <a:p xmlns:a="http://schemas.openxmlformats.org/drawingml/2006/main">
          <a:r>
            <a:rPr lang="ru-RU" sz="900" b="1"/>
            <a:t>2015 - 1 591,56</a:t>
          </a:r>
        </a:p>
      </cdr:txBody>
    </cdr:sp>
  </cdr:relSizeAnchor>
  <cdr:relSizeAnchor xmlns:cdr="http://schemas.openxmlformats.org/drawingml/2006/chartDrawing">
    <cdr:from>
      <cdr:x>0.42811</cdr:x>
      <cdr:y>0.4801</cdr:y>
    </cdr:from>
    <cdr:to>
      <cdr:x>0.59301</cdr:x>
      <cdr:y>0.58582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3983869" y="2917976"/>
          <a:ext cx="1534583" cy="6425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3.Образование:</a:t>
          </a:r>
        </a:p>
        <a:p xmlns:a="http://schemas.openxmlformats.org/drawingml/2006/main">
          <a:r>
            <a:rPr lang="ru-RU" sz="900" b="1"/>
            <a:t>2016 - 18 121,32;</a:t>
          </a:r>
        </a:p>
        <a:p xmlns:a="http://schemas.openxmlformats.org/drawingml/2006/main">
          <a:r>
            <a:rPr lang="ru-RU" sz="900" b="1"/>
            <a:t>2015 - 18 435,15</a:t>
          </a:r>
        </a:p>
      </cdr:txBody>
    </cdr:sp>
  </cdr:relSizeAnchor>
  <cdr:relSizeAnchor xmlns:cdr="http://schemas.openxmlformats.org/drawingml/2006/chartDrawing">
    <cdr:from>
      <cdr:x>0.28469</cdr:x>
      <cdr:y>0.62743</cdr:y>
    </cdr:from>
    <cdr:to>
      <cdr:x>0.37748</cdr:x>
      <cdr:y>0.70752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50756" y="3817384"/>
          <a:ext cx="863895" cy="487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0.27994</cdr:x>
      <cdr:y>0.70874</cdr:y>
    </cdr:from>
    <cdr:to>
      <cdr:x>0.38699</cdr:x>
      <cdr:y>0.73544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606453" y="4312093"/>
          <a:ext cx="996803" cy="162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0.45329</cdr:x>
      <cdr:y>0.18159</cdr:y>
    </cdr:from>
    <cdr:to>
      <cdr:x>0.83266</cdr:x>
      <cdr:y>0.50622</cdr:y>
    </cdr:to>
    <cdr:pic>
      <cdr:nvPicPr>
        <cdr:cNvPr id="10" name="Рисунок 9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218214" y="1103679"/>
          <a:ext cx="3530332" cy="197304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  <cdr:relSizeAnchor xmlns:cdr="http://schemas.openxmlformats.org/drawingml/2006/chartDrawing">
    <cdr:from>
      <cdr:x>0.37937</cdr:x>
      <cdr:y>0.54726</cdr:y>
    </cdr:from>
    <cdr:to>
      <cdr:x>0.79448</cdr:x>
      <cdr:y>1</cdr:y>
    </cdr:to>
    <cdr:pic>
      <cdr:nvPicPr>
        <cdr:cNvPr id="14" name="Рисунок 1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3530331" y="3326189"/>
          <a:ext cx="3862920" cy="2751667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19050" y="0"/>
    <xdr:ext cx="10001250" cy="678872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18216996" y="0"/>
    <xdr:ext cx="10001250" cy="6836352"/>
    <xdr:graphicFrame macro="">
      <xdr:nvGraphicFramePr>
        <xdr:cNvPr id="10" name="Диаграмма 9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twoCellAnchor editAs="oneCell">
    <xdr:from>
      <xdr:col>18</xdr:col>
      <xdr:colOff>520411</xdr:colOff>
      <xdr:row>0</xdr:row>
      <xdr:rowOff>124691</xdr:rowOff>
    </xdr:from>
    <xdr:to>
      <xdr:col>28</xdr:col>
      <xdr:colOff>482312</xdr:colOff>
      <xdr:row>29</xdr:row>
      <xdr:rowOff>153266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236" t="1113" r="38285" b="17778"/>
        <a:stretch/>
      </xdr:blipFill>
      <xdr:spPr>
        <a:xfrm>
          <a:off x="11430866" y="124691"/>
          <a:ext cx="6023264" cy="5553075"/>
        </a:xfrm>
        <a:prstGeom prst="rect">
          <a:avLst/>
        </a:prstGeom>
      </xdr:spPr>
    </xdr:pic>
    <xdr:clientData/>
  </xdr:twoCellAnchor>
  <xdr:twoCellAnchor>
    <xdr:from>
      <xdr:col>11</xdr:col>
      <xdr:colOff>590550</xdr:colOff>
      <xdr:row>56</xdr:row>
      <xdr:rowOff>142874</xdr:rowOff>
    </xdr:from>
    <xdr:to>
      <xdr:col>14</xdr:col>
      <xdr:colOff>514349</xdr:colOff>
      <xdr:row>61</xdr:row>
      <xdr:rowOff>38099</xdr:rowOff>
    </xdr:to>
    <xdr:sp macro="" textlink="">
      <xdr:nvSpPr>
        <xdr:cNvPr id="13" name="TextBox 1"/>
        <xdr:cNvSpPr txBox="1"/>
      </xdr:nvSpPr>
      <xdr:spPr>
        <a:xfrm>
          <a:off x="7296150" y="10810874"/>
          <a:ext cx="1752599" cy="847725"/>
        </a:xfrm>
        <a:prstGeom prst="rect">
          <a:avLst/>
        </a:prstGeom>
        <a:solidFill>
          <a:srgbClr val="FFC000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ru-RU" sz="1400" b="1"/>
            <a:t>89 928 810,66 </a:t>
          </a:r>
        </a:p>
        <a:p>
          <a:pPr algn="ctr"/>
          <a:r>
            <a:rPr lang="ru-RU" sz="1400" b="1"/>
            <a:t>тыс. рублей</a:t>
          </a:r>
        </a:p>
      </xdr:txBody>
    </xdr:sp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554890</xdr:colOff>
      <xdr:row>57</xdr:row>
      <xdr:rowOff>109804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92000" y="10096500"/>
          <a:ext cx="1774090" cy="871804"/>
        </a:xfrm>
        <a:prstGeom prst="rect">
          <a:avLst/>
        </a:prstGeom>
      </xdr:spPr>
    </xdr:pic>
    <xdr:clientData/>
  </xdr:twoCellAnchor>
  <xdr:twoCellAnchor editAs="oneCell">
    <xdr:from>
      <xdr:col>33</xdr:col>
      <xdr:colOff>121227</xdr:colOff>
      <xdr:row>38</xdr:row>
      <xdr:rowOff>34636</xdr:rowOff>
    </xdr:from>
    <xdr:to>
      <xdr:col>43</xdr:col>
      <xdr:colOff>103909</xdr:colOff>
      <xdr:row>65</xdr:row>
      <xdr:rowOff>34636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038" t="1264" r="38622" b="23676"/>
        <a:stretch/>
      </xdr:blipFill>
      <xdr:spPr>
        <a:xfrm>
          <a:off x="20123727" y="7273636"/>
          <a:ext cx="6044046" cy="5143500"/>
        </a:xfrm>
        <a:prstGeom prst="rect">
          <a:avLst/>
        </a:prstGeom>
      </xdr:spPr>
    </xdr:pic>
    <xdr:clientData/>
  </xdr:twoCellAnchor>
  <xdr:twoCellAnchor editAs="oneCell">
    <xdr:from>
      <xdr:col>1</xdr:col>
      <xdr:colOff>51954</xdr:colOff>
      <xdr:row>37</xdr:row>
      <xdr:rowOff>138545</xdr:rowOff>
    </xdr:from>
    <xdr:to>
      <xdr:col>10</xdr:col>
      <xdr:colOff>588817</xdr:colOff>
      <xdr:row>65</xdr:row>
      <xdr:rowOff>103908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8472" t="2290" r="31706" b="19820"/>
        <a:stretch/>
      </xdr:blipFill>
      <xdr:spPr>
        <a:xfrm>
          <a:off x="658090" y="7187045"/>
          <a:ext cx="5992091" cy="5299363"/>
        </a:xfrm>
        <a:prstGeom prst="rect">
          <a:avLst/>
        </a:prstGeom>
      </xdr:spPr>
    </xdr:pic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0.33411</cdr:x>
      <cdr:y>0.47003</cdr:y>
    </cdr:from>
    <cdr:to>
      <cdr:x>0.47506</cdr:x>
      <cdr:y>0.57946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341543" y="3190875"/>
          <a:ext cx="1409700" cy="742950"/>
        </a:xfrm>
        <a:prstGeom xmlns:a="http://schemas.openxmlformats.org/drawingml/2006/main" prst="rect">
          <a:avLst/>
        </a:prstGeom>
        <a:solidFill xmlns:a="http://schemas.openxmlformats.org/drawingml/2006/main">
          <a:srgbClr val="FFC000"/>
        </a:solidFill>
        <a:ln xmlns:a="http://schemas.openxmlformats.org/drawingml/2006/main">
          <a:solidFill>
            <a:schemeClr val="bg2">
              <a:lumMod val="75000"/>
            </a:schemeClr>
          </a:solidFill>
        </a:ln>
      </cdr:spPr>
      <cdr:style>
        <a:lnRef xmlns:a="http://schemas.openxmlformats.org/drawingml/2006/main" idx="2">
          <a:schemeClr val="accent4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4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ru-RU" sz="1400" b="1"/>
            <a:t>100 460 092,96 тыс. рублей</a:t>
          </a: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0.25746</cdr:x>
      <cdr:y>0.44214</cdr:y>
    </cdr:from>
    <cdr:to>
      <cdr:x>0.44615</cdr:x>
      <cdr:y>0.58847</cdr:y>
    </cdr:to>
    <cdr:pic>
      <cdr:nvPicPr>
        <cdr:cNvPr id="4" name="Рисунок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574925" y="3022600"/>
          <a:ext cx="1887104" cy="1000412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10001250" cy="678872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12</xdr:col>
          <xdr:colOff>390525</xdr:colOff>
          <xdr:row>9</xdr:row>
          <xdr:rowOff>9525</xdr:rowOff>
        </xdr:to>
        <xdr:pic>
          <xdr:nvPicPr>
            <xdr:cNvPr id="3" name="Рисунок 2"/>
            <xdr:cNvPicPr>
              <a:picLocks noChangeAspect="1" noChangeArrowheads="1"/>
              <a:extLst>
                <a:ext uri="{84589F7E-364E-4C9E-8A38-B11213B215E9}">
                  <a14:cameraTool cellRange="Лист8!$A$1:$H$6" spid="_x0000_s1855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7705725" cy="1724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0</xdr:colOff>
      <xdr:row>11</xdr:row>
      <xdr:rowOff>161925</xdr:rowOff>
    </xdr:from>
    <xdr:to>
      <xdr:col>12</xdr:col>
      <xdr:colOff>400050</xdr:colOff>
      <xdr:row>23</xdr:row>
      <xdr:rowOff>85725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7425"/>
          <a:ext cx="771525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12</xdr:col>
      <xdr:colOff>400050</xdr:colOff>
      <xdr:row>38</xdr:row>
      <xdr:rowOff>19050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7715250" cy="230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hova_M_S/Desktop/&#1054;&#1090;&#1095;&#1077;&#1090;&#1099;/&#1054;&#1090;&#1095;&#1077;&#1090;%20&#1079;&#1072;%202016%20&#1075;&#1086;&#1076;/&#1055;&#1088;&#1080;&#1083;&#1086;&#1078;&#1077;&#1085;&#1080;&#1077;%202016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Лист1"/>
      <sheetName val="Лист2"/>
      <sheetName val="Лист3"/>
      <sheetName val="Диаграмма2"/>
      <sheetName val="Лист5"/>
      <sheetName val="Лист8"/>
      <sheetName val="Соц, физкульт, сми"/>
      <sheetName val="Здрав, культ, образ."/>
      <sheetName val="Доходы и расходы КБ"/>
      <sheetName val="доходы расходы КБ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Расходы краевого бюджета по разделам за 2016 год</v>
          </cell>
        </row>
        <row r="5">
          <cell r="A5" t="str">
            <v>ОБЩЕГОСУДАРСТВЕННЫЕ ВОПРОСЫ</v>
          </cell>
          <cell r="F5">
            <v>4031679.41</v>
          </cell>
        </row>
        <row r="6">
          <cell r="A6" t="str">
            <v>НАЦИОНАЛЬНАЯ ОБОРОНА</v>
          </cell>
          <cell r="F6">
            <v>25286.3</v>
          </cell>
        </row>
        <row r="7">
          <cell r="A7" t="str">
            <v>НАЦИОНАЛЬНАЯ БЕЗОПАСНОСТЬ И ПРАВООХРАНИТЕЛЬНАЯ ДЕЯТЕЛЬНОСТЬ</v>
          </cell>
          <cell r="F7">
            <v>1184895.1200000001</v>
          </cell>
        </row>
        <row r="8">
          <cell r="A8" t="str">
            <v>НАЦИОНАЛЬНАЯ ЭКОНОМИКА</v>
          </cell>
          <cell r="F8">
            <v>18238832.25</v>
          </cell>
        </row>
        <row r="9">
          <cell r="A9" t="str">
            <v>ЖИЛИЩНО-КОММУНАЛЬНОЕ ХОЗЯЙСТВО</v>
          </cell>
          <cell r="F9">
            <v>9254478</v>
          </cell>
        </row>
        <row r="10">
          <cell r="A10" t="str">
            <v>ОХРАНА ОКРУЖАЮЩЕЙ СРЕДЫ</v>
          </cell>
          <cell r="F10">
            <v>76551.75</v>
          </cell>
        </row>
        <row r="11">
          <cell r="A11" t="str">
            <v>ОБРАЗОВАНИЕ</v>
          </cell>
          <cell r="F11">
            <v>18121322.100000001</v>
          </cell>
        </row>
        <row r="12">
          <cell r="A12" t="str">
            <v>КУЛЬТУРА, КИНЕМАТОГРАФИЯ</v>
          </cell>
          <cell r="F12">
            <v>1486985.7</v>
          </cell>
        </row>
        <row r="13">
          <cell r="A13" t="str">
            <v>ЗДРАВООХРАНЕНИЕ</v>
          </cell>
          <cell r="F13">
            <v>16496570.08</v>
          </cell>
        </row>
        <row r="14">
          <cell r="A14" t="str">
            <v>СОЦИАЛЬНАЯ ПОЛИТИКА</v>
          </cell>
          <cell r="F14">
            <v>16541707.189999999</v>
          </cell>
        </row>
        <row r="15">
          <cell r="A15" t="str">
            <v>ФИЗИЧЕСКАЯ КУЛЬТУРА И СПОРТ</v>
          </cell>
          <cell r="F15">
            <v>1604730.18</v>
          </cell>
        </row>
        <row r="16">
          <cell r="A16" t="str">
            <v>СРЕДСТВА МАССОВОЙ ИНФОРМАЦИИ</v>
          </cell>
          <cell r="F16">
            <v>324077.78000000003</v>
          </cell>
        </row>
        <row r="17">
          <cell r="A17" t="str">
            <v>ОБСЛУЖИВАНИЕ ГОСУДАРСТВЕННОГО И МУНИЦИПАЛЬНОГО ДОЛГА</v>
          </cell>
          <cell r="F17">
            <v>66294.399999999994</v>
          </cell>
        </row>
        <row r="18">
          <cell r="A18" t="str">
            <v>МЕЖБЮДЖЕТНЫЕ ТРАНСФЕРТЫ ОБЩЕГО ХАРАКТЕРА БЮДЖЕТАМ СУБЪЕКТОВ РОССИЙСКОЙ ФЕДЕРАЦИИ И МУНИЦИПАЛЬНЫХ ОБРАЗОВАНИЙ</v>
          </cell>
          <cell r="F18">
            <v>2475400.4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13" sqref="A13"/>
    </sheetView>
  </sheetViews>
  <sheetFormatPr defaultRowHeight="15" x14ac:dyDescent="0.25"/>
  <cols>
    <col min="1" max="1" width="41.7109375" customWidth="1"/>
    <col min="2" max="2" width="0.140625" customWidth="1"/>
    <col min="3" max="3" width="9.5703125" hidden="1" customWidth="1"/>
    <col min="4" max="4" width="4" hidden="1" customWidth="1"/>
    <col min="5" max="5" width="12.42578125" hidden="1" customWidth="1"/>
    <col min="6" max="6" width="18.28515625" customWidth="1"/>
    <col min="7" max="7" width="14" style="10" customWidth="1"/>
    <col min="8" max="8" width="12.42578125" bestFit="1" customWidth="1"/>
  </cols>
  <sheetData>
    <row r="1" spans="1:8" ht="20.25" x14ac:dyDescent="0.3">
      <c r="A1" s="63" t="s">
        <v>180</v>
      </c>
      <c r="B1" s="63"/>
      <c r="C1" s="63"/>
      <c r="D1" s="63"/>
      <c r="E1" s="63"/>
      <c r="F1" s="63"/>
      <c r="G1" s="63"/>
    </row>
    <row r="3" spans="1:8" ht="18.75" x14ac:dyDescent="0.25">
      <c r="B3" s="1"/>
      <c r="C3" s="1"/>
      <c r="D3" s="1"/>
      <c r="E3" s="1"/>
      <c r="F3" s="64" t="s">
        <v>0</v>
      </c>
      <c r="G3" s="64"/>
    </row>
    <row r="4" spans="1:8" ht="107.2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181</v>
      </c>
      <c r="G4" s="3" t="s">
        <v>6</v>
      </c>
    </row>
    <row r="5" spans="1:8" ht="31.5" x14ac:dyDescent="0.25">
      <c r="A5" s="44" t="s">
        <v>7</v>
      </c>
      <c r="B5" s="4">
        <v>1</v>
      </c>
      <c r="C5" s="4">
        <v>0</v>
      </c>
      <c r="D5" s="4">
        <v>0</v>
      </c>
      <c r="E5" s="4">
        <v>0</v>
      </c>
      <c r="F5" s="45">
        <v>5242642.78</v>
      </c>
      <c r="G5" s="27">
        <f>F5/F19*100</f>
        <v>5.2186322205449818</v>
      </c>
      <c r="H5" s="5">
        <v>4</v>
      </c>
    </row>
    <row r="6" spans="1:8" ht="15.75" x14ac:dyDescent="0.25">
      <c r="A6" s="44" t="s">
        <v>8</v>
      </c>
      <c r="B6" s="4">
        <v>2</v>
      </c>
      <c r="C6" s="4">
        <v>0</v>
      </c>
      <c r="D6" s="4">
        <v>0</v>
      </c>
      <c r="E6" s="4">
        <v>0</v>
      </c>
      <c r="F6" s="46">
        <v>26041</v>
      </c>
      <c r="G6" s="27">
        <f>F6/F19*100</f>
        <v>2.5921735917931808E-2</v>
      </c>
      <c r="H6" s="5">
        <v>0</v>
      </c>
    </row>
    <row r="7" spans="1:8" ht="47.25" x14ac:dyDescent="0.25">
      <c r="A7" s="44" t="s">
        <v>9</v>
      </c>
      <c r="B7" s="4">
        <v>3</v>
      </c>
      <c r="C7" s="4">
        <v>0</v>
      </c>
      <c r="D7" s="4">
        <v>0</v>
      </c>
      <c r="E7" s="4">
        <v>0</v>
      </c>
      <c r="F7" s="46">
        <v>1439892.67</v>
      </c>
      <c r="G7" s="27">
        <f>F7/F19*100</f>
        <v>1.4332981660422306</v>
      </c>
      <c r="H7" s="5">
        <v>1</v>
      </c>
    </row>
    <row r="8" spans="1:8" ht="15.75" x14ac:dyDescent="0.25">
      <c r="A8" s="44" t="s">
        <v>10</v>
      </c>
      <c r="B8" s="4">
        <v>4</v>
      </c>
      <c r="C8" s="4">
        <v>0</v>
      </c>
      <c r="D8" s="4">
        <v>0</v>
      </c>
      <c r="E8" s="4">
        <v>0</v>
      </c>
      <c r="F8" s="46">
        <v>20821621.850000001</v>
      </c>
      <c r="G8" s="27">
        <f>F8/F19*100</f>
        <v>20.7262617786851</v>
      </c>
      <c r="H8" s="6">
        <v>18</v>
      </c>
    </row>
    <row r="9" spans="1:8" ht="31.5" x14ac:dyDescent="0.25">
      <c r="A9" s="44" t="s">
        <v>11</v>
      </c>
      <c r="B9" s="4">
        <v>5</v>
      </c>
      <c r="C9" s="4">
        <v>0</v>
      </c>
      <c r="D9" s="4">
        <v>0</v>
      </c>
      <c r="E9" s="4">
        <v>0</v>
      </c>
      <c r="F9" s="46">
        <v>11000052.08</v>
      </c>
      <c r="G9" s="27">
        <f>F9/F19*100</f>
        <v>10.949673403527379</v>
      </c>
      <c r="H9" s="6">
        <v>7</v>
      </c>
    </row>
    <row r="10" spans="1:8" ht="15.75" x14ac:dyDescent="0.25">
      <c r="A10" s="44" t="s">
        <v>12</v>
      </c>
      <c r="B10" s="4">
        <v>6</v>
      </c>
      <c r="C10" s="4">
        <v>0</v>
      </c>
      <c r="D10" s="4">
        <v>0</v>
      </c>
      <c r="E10" s="4">
        <v>0</v>
      </c>
      <c r="F10" s="46">
        <v>83278.86</v>
      </c>
      <c r="G10" s="27">
        <f>F10/F19*100</f>
        <v>8.2897454647149274E-2</v>
      </c>
      <c r="H10" s="6">
        <v>0</v>
      </c>
    </row>
    <row r="11" spans="1:8" ht="15.75" x14ac:dyDescent="0.25">
      <c r="A11" s="7" t="s">
        <v>13</v>
      </c>
      <c r="B11" s="4">
        <v>7</v>
      </c>
      <c r="C11" s="4">
        <v>0</v>
      </c>
      <c r="D11" s="4">
        <v>0</v>
      </c>
      <c r="E11" s="4">
        <v>0</v>
      </c>
      <c r="F11" s="46">
        <v>17628876.59</v>
      </c>
      <c r="G11" s="27">
        <f>F11/F19*100</f>
        <v>17.54813883859261</v>
      </c>
      <c r="H11" s="6">
        <v>18</v>
      </c>
    </row>
    <row r="12" spans="1:8" ht="15.75" x14ac:dyDescent="0.25">
      <c r="A12" s="7" t="s">
        <v>14</v>
      </c>
      <c r="B12" s="4">
        <v>8</v>
      </c>
      <c r="C12" s="4">
        <v>0</v>
      </c>
      <c r="D12" s="4">
        <v>0</v>
      </c>
      <c r="E12" s="4">
        <v>0</v>
      </c>
      <c r="F12" s="46">
        <v>2028052.86</v>
      </c>
      <c r="G12" s="27">
        <f>F12/F19*100</f>
        <v>2.0187646658932579</v>
      </c>
      <c r="H12" s="6">
        <v>3</v>
      </c>
    </row>
    <row r="13" spans="1:8" ht="15.75" x14ac:dyDescent="0.25">
      <c r="A13" s="7" t="s">
        <v>15</v>
      </c>
      <c r="B13" s="4">
        <v>9</v>
      </c>
      <c r="C13" s="4">
        <v>0</v>
      </c>
      <c r="D13" s="4">
        <v>0</v>
      </c>
      <c r="E13" s="4">
        <v>0</v>
      </c>
      <c r="F13" s="46">
        <v>6532617.8700000001</v>
      </c>
      <c r="G13" s="27">
        <f>F13/F19*100</f>
        <v>6.502699407814684</v>
      </c>
      <c r="H13" s="6">
        <v>20</v>
      </c>
    </row>
    <row r="14" spans="1:8" ht="15.75" x14ac:dyDescent="0.25">
      <c r="A14" s="7" t="s">
        <v>16</v>
      </c>
      <c r="B14" s="4">
        <v>10</v>
      </c>
      <c r="C14" s="4">
        <v>0</v>
      </c>
      <c r="D14" s="4">
        <v>0</v>
      </c>
      <c r="E14" s="4">
        <v>0</v>
      </c>
      <c r="F14" s="46">
        <v>31081004.469999999</v>
      </c>
      <c r="G14" s="27">
        <f>F14/F19*100</f>
        <v>30.938657883161092</v>
      </c>
      <c r="H14" s="6">
        <v>22</v>
      </c>
    </row>
    <row r="15" spans="1:8" ht="31.5" x14ac:dyDescent="0.25">
      <c r="A15" s="7" t="s">
        <v>17</v>
      </c>
      <c r="B15" s="4">
        <v>11</v>
      </c>
      <c r="C15" s="4">
        <v>0</v>
      </c>
      <c r="D15" s="4">
        <v>0</v>
      </c>
      <c r="E15" s="4">
        <v>0</v>
      </c>
      <c r="F15" s="46">
        <v>1809851.83</v>
      </c>
      <c r="G15" s="27">
        <f>F15/F19*100</f>
        <v>1.8015629656251915</v>
      </c>
      <c r="H15" s="6">
        <v>4</v>
      </c>
    </row>
    <row r="16" spans="1:8" ht="31.5" x14ac:dyDescent="0.25">
      <c r="A16" s="44" t="s">
        <v>18</v>
      </c>
      <c r="B16" s="4">
        <v>12</v>
      </c>
      <c r="C16" s="4">
        <v>0</v>
      </c>
      <c r="D16" s="4">
        <v>0</v>
      </c>
      <c r="E16" s="4">
        <v>0</v>
      </c>
      <c r="F16" s="46">
        <v>380142.55</v>
      </c>
      <c r="G16" s="27">
        <f>F16/F19*100</f>
        <v>0.37840155110284501</v>
      </c>
      <c r="H16" s="6">
        <v>0</v>
      </c>
    </row>
    <row r="17" spans="1:8" ht="47.25" x14ac:dyDescent="0.25">
      <c r="A17" s="44" t="s">
        <v>19</v>
      </c>
      <c r="B17" s="4">
        <v>13</v>
      </c>
      <c r="C17" s="4">
        <v>0</v>
      </c>
      <c r="D17" s="4">
        <v>0</v>
      </c>
      <c r="E17" s="4">
        <v>0</v>
      </c>
      <c r="F17" s="46">
        <v>39000</v>
      </c>
      <c r="G17" s="27">
        <f>F17/F19*100</f>
        <v>3.882138553816445E-2</v>
      </c>
      <c r="H17" s="6">
        <v>0</v>
      </c>
    </row>
    <row r="18" spans="1:8" ht="94.5" x14ac:dyDescent="0.25">
      <c r="A18" s="44" t="s">
        <v>20</v>
      </c>
      <c r="B18" s="4">
        <v>14</v>
      </c>
      <c r="C18" s="4">
        <v>0</v>
      </c>
      <c r="D18" s="4">
        <v>0</v>
      </c>
      <c r="E18" s="4">
        <v>0</v>
      </c>
      <c r="F18" s="46">
        <v>2347017.5499999998</v>
      </c>
      <c r="G18" s="27">
        <f>F18/F19*100</f>
        <v>2.3362685429073884</v>
      </c>
      <c r="H18" s="6">
        <v>3</v>
      </c>
    </row>
    <row r="19" spans="1:8" ht="15.75" x14ac:dyDescent="0.25">
      <c r="A19" s="65" t="s">
        <v>21</v>
      </c>
      <c r="B19" s="65"/>
      <c r="C19" s="65"/>
      <c r="D19" s="65"/>
      <c r="E19" s="65"/>
      <c r="F19" s="46">
        <f>SUM(F5:F18)</f>
        <v>100460092.95999999</v>
      </c>
      <c r="G19" s="27">
        <f>SUM(G5:G18)</f>
        <v>100.00000000000003</v>
      </c>
      <c r="H19" s="8">
        <f>F11+F12+F13+F14+F15</f>
        <v>59080403.619999997</v>
      </c>
    </row>
    <row r="20" spans="1:8" ht="15.75" x14ac:dyDescent="0.25">
      <c r="A20" s="9"/>
      <c r="B20" s="9"/>
      <c r="C20" s="9"/>
      <c r="D20" s="9"/>
      <c r="E20" s="9"/>
      <c r="F20" s="9"/>
    </row>
    <row r="21" spans="1:8" ht="15.75" x14ac:dyDescent="0.25">
      <c r="A21" s="66"/>
      <c r="B21" s="66"/>
      <c r="C21" s="66"/>
      <c r="D21" s="66"/>
      <c r="E21" s="66"/>
      <c r="F21" s="66"/>
    </row>
  </sheetData>
  <mergeCells count="4">
    <mergeCell ref="A1:G1"/>
    <mergeCell ref="F3:G3"/>
    <mergeCell ref="A19:E19"/>
    <mergeCell ref="A21:F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D18" sqref="D18"/>
    </sheetView>
  </sheetViews>
  <sheetFormatPr defaultRowHeight="15" x14ac:dyDescent="0.25"/>
  <cols>
    <col min="1" max="1" width="48" customWidth="1"/>
    <col min="2" max="2" width="25.42578125" customWidth="1"/>
    <col min="3" max="3" width="24.85546875" customWidth="1"/>
    <col min="4" max="4" width="10.5703125" style="8" customWidth="1"/>
    <col min="5" max="5" width="9.140625" style="8"/>
    <col min="6" max="6" width="12.42578125" bestFit="1" customWidth="1"/>
    <col min="7" max="7" width="15.85546875" customWidth="1"/>
    <col min="8" max="8" width="18.140625" customWidth="1"/>
  </cols>
  <sheetData>
    <row r="1" spans="1:8" ht="36.75" customHeight="1" x14ac:dyDescent="0.25">
      <c r="A1" s="67" t="s">
        <v>1</v>
      </c>
      <c r="B1" s="21" t="s">
        <v>184</v>
      </c>
      <c r="C1" s="21" t="s">
        <v>185</v>
      </c>
      <c r="D1" s="18"/>
      <c r="E1" s="19"/>
      <c r="G1" s="20">
        <f>B4+B5+B6+B7+B8+B9+B10+B11</f>
        <v>54228552.890000008</v>
      </c>
      <c r="H1" s="20">
        <f>C4+C5+C6+C7+C8+C9+C10+C11</f>
        <v>60919914.130000003</v>
      </c>
    </row>
    <row r="2" spans="1:8" ht="78.75" x14ac:dyDescent="0.25">
      <c r="A2" s="68"/>
      <c r="B2" s="15" t="s">
        <v>150</v>
      </c>
      <c r="C2" s="15" t="s">
        <v>183</v>
      </c>
      <c r="D2" s="18"/>
      <c r="E2" s="19"/>
      <c r="G2" s="28">
        <f>G1/B12*100</f>
        <v>60.029741566612756</v>
      </c>
      <c r="H2" s="28">
        <f>H1/C12*100</f>
        <v>59.413620002792065</v>
      </c>
    </row>
    <row r="3" spans="1:8" ht="15.75" x14ac:dyDescent="0.25">
      <c r="A3" s="15">
        <v>1</v>
      </c>
      <c r="B3" s="15">
        <v>2</v>
      </c>
      <c r="C3" s="15">
        <v>3</v>
      </c>
      <c r="D3" s="19"/>
      <c r="E3" s="19"/>
    </row>
    <row r="4" spans="1:8" ht="47.25" customHeight="1" x14ac:dyDescent="0.25">
      <c r="A4" s="11" t="s">
        <v>168</v>
      </c>
      <c r="B4" s="17">
        <v>16735401.99</v>
      </c>
      <c r="C4" s="17">
        <v>17790209.93</v>
      </c>
      <c r="D4" s="19">
        <f>B4/B12*100</f>
        <v>18.525699155404414</v>
      </c>
      <c r="E4" s="19">
        <f>C4/C12*100</f>
        <v>17.35033260709092</v>
      </c>
    </row>
    <row r="5" spans="1:8" ht="48" customHeight="1" x14ac:dyDescent="0.25">
      <c r="A5" s="11" t="s">
        <v>153</v>
      </c>
      <c r="B5" s="17">
        <v>17557997.600000001</v>
      </c>
      <c r="C5" s="17">
        <v>18384530.780000001</v>
      </c>
      <c r="D5" s="19">
        <f>B5/B12*100</f>
        <v>19.436293284336745</v>
      </c>
      <c r="E5" s="19">
        <f>C5/C12*100</f>
        <v>17.929958393599502</v>
      </c>
    </row>
    <row r="6" spans="1:8" ht="50.25" customHeight="1" x14ac:dyDescent="0.25">
      <c r="A6" s="11" t="s">
        <v>169</v>
      </c>
      <c r="B6" s="17">
        <v>13374325.220000001</v>
      </c>
      <c r="C6" s="17">
        <v>16699670.109999999</v>
      </c>
      <c r="D6" s="19">
        <f>B6/B12*100</f>
        <v>14.805065667398287</v>
      </c>
      <c r="E6" s="19">
        <f>C6/C12*100</f>
        <v>16.286757265780878</v>
      </c>
    </row>
    <row r="7" spans="1:8" ht="51" customHeight="1" x14ac:dyDescent="0.25">
      <c r="A7" s="11" t="s">
        <v>170</v>
      </c>
      <c r="B7" s="17">
        <v>1310405.3799999999</v>
      </c>
      <c r="C7" s="17">
        <v>1157642.47</v>
      </c>
      <c r="D7" s="19">
        <f>B7/B12*100</f>
        <v>1.4505881517521528</v>
      </c>
      <c r="E7" s="19">
        <f>C7/C12*100</f>
        <v>1.1290188240400529</v>
      </c>
    </row>
    <row r="8" spans="1:8" ht="46.5" customHeight="1" x14ac:dyDescent="0.25">
      <c r="A8" s="11" t="s">
        <v>171</v>
      </c>
      <c r="B8" s="17">
        <v>1772472.25</v>
      </c>
      <c r="C8" s="17">
        <v>2938617.07</v>
      </c>
      <c r="D8" s="19">
        <f>B8/B12*100</f>
        <v>1.9620853854854288</v>
      </c>
      <c r="E8" s="19">
        <f>C8/C12*100</f>
        <v>2.8659573872366879</v>
      </c>
    </row>
    <row r="9" spans="1:8" ht="82.5" customHeight="1" x14ac:dyDescent="0.25">
      <c r="A9" s="11" t="s">
        <v>172</v>
      </c>
      <c r="B9" s="17">
        <v>935419.2</v>
      </c>
      <c r="C9" s="17">
        <v>960004.5</v>
      </c>
      <c r="D9" s="19">
        <f>B9/B12*100</f>
        <v>1.0354872081198851</v>
      </c>
      <c r="E9" s="19">
        <f>C9/C12*100</f>
        <v>0.9362676126275491</v>
      </c>
    </row>
    <row r="10" spans="1:8" ht="63" customHeight="1" x14ac:dyDescent="0.25">
      <c r="A10" s="11" t="s">
        <v>173</v>
      </c>
      <c r="B10" s="17">
        <v>1630169.66</v>
      </c>
      <c r="C10" s="17">
        <v>1883078.28</v>
      </c>
      <c r="D10" s="19">
        <f>B10/B12*100</f>
        <v>1.8045597417661972</v>
      </c>
      <c r="E10" s="19">
        <f>C10/C12*100</f>
        <v>1.8365176471635201</v>
      </c>
    </row>
    <row r="11" spans="1:8" ht="44.25" customHeight="1" x14ac:dyDescent="0.25">
      <c r="A11" s="11" t="s">
        <v>174</v>
      </c>
      <c r="B11" s="17">
        <v>912361.59</v>
      </c>
      <c r="C11" s="17">
        <v>1106160.99</v>
      </c>
      <c r="D11" s="19">
        <f>B11/B12*100</f>
        <v>1.0099629723496368</v>
      </c>
      <c r="E11" s="19">
        <f>C11/C12*100</f>
        <v>1.0788102652529505</v>
      </c>
      <c r="F11" s="8">
        <f>SUM(B4:B11)</f>
        <v>54228552.890000008</v>
      </c>
      <c r="G11" s="8">
        <f>SUM(C4:C11)</f>
        <v>60919914.130000003</v>
      </c>
    </row>
    <row r="12" spans="1:8" ht="15.75" x14ac:dyDescent="0.25">
      <c r="A12" s="16" t="s">
        <v>21</v>
      </c>
      <c r="B12" s="17">
        <v>90336142.510000005</v>
      </c>
      <c r="C12" s="17">
        <v>102535267.38</v>
      </c>
      <c r="D12" s="19">
        <f>SUM(D4:D11)</f>
        <v>60.029741566612742</v>
      </c>
      <c r="E12" s="19">
        <f>SUM(E4:E11)</f>
        <v>59.413620002792058</v>
      </c>
    </row>
  </sheetData>
  <mergeCells count="1">
    <mergeCell ref="A1:A2"/>
  </mergeCell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8" sqref="A8"/>
    </sheetView>
  </sheetViews>
  <sheetFormatPr defaultRowHeight="15" x14ac:dyDescent="0.25"/>
  <cols>
    <col min="1" max="1" width="32.7109375" customWidth="1"/>
    <col min="2" max="2" width="28.5703125" customWidth="1"/>
  </cols>
  <sheetData>
    <row r="1" spans="1:2" ht="63" x14ac:dyDescent="0.25">
      <c r="A1" s="11" t="s">
        <v>66</v>
      </c>
      <c r="B1" s="12" t="s">
        <v>22</v>
      </c>
    </row>
    <row r="2" spans="1:2" ht="66" customHeight="1" x14ac:dyDescent="0.25">
      <c r="A2" s="11" t="s">
        <v>23</v>
      </c>
      <c r="B2" s="12" t="s">
        <v>24</v>
      </c>
    </row>
    <row r="3" spans="1:2" ht="63" hidden="1" x14ac:dyDescent="0.25">
      <c r="A3" s="13" t="s">
        <v>25</v>
      </c>
      <c r="B3" s="14" t="s">
        <v>26</v>
      </c>
    </row>
    <row r="4" spans="1:2" ht="63" hidden="1" x14ac:dyDescent="0.25">
      <c r="A4" s="13" t="s">
        <v>27</v>
      </c>
      <c r="B4" s="14" t="s">
        <v>28</v>
      </c>
    </row>
    <row r="5" spans="1:2" ht="173.25" hidden="1" x14ac:dyDescent="0.25">
      <c r="A5" s="13" t="s">
        <v>29</v>
      </c>
      <c r="B5" s="14" t="s">
        <v>30</v>
      </c>
    </row>
    <row r="6" spans="1:2" ht="94.5" x14ac:dyDescent="0.25">
      <c r="A6" s="11" t="s">
        <v>31</v>
      </c>
      <c r="B6" s="12" t="s">
        <v>32</v>
      </c>
    </row>
    <row r="7" spans="1:2" ht="63" x14ac:dyDescent="0.25">
      <c r="A7" s="13" t="s">
        <v>33</v>
      </c>
      <c r="B7" s="14" t="s">
        <v>34</v>
      </c>
    </row>
    <row r="8" spans="1:2" ht="47.25" x14ac:dyDescent="0.25">
      <c r="A8" s="13" t="s">
        <v>35</v>
      </c>
      <c r="B8" s="14" t="s">
        <v>36</v>
      </c>
    </row>
    <row r="9" spans="1:2" ht="126" x14ac:dyDescent="0.25">
      <c r="A9" s="13" t="s">
        <v>67</v>
      </c>
      <c r="B9" s="14" t="s">
        <v>37</v>
      </c>
    </row>
    <row r="10" spans="1:2" ht="110.25" x14ac:dyDescent="0.25">
      <c r="A10" s="13" t="s">
        <v>68</v>
      </c>
      <c r="B10" s="14" t="s">
        <v>38</v>
      </c>
    </row>
    <row r="11" spans="1:2" ht="141.75" x14ac:dyDescent="0.25">
      <c r="A11" s="13" t="s">
        <v>39</v>
      </c>
      <c r="B11" s="14" t="s">
        <v>40</v>
      </c>
    </row>
    <row r="12" spans="1:2" ht="110.25" x14ac:dyDescent="0.25">
      <c r="A12" s="13" t="s">
        <v>41</v>
      </c>
      <c r="B12" s="14" t="s">
        <v>42</v>
      </c>
    </row>
    <row r="13" spans="1:2" ht="94.5" x14ac:dyDescent="0.25">
      <c r="A13" s="13" t="s">
        <v>43</v>
      </c>
      <c r="B13" s="14" t="s">
        <v>44</v>
      </c>
    </row>
    <row r="14" spans="1:2" ht="78.75" x14ac:dyDescent="0.25">
      <c r="A14" s="13" t="s">
        <v>45</v>
      </c>
      <c r="B14" s="14" t="s">
        <v>46</v>
      </c>
    </row>
    <row r="15" spans="1:2" ht="252" x14ac:dyDescent="0.25">
      <c r="A15" s="13" t="s">
        <v>69</v>
      </c>
      <c r="B15" s="14" t="s">
        <v>47</v>
      </c>
    </row>
    <row r="16" spans="1:2" ht="47.25" x14ac:dyDescent="0.25">
      <c r="A16" s="13" t="s">
        <v>48</v>
      </c>
      <c r="B16" s="14" t="s">
        <v>49</v>
      </c>
    </row>
    <row r="17" spans="1:2" ht="267.75" x14ac:dyDescent="0.25">
      <c r="A17" s="13" t="s">
        <v>70</v>
      </c>
      <c r="B17" s="14" t="s">
        <v>50</v>
      </c>
    </row>
    <row r="18" spans="1:2" ht="47.25" x14ac:dyDescent="0.25">
      <c r="A18" s="11" t="s">
        <v>51</v>
      </c>
      <c r="B18" s="12" t="s">
        <v>52</v>
      </c>
    </row>
    <row r="19" spans="1:2" ht="110.25" customHeight="1" x14ac:dyDescent="0.25">
      <c r="A19" s="13" t="s">
        <v>71</v>
      </c>
      <c r="B19" s="14" t="s">
        <v>53</v>
      </c>
    </row>
    <row r="20" spans="1:2" ht="110.25" x14ac:dyDescent="0.25">
      <c r="A20" s="13" t="s">
        <v>72</v>
      </c>
      <c r="B20" s="14" t="s">
        <v>54</v>
      </c>
    </row>
    <row r="21" spans="1:2" ht="47.25" x14ac:dyDescent="0.25">
      <c r="A21" s="13" t="s">
        <v>55</v>
      </c>
      <c r="B21" s="14" t="s">
        <v>56</v>
      </c>
    </row>
    <row r="22" spans="1:2" ht="110.25" customHeight="1" x14ac:dyDescent="0.25">
      <c r="A22" s="13" t="s">
        <v>73</v>
      </c>
      <c r="B22" s="14" t="s">
        <v>57</v>
      </c>
    </row>
    <row r="23" spans="1:2" ht="78.75" x14ac:dyDescent="0.25">
      <c r="A23" s="13" t="s">
        <v>58</v>
      </c>
      <c r="B23" s="14" t="s">
        <v>59</v>
      </c>
    </row>
    <row r="24" spans="1:2" ht="31.5" x14ac:dyDescent="0.25">
      <c r="A24" s="11" t="s">
        <v>60</v>
      </c>
      <c r="B24" s="12" t="s">
        <v>61</v>
      </c>
    </row>
    <row r="25" spans="1:2" ht="47.25" x14ac:dyDescent="0.25">
      <c r="A25" s="13" t="s">
        <v>62</v>
      </c>
      <c r="B25" s="14" t="s">
        <v>63</v>
      </c>
    </row>
    <row r="26" spans="1:2" ht="157.5" x14ac:dyDescent="0.25">
      <c r="A26" s="13" t="s">
        <v>64</v>
      </c>
      <c r="B26" s="14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opLeftCell="A13" workbookViewId="0">
      <selection activeCell="W25" sqref="W25"/>
    </sheetView>
  </sheetViews>
  <sheetFormatPr defaultRowHeight="15" x14ac:dyDescent="0.25"/>
  <cols>
    <col min="1" max="1" width="33.140625" customWidth="1"/>
    <col min="2" max="2" width="19.7109375" customWidth="1"/>
  </cols>
  <sheetData>
    <row r="1" spans="1:2" ht="15.75" x14ac:dyDescent="0.25">
      <c r="A1" s="23">
        <v>1</v>
      </c>
      <c r="B1" s="24">
        <v>4</v>
      </c>
    </row>
    <row r="2" spans="1:2" ht="63" x14ac:dyDescent="0.25">
      <c r="A2" s="25" t="s">
        <v>66</v>
      </c>
      <c r="B2" s="26">
        <f>B3+B4+B5</f>
        <v>16732600.390000001</v>
      </c>
    </row>
    <row r="3" spans="1:2" ht="63.75" customHeight="1" x14ac:dyDescent="0.25">
      <c r="A3" s="11" t="s">
        <v>23</v>
      </c>
      <c r="B3" s="17">
        <v>14948735.470000001</v>
      </c>
    </row>
    <row r="4" spans="1:2" ht="94.5" x14ac:dyDescent="0.25">
      <c r="A4" s="11" t="s">
        <v>31</v>
      </c>
      <c r="B4" s="17">
        <v>1531862.51</v>
      </c>
    </row>
    <row r="5" spans="1:2" ht="31.5" x14ac:dyDescent="0.25">
      <c r="A5" s="11" t="s">
        <v>60</v>
      </c>
      <c r="B5" s="17">
        <v>252002.41</v>
      </c>
    </row>
    <row r="6" spans="1:2" ht="78.75" hidden="1" x14ac:dyDescent="0.25">
      <c r="A6" s="11" t="s">
        <v>78</v>
      </c>
      <c r="B6" s="17">
        <v>18011.12</v>
      </c>
    </row>
    <row r="7" spans="1:2" ht="67.5" customHeight="1" x14ac:dyDescent="0.25">
      <c r="A7" s="25" t="s">
        <v>153</v>
      </c>
      <c r="B7" s="26">
        <f>B8+B9+B10+B11+B12+B13</f>
        <v>17557997.599999998</v>
      </c>
    </row>
    <row r="8" spans="1:2" ht="47.25" x14ac:dyDescent="0.25">
      <c r="A8" s="11" t="s">
        <v>79</v>
      </c>
      <c r="B8" s="17">
        <v>4492129.2</v>
      </c>
    </row>
    <row r="9" spans="1:2" ht="47.25" x14ac:dyDescent="0.25">
      <c r="A9" s="11" t="s">
        <v>80</v>
      </c>
      <c r="B9" s="17">
        <v>10600850.199999999</v>
      </c>
    </row>
    <row r="10" spans="1:2" ht="94.5" x14ac:dyDescent="0.25">
      <c r="A10" s="11" t="s">
        <v>81</v>
      </c>
      <c r="B10" s="17">
        <v>410582.79</v>
      </c>
    </row>
    <row r="11" spans="1:2" ht="63" x14ac:dyDescent="0.25">
      <c r="A11" s="11" t="s">
        <v>82</v>
      </c>
      <c r="B11" s="17">
        <v>1527403.57</v>
      </c>
    </row>
    <row r="12" spans="1:2" ht="63" x14ac:dyDescent="0.25">
      <c r="A12" s="11" t="s">
        <v>151</v>
      </c>
      <c r="B12" s="17">
        <v>162193.74</v>
      </c>
    </row>
    <row r="13" spans="1:2" ht="94.5" x14ac:dyDescent="0.25">
      <c r="A13" s="11" t="s">
        <v>152</v>
      </c>
      <c r="B13" s="17">
        <v>364838.1</v>
      </c>
    </row>
    <row r="14" spans="1:2" ht="63" x14ac:dyDescent="0.25">
      <c r="A14" s="25" t="s">
        <v>77</v>
      </c>
      <c r="B14" s="26">
        <f>B15+B16+B17+B18+B19+B20</f>
        <v>13374325.229999999</v>
      </c>
    </row>
    <row r="15" spans="1:2" ht="36.75" customHeight="1" x14ac:dyDescent="0.25">
      <c r="A15" s="42" t="s">
        <v>154</v>
      </c>
      <c r="B15" s="41">
        <v>4249012.32</v>
      </c>
    </row>
    <row r="16" spans="1:2" ht="63" x14ac:dyDescent="0.25">
      <c r="A16" s="11" t="s">
        <v>107</v>
      </c>
      <c r="B16" s="17">
        <v>28024.76</v>
      </c>
    </row>
    <row r="17" spans="1:2" ht="31.5" x14ac:dyDescent="0.25">
      <c r="A17" s="11" t="s">
        <v>155</v>
      </c>
      <c r="B17" s="17">
        <v>50439.63</v>
      </c>
    </row>
    <row r="18" spans="1:2" ht="63" x14ac:dyDescent="0.25">
      <c r="A18" s="11" t="s">
        <v>156</v>
      </c>
      <c r="B18" s="17">
        <v>5510989.8300000001</v>
      </c>
    </row>
    <row r="19" spans="1:2" ht="78.75" x14ac:dyDescent="0.25">
      <c r="A19" s="11" t="s">
        <v>157</v>
      </c>
      <c r="B19" s="17">
        <v>3013786.09</v>
      </c>
    </row>
    <row r="20" spans="1:2" ht="94.5" x14ac:dyDescent="0.25">
      <c r="A20" s="11" t="s">
        <v>158</v>
      </c>
      <c r="B20" s="17">
        <v>522072.6</v>
      </c>
    </row>
    <row r="21" spans="1:2" ht="63" x14ac:dyDescent="0.25">
      <c r="A21" s="25" t="s">
        <v>160</v>
      </c>
      <c r="B21" s="26">
        <f>B22+B23+B24+B25</f>
        <v>1310405.3800000001</v>
      </c>
    </row>
    <row r="22" spans="1:2" ht="94.5" x14ac:dyDescent="0.25">
      <c r="A22" s="11" t="s">
        <v>159</v>
      </c>
      <c r="B22" s="17">
        <v>10422.84</v>
      </c>
    </row>
    <row r="23" spans="1:2" ht="47.25" x14ac:dyDescent="0.25">
      <c r="A23" s="11" t="s">
        <v>161</v>
      </c>
      <c r="B23" s="17">
        <v>42076.2</v>
      </c>
    </row>
    <row r="24" spans="1:2" ht="47.25" x14ac:dyDescent="0.25">
      <c r="A24" s="11" t="s">
        <v>162</v>
      </c>
      <c r="B24" s="17">
        <v>1234941.24</v>
      </c>
    </row>
    <row r="25" spans="1:2" ht="47.25" x14ac:dyDescent="0.25">
      <c r="A25" s="11" t="s">
        <v>163</v>
      </c>
      <c r="B25" s="17">
        <v>22965.1</v>
      </c>
    </row>
    <row r="26" spans="1:2" ht="80.25" customHeight="1" x14ac:dyDescent="0.25">
      <c r="A26" s="25" t="s">
        <v>74</v>
      </c>
      <c r="B26" s="26">
        <f>B27+B28+B29+B30</f>
        <v>1772472.26</v>
      </c>
    </row>
    <row r="27" spans="1:2" ht="110.25" x14ac:dyDescent="0.25">
      <c r="A27" s="11" t="s">
        <v>164</v>
      </c>
      <c r="B27" s="17">
        <v>1560337.95</v>
      </c>
    </row>
    <row r="28" spans="1:2" ht="63" x14ac:dyDescent="0.25">
      <c r="A28" s="11" t="s">
        <v>165</v>
      </c>
      <c r="B28" s="17">
        <v>116148.67</v>
      </c>
    </row>
    <row r="29" spans="1:2" ht="47.25" x14ac:dyDescent="0.25">
      <c r="A29" s="11" t="s">
        <v>166</v>
      </c>
      <c r="B29" s="17">
        <v>59921.37</v>
      </c>
    </row>
    <row r="30" spans="1:2" ht="47.25" x14ac:dyDescent="0.25">
      <c r="A30" s="11" t="s">
        <v>167</v>
      </c>
      <c r="B30" s="17">
        <v>36064.269999999997</v>
      </c>
    </row>
    <row r="31" spans="1:2" ht="114.75" customHeight="1" x14ac:dyDescent="0.25">
      <c r="A31" s="25" t="s">
        <v>75</v>
      </c>
      <c r="B31" s="26" t="s">
        <v>83</v>
      </c>
    </row>
    <row r="32" spans="1:2" ht="63" x14ac:dyDescent="0.25">
      <c r="A32" s="11" t="s">
        <v>84</v>
      </c>
      <c r="B32" s="17" t="s">
        <v>85</v>
      </c>
    </row>
    <row r="33" spans="1:2" ht="78.75" x14ac:dyDescent="0.25">
      <c r="A33" s="11" t="s">
        <v>86</v>
      </c>
      <c r="B33" s="17" t="s">
        <v>87</v>
      </c>
    </row>
    <row r="34" spans="1:2" ht="63" x14ac:dyDescent="0.25">
      <c r="A34" s="11" t="s">
        <v>108</v>
      </c>
      <c r="B34" s="17" t="s">
        <v>88</v>
      </c>
    </row>
    <row r="35" spans="1:2" ht="63" x14ac:dyDescent="0.25">
      <c r="A35" s="11" t="s">
        <v>109</v>
      </c>
      <c r="B35" s="17" t="s">
        <v>89</v>
      </c>
    </row>
    <row r="36" spans="1:2" ht="78.75" x14ac:dyDescent="0.25">
      <c r="A36" s="11" t="s">
        <v>90</v>
      </c>
      <c r="B36" s="17" t="s">
        <v>91</v>
      </c>
    </row>
    <row r="37" spans="1:2" ht="47.25" x14ac:dyDescent="0.25">
      <c r="A37" s="11" t="s">
        <v>92</v>
      </c>
      <c r="B37" s="17" t="s">
        <v>93</v>
      </c>
    </row>
    <row r="38" spans="1:2" ht="78.75" x14ac:dyDescent="0.25">
      <c r="A38" s="11" t="s">
        <v>110</v>
      </c>
      <c r="B38" s="17" t="s">
        <v>94</v>
      </c>
    </row>
    <row r="39" spans="1:2" ht="126" x14ac:dyDescent="0.25">
      <c r="A39" s="11" t="s">
        <v>111</v>
      </c>
      <c r="B39" s="17" t="s">
        <v>95</v>
      </c>
    </row>
    <row r="40" spans="1:2" ht="78.75" x14ac:dyDescent="0.25">
      <c r="A40" s="25" t="s">
        <v>76</v>
      </c>
      <c r="B40" s="26">
        <v>1743933.55</v>
      </c>
    </row>
    <row r="41" spans="1:2" ht="63" x14ac:dyDescent="0.25">
      <c r="A41" s="11" t="s">
        <v>112</v>
      </c>
      <c r="B41" s="17">
        <v>615466.74</v>
      </c>
    </row>
    <row r="42" spans="1:2" ht="47.25" x14ac:dyDescent="0.25">
      <c r="A42" s="11" t="s">
        <v>96</v>
      </c>
      <c r="B42" s="17">
        <v>190573.39</v>
      </c>
    </row>
    <row r="43" spans="1:2" ht="47.25" x14ac:dyDescent="0.25">
      <c r="A43" s="11" t="s">
        <v>97</v>
      </c>
      <c r="B43" s="17">
        <v>923356.73</v>
      </c>
    </row>
    <row r="44" spans="1:2" ht="117" customHeight="1" x14ac:dyDescent="0.25">
      <c r="A44" s="11" t="s">
        <v>113</v>
      </c>
      <c r="B44" s="17">
        <v>14536.69</v>
      </c>
    </row>
    <row r="45" spans="1:2" ht="47.25" x14ac:dyDescent="0.25">
      <c r="A45" s="25" t="s">
        <v>114</v>
      </c>
      <c r="B45" s="26" t="s">
        <v>98</v>
      </c>
    </row>
    <row r="46" spans="1:2" ht="94.5" x14ac:dyDescent="0.25">
      <c r="A46" s="11" t="s">
        <v>99</v>
      </c>
      <c r="B46" s="17" t="s">
        <v>100</v>
      </c>
    </row>
    <row r="47" spans="1:2" ht="110.25" x14ac:dyDescent="0.25">
      <c r="A47" s="11" t="s">
        <v>101</v>
      </c>
      <c r="B47" s="17" t="s">
        <v>102</v>
      </c>
    </row>
    <row r="48" spans="1:2" ht="94.5" x14ac:dyDescent="0.25">
      <c r="A48" s="11" t="s">
        <v>103</v>
      </c>
      <c r="B48" s="17" t="s">
        <v>104</v>
      </c>
    </row>
    <row r="49" spans="1:2" ht="157.5" customHeight="1" x14ac:dyDescent="0.25">
      <c r="A49" s="11" t="s">
        <v>115</v>
      </c>
      <c r="B49" s="17" t="s">
        <v>105</v>
      </c>
    </row>
    <row r="50" spans="1:2" ht="63" x14ac:dyDescent="0.25">
      <c r="A50" s="11" t="s">
        <v>116</v>
      </c>
      <c r="B50" s="17" t="s">
        <v>106</v>
      </c>
    </row>
    <row r="51" spans="1:2" ht="15.75" x14ac:dyDescent="0.25">
      <c r="A51" s="16" t="s">
        <v>21</v>
      </c>
      <c r="B51" s="17">
        <v>89690763.379999995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view="pageBreakPreview" topLeftCell="A28" zoomScaleNormal="100" zoomScaleSheetLayoutView="100" workbookViewId="0">
      <selection activeCell="J40" sqref="J40"/>
    </sheetView>
  </sheetViews>
  <sheetFormatPr defaultRowHeight="15" x14ac:dyDescent="0.25"/>
  <cols>
    <col min="1" max="1" width="40.7109375" customWidth="1"/>
    <col min="2" max="2" width="10.5703125" customWidth="1"/>
    <col min="3" max="3" width="11.7109375" customWidth="1"/>
    <col min="4" max="4" width="10.140625" customWidth="1"/>
    <col min="5" max="5" width="11.28515625" customWidth="1"/>
    <col min="6" max="6" width="10.140625" customWidth="1"/>
    <col min="7" max="7" width="11.42578125" customWidth="1"/>
    <col min="8" max="8" width="9.5703125" customWidth="1"/>
  </cols>
  <sheetData>
    <row r="1" spans="1:23" ht="39" customHeight="1" x14ac:dyDescent="0.25">
      <c r="A1" s="73" t="s">
        <v>117</v>
      </c>
      <c r="B1" s="73" t="s">
        <v>189</v>
      </c>
      <c r="C1" s="73" t="s">
        <v>186</v>
      </c>
      <c r="D1" s="73"/>
      <c r="E1" s="73" t="s">
        <v>187</v>
      </c>
      <c r="F1" s="73"/>
      <c r="G1" s="74" t="s">
        <v>118</v>
      </c>
      <c r="H1" s="74"/>
    </row>
    <row r="2" spans="1:23" ht="25.5" customHeight="1" x14ac:dyDescent="0.25">
      <c r="A2" s="73"/>
      <c r="B2" s="73"/>
      <c r="C2" s="54" t="s">
        <v>119</v>
      </c>
      <c r="D2" s="54" t="s">
        <v>188</v>
      </c>
      <c r="E2" s="54" t="s">
        <v>119</v>
      </c>
      <c r="F2" s="54" t="s">
        <v>188</v>
      </c>
      <c r="G2" s="54" t="s">
        <v>119</v>
      </c>
      <c r="H2" s="55" t="s">
        <v>6</v>
      </c>
    </row>
    <row r="3" spans="1:23" x14ac:dyDescent="0.25">
      <c r="A3" s="31" t="s">
        <v>140</v>
      </c>
      <c r="B3" s="56" t="s">
        <v>194</v>
      </c>
      <c r="C3" s="32">
        <f t="shared" ref="C3:F3" si="0">C4+C5+C6</f>
        <v>1604.7300000000002</v>
      </c>
      <c r="D3" s="32">
        <f t="shared" si="0"/>
        <v>88.666464071608132</v>
      </c>
      <c r="E3" s="32">
        <f t="shared" si="0"/>
        <v>1809.8500000000001</v>
      </c>
      <c r="F3" s="32">
        <f t="shared" si="0"/>
        <v>100</v>
      </c>
      <c r="G3" s="52">
        <f>E3-C3</f>
        <v>205.11999999999989</v>
      </c>
      <c r="H3" s="33">
        <f t="shared" ref="H3:H6" si="1">E3/C3*100</f>
        <v>112.78221258404839</v>
      </c>
    </row>
    <row r="4" spans="1:23" ht="15.75" customHeight="1" x14ac:dyDescent="0.25">
      <c r="A4" s="34" t="s">
        <v>141</v>
      </c>
      <c r="B4" s="57" t="s">
        <v>195</v>
      </c>
      <c r="C4" s="53">
        <v>570.88</v>
      </c>
      <c r="D4" s="30">
        <f>C4/$E$3*100</f>
        <v>31.542945547973588</v>
      </c>
      <c r="E4" s="53">
        <v>692.27099999999996</v>
      </c>
      <c r="F4" s="30">
        <f>E4/$E$3*100</f>
        <v>38.250186479542499</v>
      </c>
      <c r="G4" s="30">
        <f t="shared" ref="G4:G6" si="2">E4-C4</f>
        <v>121.39099999999996</v>
      </c>
      <c r="H4" s="36">
        <f t="shared" si="1"/>
        <v>121.26383828475336</v>
      </c>
    </row>
    <row r="5" spans="1:23" x14ac:dyDescent="0.25">
      <c r="A5" s="34" t="s">
        <v>142</v>
      </c>
      <c r="B5" s="57" t="s">
        <v>196</v>
      </c>
      <c r="C5" s="53">
        <v>1016.94</v>
      </c>
      <c r="D5" s="30">
        <f t="shared" ref="D5:D6" si="3">C5/$E$3*100</f>
        <v>56.189186949194678</v>
      </c>
      <c r="E5" s="53">
        <v>1103.1890000000001</v>
      </c>
      <c r="F5" s="30">
        <f t="shared" ref="F5:F6" si="4">E5/$E$3*100</f>
        <v>60.95472000442026</v>
      </c>
      <c r="G5" s="30">
        <f t="shared" si="2"/>
        <v>86.249000000000024</v>
      </c>
      <c r="H5" s="36">
        <f t="shared" si="1"/>
        <v>108.48122799771865</v>
      </c>
    </row>
    <row r="6" spans="1:23" ht="25.5" x14ac:dyDescent="0.25">
      <c r="A6" s="34" t="s">
        <v>143</v>
      </c>
      <c r="B6" s="57" t="s">
        <v>197</v>
      </c>
      <c r="C6" s="53">
        <v>16.91</v>
      </c>
      <c r="D6" s="30">
        <f t="shared" si="3"/>
        <v>0.93433157443987069</v>
      </c>
      <c r="E6" s="53">
        <v>14.39</v>
      </c>
      <c r="F6" s="30">
        <f t="shared" si="4"/>
        <v>0.79509351603724054</v>
      </c>
      <c r="G6" s="30">
        <f t="shared" si="2"/>
        <v>-2.5199999999999996</v>
      </c>
      <c r="H6" s="36">
        <f t="shared" si="1"/>
        <v>85.097575399172086</v>
      </c>
    </row>
    <row r="7" spans="1:23" x14ac:dyDescent="0.25">
      <c r="A7" s="35"/>
      <c r="B7" s="35"/>
      <c r="C7" s="35"/>
      <c r="D7" s="35"/>
      <c r="E7" s="35"/>
      <c r="F7" s="35"/>
      <c r="G7" s="35"/>
      <c r="H7" s="35"/>
    </row>
    <row r="8" spans="1:23" ht="77.25" customHeight="1" x14ac:dyDescent="0.25">
      <c r="A8" s="69" t="s">
        <v>117</v>
      </c>
      <c r="B8" s="69" t="s">
        <v>189</v>
      </c>
      <c r="C8" s="75" t="s">
        <v>186</v>
      </c>
      <c r="D8" s="76"/>
      <c r="E8" s="75" t="s">
        <v>187</v>
      </c>
      <c r="F8" s="76"/>
      <c r="G8" s="71" t="s">
        <v>118</v>
      </c>
      <c r="H8" s="72"/>
    </row>
    <row r="9" spans="1:23" ht="25.5" x14ac:dyDescent="0.25">
      <c r="A9" s="70"/>
      <c r="B9" s="70"/>
      <c r="C9" s="54" t="s">
        <v>119</v>
      </c>
      <c r="D9" s="54" t="s">
        <v>188</v>
      </c>
      <c r="E9" s="54" t="s">
        <v>119</v>
      </c>
      <c r="F9" s="54" t="s">
        <v>188</v>
      </c>
      <c r="G9" s="54" t="s">
        <v>119</v>
      </c>
      <c r="H9" s="55" t="s">
        <v>6</v>
      </c>
    </row>
    <row r="10" spans="1:23" x14ac:dyDescent="0.25">
      <c r="A10" s="31" t="s">
        <v>144</v>
      </c>
      <c r="B10" s="56" t="s">
        <v>190</v>
      </c>
      <c r="C10" s="32">
        <f t="shared" ref="C10:D10" si="5">C11+C12+C13</f>
        <v>324.08</v>
      </c>
      <c r="D10" s="32">
        <f t="shared" si="5"/>
        <v>85.252353068064039</v>
      </c>
      <c r="E10" s="32">
        <f t="shared" ref="E10:F10" si="6">E11+E12+E13</f>
        <v>380.142</v>
      </c>
      <c r="F10" s="32">
        <f t="shared" si="6"/>
        <v>100</v>
      </c>
      <c r="G10" s="33">
        <f>E10-C10</f>
        <v>56.062000000000012</v>
      </c>
      <c r="H10" s="33">
        <f t="shared" ref="H10:H13" si="7">E10/C10*100</f>
        <v>117.29881510738089</v>
      </c>
    </row>
    <row r="11" spans="1:23" x14ac:dyDescent="0.25">
      <c r="A11" s="34" t="s">
        <v>145</v>
      </c>
      <c r="B11" s="57" t="s">
        <v>191</v>
      </c>
      <c r="C11" s="53">
        <v>182.99</v>
      </c>
      <c r="D11" s="30">
        <f>C11/$E$10*100</f>
        <v>48.137275018282644</v>
      </c>
      <c r="E11" s="53">
        <v>227.453</v>
      </c>
      <c r="F11" s="30">
        <f>E11/$E$10*100</f>
        <v>59.833693724976456</v>
      </c>
      <c r="G11" s="36">
        <f t="shared" ref="G11:G13" si="8">E11-C11</f>
        <v>44.462999999999994</v>
      </c>
      <c r="H11" s="36">
        <f t="shared" si="7"/>
        <v>124.29804907371987</v>
      </c>
    </row>
    <row r="12" spans="1:23" x14ac:dyDescent="0.25">
      <c r="A12" s="34" t="s">
        <v>146</v>
      </c>
      <c r="B12" s="57" t="s">
        <v>192</v>
      </c>
      <c r="C12" s="53">
        <v>56.39</v>
      </c>
      <c r="D12" s="30">
        <f t="shared" ref="D12:D13" si="9">C12/$E$10*100</f>
        <v>14.833930478610624</v>
      </c>
      <c r="E12" s="53">
        <v>64.775999999999996</v>
      </c>
      <c r="F12" s="30">
        <f t="shared" ref="F12:F13" si="10">E12/$E$10*100</f>
        <v>17.039948229871996</v>
      </c>
      <c r="G12" s="36">
        <f t="shared" si="8"/>
        <v>8.3859999999999957</v>
      </c>
      <c r="H12" s="36">
        <f t="shared" si="7"/>
        <v>114.87143110480579</v>
      </c>
    </row>
    <row r="13" spans="1:23" ht="25.5" x14ac:dyDescent="0.25">
      <c r="A13" s="34" t="s">
        <v>147</v>
      </c>
      <c r="B13" s="57" t="s">
        <v>193</v>
      </c>
      <c r="C13" s="53">
        <v>84.7</v>
      </c>
      <c r="D13" s="30">
        <f t="shared" si="9"/>
        <v>22.281147571170774</v>
      </c>
      <c r="E13" s="53">
        <v>87.912999999999997</v>
      </c>
      <c r="F13" s="30">
        <f t="shared" si="10"/>
        <v>23.126358045151548</v>
      </c>
      <c r="G13" s="36">
        <f t="shared" si="8"/>
        <v>3.2129999999999939</v>
      </c>
      <c r="H13" s="36">
        <f t="shared" si="7"/>
        <v>103.79338842975206</v>
      </c>
    </row>
    <row r="15" spans="1:23" x14ac:dyDescent="0.25">
      <c r="V15" s="32">
        <f t="shared" ref="V15:W15" si="11">V16+V17+V18</f>
        <v>1809.8500000000001</v>
      </c>
      <c r="W15" s="32">
        <f t="shared" si="11"/>
        <v>100</v>
      </c>
    </row>
    <row r="16" spans="1:23" x14ac:dyDescent="0.25">
      <c r="V16" s="53">
        <v>692.27099999999996</v>
      </c>
      <c r="W16" s="30">
        <f>V16/$E$3*100</f>
        <v>38.250186479542499</v>
      </c>
    </row>
    <row r="17" spans="1:23" ht="64.5" customHeight="1" x14ac:dyDescent="0.25">
      <c r="A17" s="73" t="s">
        <v>117</v>
      </c>
      <c r="B17" s="73" t="s">
        <v>189</v>
      </c>
      <c r="C17" s="73" t="s">
        <v>186</v>
      </c>
      <c r="D17" s="73"/>
      <c r="E17" s="73" t="s">
        <v>187</v>
      </c>
      <c r="F17" s="73"/>
      <c r="G17" s="74" t="s">
        <v>118</v>
      </c>
      <c r="H17" s="74"/>
      <c r="V17" s="53">
        <v>1103.1890000000001</v>
      </c>
      <c r="W17" s="30">
        <f t="shared" ref="W17:W18" si="12">V17/$E$3*100</f>
        <v>60.95472000442026</v>
      </c>
    </row>
    <row r="18" spans="1:23" ht="25.5" x14ac:dyDescent="0.25">
      <c r="A18" s="73"/>
      <c r="B18" s="73"/>
      <c r="C18" s="54" t="s">
        <v>119</v>
      </c>
      <c r="D18" s="54" t="s">
        <v>188</v>
      </c>
      <c r="E18" s="54" t="s">
        <v>119</v>
      </c>
      <c r="F18" s="54" t="s">
        <v>188</v>
      </c>
      <c r="G18" s="54" t="s">
        <v>119</v>
      </c>
      <c r="H18" s="55" t="s">
        <v>6</v>
      </c>
      <c r="V18" s="53">
        <v>14.39</v>
      </c>
      <c r="W18" s="30">
        <f t="shared" si="12"/>
        <v>0.79509351603724054</v>
      </c>
    </row>
    <row r="19" spans="1:23" x14ac:dyDescent="0.25">
      <c r="A19" s="31" t="s">
        <v>149</v>
      </c>
      <c r="B19" s="58">
        <v>1000</v>
      </c>
      <c r="C19" s="32">
        <f t="shared" ref="C19:D19" si="13">C20+C21+C22+C23+C24</f>
        <v>16541.71</v>
      </c>
      <c r="D19" s="32">
        <f t="shared" si="13"/>
        <v>53.221289326515283</v>
      </c>
      <c r="E19" s="32">
        <f t="shared" ref="E19:G19" si="14">E20+E21+E22+E23+E24</f>
        <v>31081.001999999997</v>
      </c>
      <c r="F19" s="32">
        <f t="shared" si="14"/>
        <v>100.00000000000003</v>
      </c>
      <c r="G19" s="32">
        <f t="shared" si="14"/>
        <v>14539.292000000001</v>
      </c>
      <c r="H19" s="33">
        <f t="shared" ref="H19:H24" si="15">E19/C19*100</f>
        <v>187.89473397853064</v>
      </c>
    </row>
    <row r="20" spans="1:23" x14ac:dyDescent="0.25">
      <c r="A20" s="29" t="s">
        <v>135</v>
      </c>
      <c r="B20" s="51">
        <v>1001</v>
      </c>
      <c r="C20" s="53">
        <v>55</v>
      </c>
      <c r="D20" s="30">
        <f>C20/$E$19*100</f>
        <v>0.17695697197921742</v>
      </c>
      <c r="E20" s="53">
        <v>1898.009</v>
      </c>
      <c r="F20" s="30">
        <f>E20/$E$19*100</f>
        <v>6.1066531896236818</v>
      </c>
      <c r="G20" s="36">
        <f t="shared" ref="G20:G24" si="16">E20-C20</f>
        <v>1843.009</v>
      </c>
      <c r="H20" s="36">
        <f t="shared" si="15"/>
        <v>3450.9254545454546</v>
      </c>
    </row>
    <row r="21" spans="1:23" x14ac:dyDescent="0.25">
      <c r="A21" s="29" t="s">
        <v>136</v>
      </c>
      <c r="B21" s="51">
        <v>1002</v>
      </c>
      <c r="C21" s="53">
        <v>2205.41</v>
      </c>
      <c r="D21" s="30">
        <f t="shared" ref="D21:D24" si="17">C21/$E$19*100</f>
        <v>7.0956850104124696</v>
      </c>
      <c r="E21" s="53">
        <v>2410.6060000000002</v>
      </c>
      <c r="F21" s="30">
        <f t="shared" ref="F21:F24" si="18">E21/$E$19*100</f>
        <v>7.7558825162715177</v>
      </c>
      <c r="G21" s="36">
        <f t="shared" si="16"/>
        <v>205.19600000000037</v>
      </c>
      <c r="H21" s="36">
        <f t="shared" si="15"/>
        <v>109.30421100838394</v>
      </c>
    </row>
    <row r="22" spans="1:23" x14ac:dyDescent="0.25">
      <c r="A22" s="29" t="s">
        <v>137</v>
      </c>
      <c r="B22" s="51">
        <v>1003</v>
      </c>
      <c r="C22" s="53">
        <v>9290.6200000000008</v>
      </c>
      <c r="D22" s="30">
        <f t="shared" si="17"/>
        <v>29.891636054719218</v>
      </c>
      <c r="E22" s="53">
        <v>20858.038</v>
      </c>
      <c r="F22" s="30">
        <f t="shared" si="18"/>
        <v>67.108640834680955</v>
      </c>
      <c r="G22" s="36">
        <f t="shared" si="16"/>
        <v>11567.418</v>
      </c>
      <c r="H22" s="36">
        <f t="shared" si="15"/>
        <v>224.50641614876079</v>
      </c>
    </row>
    <row r="23" spans="1:23" x14ac:dyDescent="0.25">
      <c r="A23" s="29" t="s">
        <v>138</v>
      </c>
      <c r="B23" s="51">
        <v>1004</v>
      </c>
      <c r="C23" s="59">
        <v>4109.72</v>
      </c>
      <c r="D23" s="30">
        <f t="shared" si="17"/>
        <v>13.22261103422599</v>
      </c>
      <c r="E23" s="59">
        <v>5061.9560000000001</v>
      </c>
      <c r="F23" s="30">
        <f t="shared" si="18"/>
        <v>16.286334655491483</v>
      </c>
      <c r="G23" s="36">
        <f t="shared" si="16"/>
        <v>952.23599999999988</v>
      </c>
      <c r="H23" s="36">
        <f t="shared" si="15"/>
        <v>123.17033763857393</v>
      </c>
    </row>
    <row r="24" spans="1:23" ht="15.75" customHeight="1" x14ac:dyDescent="0.25">
      <c r="A24" s="29" t="s">
        <v>139</v>
      </c>
      <c r="B24" s="51">
        <v>1006</v>
      </c>
      <c r="C24" s="59">
        <v>880.96</v>
      </c>
      <c r="D24" s="30">
        <f t="shared" si="17"/>
        <v>2.8344002551783891</v>
      </c>
      <c r="E24" s="59">
        <v>852.39300000000003</v>
      </c>
      <c r="F24" s="30">
        <f t="shared" si="18"/>
        <v>2.7424888039323836</v>
      </c>
      <c r="G24" s="36">
        <f t="shared" si="16"/>
        <v>-28.567000000000007</v>
      </c>
      <c r="H24" s="36">
        <f t="shared" si="15"/>
        <v>96.7572875045405</v>
      </c>
    </row>
    <row r="28" spans="1:23" ht="24.75" customHeight="1" x14ac:dyDescent="0.25">
      <c r="A28" s="69" t="s">
        <v>117</v>
      </c>
      <c r="B28" s="69" t="s">
        <v>189</v>
      </c>
      <c r="C28" s="75" t="s">
        <v>186</v>
      </c>
      <c r="D28" s="76"/>
      <c r="E28" s="75" t="s">
        <v>187</v>
      </c>
      <c r="F28" s="76"/>
      <c r="G28" s="71" t="s">
        <v>118</v>
      </c>
      <c r="H28" s="72"/>
    </row>
    <row r="29" spans="1:23" ht="23.25" customHeight="1" x14ac:dyDescent="0.25">
      <c r="A29" s="70"/>
      <c r="B29" s="70"/>
      <c r="C29" s="54" t="s">
        <v>119</v>
      </c>
      <c r="D29" s="54" t="s">
        <v>188</v>
      </c>
      <c r="E29" s="54" t="s">
        <v>119</v>
      </c>
      <c r="F29" s="54" t="s">
        <v>188</v>
      </c>
      <c r="G29" s="54" t="s">
        <v>119</v>
      </c>
      <c r="H29" s="55" t="s">
        <v>6</v>
      </c>
    </row>
    <row r="30" spans="1:23" s="39" customFormat="1" x14ac:dyDescent="0.25">
      <c r="A30" s="37" t="s">
        <v>126</v>
      </c>
      <c r="B30" s="56" t="s">
        <v>198</v>
      </c>
      <c r="C30" s="60">
        <f>C31+C32+C34+C35+C36+C37+C33</f>
        <v>18121.32</v>
      </c>
      <c r="D30" s="60">
        <f t="shared" ref="D30" si="19">D31+D32+D34+D35+D36+D37</f>
        <v>102.7933942016496</v>
      </c>
      <c r="E30" s="60">
        <f>E31+E32+E34+E35+E36+E37+E33</f>
        <v>17628.876</v>
      </c>
      <c r="F30" s="60">
        <f t="shared" ref="F30:G30" si="20">F31+F32+F34+F35+F36+F37</f>
        <v>99.775311823623923</v>
      </c>
      <c r="G30" s="60">
        <f t="shared" si="20"/>
        <v>-532.05399999999884</v>
      </c>
      <c r="H30" s="33">
        <f t="shared" ref="H30" si="21">E30/C30*100</f>
        <v>97.282515843216714</v>
      </c>
    </row>
    <row r="31" spans="1:23" x14ac:dyDescent="0.25">
      <c r="A31" s="38" t="s">
        <v>127</v>
      </c>
      <c r="B31" s="57" t="s">
        <v>199</v>
      </c>
      <c r="C31" s="59">
        <v>4511.3500000000004</v>
      </c>
      <c r="D31" s="59">
        <f>C31/$E$30*100</f>
        <v>25.590684284125658</v>
      </c>
      <c r="E31" s="59">
        <v>4525.8</v>
      </c>
      <c r="F31" s="59">
        <f>E31/$E$30*100</f>
        <v>25.672652073790754</v>
      </c>
      <c r="G31" s="36">
        <f t="shared" ref="G31:G37" si="22">E31-C31</f>
        <v>14.449999999999818</v>
      </c>
      <c r="H31" s="59">
        <f>E31/C31*100</f>
        <v>100.32030323517351</v>
      </c>
    </row>
    <row r="32" spans="1:23" x14ac:dyDescent="0.25">
      <c r="A32" s="38" t="s">
        <v>128</v>
      </c>
      <c r="B32" s="57" t="s">
        <v>200</v>
      </c>
      <c r="C32" s="59">
        <v>10950.96</v>
      </c>
      <c r="D32" s="59">
        <f t="shared" ref="D32:D37" si="23">C32/$E$30*100</f>
        <v>62.11944539175385</v>
      </c>
      <c r="E32" s="59">
        <v>10214.02</v>
      </c>
      <c r="F32" s="59">
        <f t="shared" ref="F32:F37" si="24">E32/$E$30*100</f>
        <v>57.939144843948078</v>
      </c>
      <c r="G32" s="36">
        <f t="shared" si="22"/>
        <v>-736.93999999999869</v>
      </c>
      <c r="H32" s="59">
        <f t="shared" ref="H32:H37" si="25">E32/C32*100</f>
        <v>93.270544317575826</v>
      </c>
    </row>
    <row r="33" spans="1:8" x14ac:dyDescent="0.25">
      <c r="A33" s="38" t="s">
        <v>205</v>
      </c>
      <c r="B33" s="57" t="s">
        <v>206</v>
      </c>
      <c r="C33" s="59">
        <v>0</v>
      </c>
      <c r="D33" s="59">
        <v>0</v>
      </c>
      <c r="E33" s="59">
        <v>39.61</v>
      </c>
      <c r="F33" s="59">
        <f t="shared" si="24"/>
        <v>0.22468817637607752</v>
      </c>
      <c r="G33" s="36">
        <f t="shared" si="22"/>
        <v>39.61</v>
      </c>
      <c r="H33" s="59">
        <v>0</v>
      </c>
    </row>
    <row r="34" spans="1:8" x14ac:dyDescent="0.25">
      <c r="A34" s="38" t="s">
        <v>129</v>
      </c>
      <c r="B34" s="57" t="s">
        <v>201</v>
      </c>
      <c r="C34" s="59">
        <v>1926.68</v>
      </c>
      <c r="D34" s="59">
        <f t="shared" si="23"/>
        <v>10.929114255497629</v>
      </c>
      <c r="E34" s="59">
        <v>2012.4670000000001</v>
      </c>
      <c r="F34" s="59">
        <f t="shared" si="24"/>
        <v>11.415741990584086</v>
      </c>
      <c r="G34" s="36">
        <f t="shared" si="22"/>
        <v>85.787000000000035</v>
      </c>
      <c r="H34" s="59">
        <f t="shared" si="25"/>
        <v>104.45258164303361</v>
      </c>
    </row>
    <row r="35" spans="1:8" ht="30" customHeight="1" x14ac:dyDescent="0.25">
      <c r="A35" s="38" t="s">
        <v>130</v>
      </c>
      <c r="B35" s="57" t="s">
        <v>202</v>
      </c>
      <c r="C35" s="59">
        <v>98.31</v>
      </c>
      <c r="D35" s="59">
        <f t="shared" si="23"/>
        <v>0.55766459529240542</v>
      </c>
      <c r="E35" s="59">
        <v>70.712000000000003</v>
      </c>
      <c r="F35" s="59">
        <f t="shared" si="24"/>
        <v>0.40111462579917173</v>
      </c>
      <c r="G35" s="36">
        <f t="shared" si="22"/>
        <v>-27.597999999999999</v>
      </c>
      <c r="H35" s="59">
        <f t="shared" si="25"/>
        <v>71.927576034991361</v>
      </c>
    </row>
    <row r="36" spans="1:8" ht="15" customHeight="1" x14ac:dyDescent="0.25">
      <c r="A36" s="38" t="s">
        <v>131</v>
      </c>
      <c r="B36" s="57" t="s">
        <v>203</v>
      </c>
      <c r="C36" s="59">
        <v>454.53</v>
      </c>
      <c r="D36" s="59">
        <f t="shared" si="23"/>
        <v>2.5783266046003157</v>
      </c>
      <c r="E36" s="59">
        <v>527.22799999999995</v>
      </c>
      <c r="F36" s="59">
        <f t="shared" si="24"/>
        <v>2.9907068380309667</v>
      </c>
      <c r="G36" s="36">
        <f t="shared" si="22"/>
        <v>72.697999999999979</v>
      </c>
      <c r="H36" s="59">
        <f t="shared" si="25"/>
        <v>115.99410379952919</v>
      </c>
    </row>
    <row r="37" spans="1:8" ht="16.5" customHeight="1" x14ac:dyDescent="0.25">
      <c r="A37" s="38" t="s">
        <v>207</v>
      </c>
      <c r="B37" s="57" t="s">
        <v>204</v>
      </c>
      <c r="C37" s="59">
        <v>179.49</v>
      </c>
      <c r="D37" s="59">
        <f t="shared" si="23"/>
        <v>1.0181590703797565</v>
      </c>
      <c r="E37" s="59">
        <v>239.03899999999999</v>
      </c>
      <c r="F37" s="59">
        <f t="shared" si="24"/>
        <v>1.3559514514708708</v>
      </c>
      <c r="G37" s="36">
        <f t="shared" si="22"/>
        <v>59.548999999999978</v>
      </c>
      <c r="H37" s="59">
        <f t="shared" si="25"/>
        <v>133.17677865062117</v>
      </c>
    </row>
    <row r="40" spans="1:8" ht="23.25" customHeight="1" x14ac:dyDescent="0.25">
      <c r="A40" s="69" t="s">
        <v>117</v>
      </c>
      <c r="B40" s="69" t="s">
        <v>189</v>
      </c>
      <c r="C40" s="75" t="s">
        <v>186</v>
      </c>
      <c r="D40" s="76"/>
      <c r="E40" s="75" t="s">
        <v>187</v>
      </c>
      <c r="F40" s="76"/>
      <c r="G40" s="71" t="s">
        <v>118</v>
      </c>
      <c r="H40" s="72"/>
    </row>
    <row r="41" spans="1:8" ht="22.5" customHeight="1" x14ac:dyDescent="0.25">
      <c r="A41" s="70"/>
      <c r="B41" s="70"/>
      <c r="C41" s="54" t="s">
        <v>119</v>
      </c>
      <c r="D41" s="54" t="s">
        <v>188</v>
      </c>
      <c r="E41" s="54" t="s">
        <v>119</v>
      </c>
      <c r="F41" s="54" t="s">
        <v>188</v>
      </c>
      <c r="G41" s="54" t="s">
        <v>119</v>
      </c>
      <c r="H41" s="55" t="s">
        <v>6</v>
      </c>
    </row>
    <row r="42" spans="1:8" s="39" customFormat="1" x14ac:dyDescent="0.25">
      <c r="A42" s="40" t="s">
        <v>148</v>
      </c>
      <c r="B42" s="62" t="s">
        <v>208</v>
      </c>
      <c r="C42" s="52">
        <f t="shared" ref="C42:D42" si="26">C43+C44+C46+C47+C48+C49</f>
        <v>16496.57</v>
      </c>
      <c r="D42" s="52">
        <f t="shared" si="26"/>
        <v>252.5263240718034</v>
      </c>
      <c r="E42" s="52">
        <f>E43+E44+E46+E47+E48+E49+E45</f>
        <v>6532.6140000000005</v>
      </c>
      <c r="F42" s="52">
        <f t="shared" ref="F42:G42" si="27">F43+F44+F46+F47+F48+F49</f>
        <v>99.057391114797227</v>
      </c>
      <c r="G42" s="60">
        <f t="shared" si="27"/>
        <v>-10025.532999999999</v>
      </c>
      <c r="H42" s="33">
        <f t="shared" ref="H42" si="28">E42/C42*100</f>
        <v>39.599831965069107</v>
      </c>
    </row>
    <row r="43" spans="1:8" x14ac:dyDescent="0.25">
      <c r="A43" s="29" t="s">
        <v>120</v>
      </c>
      <c r="B43" s="61" t="s">
        <v>209</v>
      </c>
      <c r="C43" s="59">
        <v>3047.41</v>
      </c>
      <c r="D43" s="59">
        <f>C43/$E$42*100</f>
        <v>46.649166780709827</v>
      </c>
      <c r="E43" s="59">
        <v>3270.212</v>
      </c>
      <c r="F43" s="59">
        <f>E43/$E$42*100</f>
        <v>50.05977698973183</v>
      </c>
      <c r="G43" s="36">
        <f t="shared" ref="G43:G49" si="29">E43-C43</f>
        <v>222.80200000000013</v>
      </c>
      <c r="H43" s="59">
        <f>E43/C43*100</f>
        <v>107.31119212708498</v>
      </c>
    </row>
    <row r="44" spans="1:8" x14ac:dyDescent="0.25">
      <c r="A44" s="29" t="s">
        <v>121</v>
      </c>
      <c r="B44" s="61" t="s">
        <v>210</v>
      </c>
      <c r="C44" s="59">
        <v>1562.68</v>
      </c>
      <c r="D44" s="59">
        <f t="shared" ref="D44:D49" si="30">C44/$E$42*100</f>
        <v>23.921205202082962</v>
      </c>
      <c r="E44" s="59">
        <v>2022.123</v>
      </c>
      <c r="F44" s="59">
        <f t="shared" ref="F44:F49" si="31">E44/$E$42*100</f>
        <v>30.954270373238028</v>
      </c>
      <c r="G44" s="36">
        <f t="shared" si="29"/>
        <v>459.44299999999998</v>
      </c>
      <c r="H44" s="59">
        <f t="shared" ref="H44:H49" si="32">E44/C44*100</f>
        <v>129.40096500883098</v>
      </c>
    </row>
    <row r="45" spans="1:8" ht="25.5" x14ac:dyDescent="0.25">
      <c r="A45" s="29" t="s">
        <v>213</v>
      </c>
      <c r="B45" s="61" t="s">
        <v>212</v>
      </c>
      <c r="C45" s="59">
        <v>0</v>
      </c>
      <c r="D45" s="59">
        <v>0</v>
      </c>
      <c r="E45" s="59">
        <v>61.576999999999998</v>
      </c>
      <c r="F45" s="59">
        <f t="shared" si="31"/>
        <v>0.94260888520276875</v>
      </c>
      <c r="G45" s="36">
        <f t="shared" si="29"/>
        <v>61.576999999999998</v>
      </c>
      <c r="H45" s="59">
        <v>0</v>
      </c>
    </row>
    <row r="46" spans="1:8" x14ac:dyDescent="0.25">
      <c r="A46" s="29" t="s">
        <v>122</v>
      </c>
      <c r="B46" s="61" t="s">
        <v>211</v>
      </c>
      <c r="C46" s="59">
        <v>0.59</v>
      </c>
      <c r="D46" s="59">
        <f t="shared" si="30"/>
        <v>9.0316066432212256E-3</v>
      </c>
      <c r="E46" s="59">
        <v>0</v>
      </c>
      <c r="F46" s="59">
        <f t="shared" si="31"/>
        <v>0</v>
      </c>
      <c r="G46" s="36">
        <f t="shared" si="29"/>
        <v>-0.59</v>
      </c>
      <c r="H46" s="59">
        <f t="shared" si="32"/>
        <v>0</v>
      </c>
    </row>
    <row r="47" spans="1:8" ht="24" customHeight="1" x14ac:dyDescent="0.25">
      <c r="A47" s="29" t="s">
        <v>123</v>
      </c>
      <c r="B47" s="61" t="s">
        <v>215</v>
      </c>
      <c r="C47" s="59">
        <v>128.87</v>
      </c>
      <c r="D47" s="59">
        <f t="shared" si="30"/>
        <v>1.9727172001896942</v>
      </c>
      <c r="E47" s="59">
        <v>146.30600000000001</v>
      </c>
      <c r="F47" s="59">
        <f t="shared" si="31"/>
        <v>2.2396241382086863</v>
      </c>
      <c r="G47" s="36">
        <f t="shared" si="29"/>
        <v>17.436000000000007</v>
      </c>
      <c r="H47" s="59">
        <f t="shared" si="32"/>
        <v>113.52991386668737</v>
      </c>
    </row>
    <row r="48" spans="1:8" x14ac:dyDescent="0.25">
      <c r="A48" s="29" t="s">
        <v>124</v>
      </c>
      <c r="B48" s="61" t="s">
        <v>214</v>
      </c>
      <c r="C48" s="59">
        <v>12.18</v>
      </c>
      <c r="D48" s="59">
        <f t="shared" si="30"/>
        <v>0.18644909985497379</v>
      </c>
      <c r="E48" s="59">
        <v>13.448</v>
      </c>
      <c r="F48" s="59">
        <f t="shared" si="31"/>
        <v>0.20585940023396454</v>
      </c>
      <c r="G48" s="36">
        <f t="shared" si="29"/>
        <v>1.2680000000000007</v>
      </c>
      <c r="H48" s="59">
        <f t="shared" si="32"/>
        <v>110.41050903119869</v>
      </c>
    </row>
    <row r="49" spans="1:8" x14ac:dyDescent="0.25">
      <c r="A49" s="29" t="s">
        <v>125</v>
      </c>
      <c r="B49" s="61" t="s">
        <v>216</v>
      </c>
      <c r="C49" s="59">
        <v>11744.84</v>
      </c>
      <c r="D49" s="59">
        <f t="shared" si="30"/>
        <v>179.78775418232271</v>
      </c>
      <c r="E49" s="59">
        <v>1018.948</v>
      </c>
      <c r="F49" s="59">
        <f t="shared" si="31"/>
        <v>15.597860213384717</v>
      </c>
      <c r="G49" s="36">
        <f t="shared" si="29"/>
        <v>-10725.892</v>
      </c>
      <c r="H49" s="59">
        <f t="shared" si="32"/>
        <v>8.6757078001914021</v>
      </c>
    </row>
    <row r="51" spans="1:8" ht="36" customHeight="1" x14ac:dyDescent="0.25">
      <c r="A51" s="69" t="s">
        <v>117</v>
      </c>
      <c r="B51" s="69" t="s">
        <v>189</v>
      </c>
      <c r="C51" s="75" t="s">
        <v>186</v>
      </c>
      <c r="D51" s="76"/>
      <c r="E51" s="75" t="s">
        <v>187</v>
      </c>
      <c r="F51" s="76"/>
      <c r="G51" s="71" t="s">
        <v>118</v>
      </c>
      <c r="H51" s="72"/>
    </row>
    <row r="52" spans="1:8" ht="30.75" customHeight="1" x14ac:dyDescent="0.25">
      <c r="A52" s="70"/>
      <c r="B52" s="70"/>
      <c r="C52" s="54" t="s">
        <v>119</v>
      </c>
      <c r="D52" s="54" t="s">
        <v>188</v>
      </c>
      <c r="E52" s="54" t="s">
        <v>119</v>
      </c>
      <c r="F52" s="54" t="s">
        <v>188</v>
      </c>
      <c r="G52" s="54" t="s">
        <v>119</v>
      </c>
      <c r="H52" s="55" t="s">
        <v>6</v>
      </c>
    </row>
    <row r="53" spans="1:8" s="39" customFormat="1" x14ac:dyDescent="0.25">
      <c r="A53" s="31" t="s">
        <v>132</v>
      </c>
      <c r="B53" s="56" t="s">
        <v>217</v>
      </c>
      <c r="C53" s="60">
        <f t="shared" ref="C53:D53" si="33">C54+C56</f>
        <v>1486.99</v>
      </c>
      <c r="D53" s="60">
        <f t="shared" si="33"/>
        <v>73.321098275586621</v>
      </c>
      <c r="E53" s="60">
        <f>E54+E56+E55</f>
        <v>2028.0519999999999</v>
      </c>
      <c r="F53" s="60">
        <f t="shared" ref="F53" si="34">F54+F56</f>
        <v>99.979142546640816</v>
      </c>
      <c r="G53" s="60">
        <f t="shared" ref="G53" si="35">G54+G56+G57+G58+G59+G60</f>
        <v>540.6389999999999</v>
      </c>
      <c r="H53" s="33">
        <f t="shared" ref="H53" si="36">E53/C53*100</f>
        <v>136.38639130054673</v>
      </c>
    </row>
    <row r="54" spans="1:8" x14ac:dyDescent="0.25">
      <c r="A54" s="34" t="s">
        <v>133</v>
      </c>
      <c r="B54" s="57" t="s">
        <v>218</v>
      </c>
      <c r="C54" s="59">
        <v>1403.47</v>
      </c>
      <c r="D54" s="59">
        <f>C54/$E$53*100</f>
        <v>69.202860676156234</v>
      </c>
      <c r="E54" s="59">
        <v>1932.242</v>
      </c>
      <c r="F54" s="59">
        <f>E54/$E$53*100</f>
        <v>95.27576215994462</v>
      </c>
      <c r="G54" s="36">
        <f t="shared" ref="G54:G56" si="37">E54-C54</f>
        <v>528.77199999999993</v>
      </c>
      <c r="H54" s="59">
        <f>E54/C54*100</f>
        <v>137.67604580076525</v>
      </c>
    </row>
    <row r="55" spans="1:8" x14ac:dyDescent="0.25">
      <c r="A55" s="34" t="s">
        <v>219</v>
      </c>
      <c r="B55" s="57" t="s">
        <v>220</v>
      </c>
      <c r="C55" s="59">
        <v>0</v>
      </c>
      <c r="D55" s="59">
        <v>0</v>
      </c>
      <c r="E55" s="59">
        <v>0.42299999999999999</v>
      </c>
      <c r="F55" s="59">
        <f t="shared" ref="F55:F56" si="38">E55/$E$53*100</f>
        <v>2.0857453359184083E-2</v>
      </c>
      <c r="G55" s="36">
        <f t="shared" si="37"/>
        <v>0.42299999999999999</v>
      </c>
      <c r="H55" s="59">
        <v>0</v>
      </c>
    </row>
    <row r="56" spans="1:8" ht="25.5" x14ac:dyDescent="0.25">
      <c r="A56" s="34" t="s">
        <v>134</v>
      </c>
      <c r="B56" s="57" t="s">
        <v>221</v>
      </c>
      <c r="C56" s="59">
        <v>83.52</v>
      </c>
      <c r="D56" s="59">
        <f>C56/$E$53*100</f>
        <v>4.1182375994303895</v>
      </c>
      <c r="E56" s="59">
        <v>95.387</v>
      </c>
      <c r="F56" s="59">
        <f t="shared" si="38"/>
        <v>4.7033803866961996</v>
      </c>
      <c r="G56" s="36">
        <f t="shared" si="37"/>
        <v>11.867000000000004</v>
      </c>
      <c r="H56" s="59">
        <f t="shared" ref="H56" si="39">E56/C56*100</f>
        <v>114.20857279693489</v>
      </c>
    </row>
  </sheetData>
  <mergeCells count="30">
    <mergeCell ref="A40:A41"/>
    <mergeCell ref="C40:D40"/>
    <mergeCell ref="E40:F40"/>
    <mergeCell ref="G40:H40"/>
    <mergeCell ref="A51:A52"/>
    <mergeCell ref="C51:D51"/>
    <mergeCell ref="E51:F51"/>
    <mergeCell ref="G51:H51"/>
    <mergeCell ref="B40:B41"/>
    <mergeCell ref="B51:B52"/>
    <mergeCell ref="A17:A18"/>
    <mergeCell ref="C17:D17"/>
    <mergeCell ref="E17:F17"/>
    <mergeCell ref="G17:H17"/>
    <mergeCell ref="A28:A29"/>
    <mergeCell ref="C28:D28"/>
    <mergeCell ref="E28:F28"/>
    <mergeCell ref="G28:H28"/>
    <mergeCell ref="B17:B18"/>
    <mergeCell ref="B28:B29"/>
    <mergeCell ref="A8:A9"/>
    <mergeCell ref="G8:H8"/>
    <mergeCell ref="A1:A2"/>
    <mergeCell ref="C1:D1"/>
    <mergeCell ref="E1:F1"/>
    <mergeCell ref="G1:H1"/>
    <mergeCell ref="C8:D8"/>
    <mergeCell ref="E8:F8"/>
    <mergeCell ref="B1:B2"/>
    <mergeCell ref="B8:B9"/>
  </mergeCells>
  <pageMargins left="0.7" right="0.7" top="0.75" bottom="0.75" header="0.3" footer="0.3"/>
  <pageSetup paperSize="9" scale="75" orientation="portrait" r:id="rId1"/>
  <rowBreaks count="1" manualBreakCount="1">
    <brk id="27" max="16383" man="1"/>
  </rowBreaks>
  <colBreaks count="1" manualBreakCount="1">
    <brk id="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activeCell="A9" sqref="A9"/>
    </sheetView>
  </sheetViews>
  <sheetFormatPr defaultRowHeight="15" x14ac:dyDescent="0.25"/>
  <cols>
    <col min="1" max="1" width="41.28515625" customWidth="1"/>
    <col min="2" max="2" width="9.7109375" bestFit="1" customWidth="1"/>
    <col min="3" max="3" width="9.28515625" bestFit="1" customWidth="1"/>
    <col min="4" max="4" width="11.42578125" customWidth="1"/>
  </cols>
  <sheetData>
    <row r="2" spans="1:4" s="22" customFormat="1" x14ac:dyDescent="0.25">
      <c r="A2" s="22" t="s">
        <v>178</v>
      </c>
    </row>
    <row r="4" spans="1:4" x14ac:dyDescent="0.25">
      <c r="B4" s="47">
        <v>2015</v>
      </c>
      <c r="C4" s="47">
        <v>2016</v>
      </c>
      <c r="D4" s="47">
        <v>2017</v>
      </c>
    </row>
    <row r="5" spans="1:4" x14ac:dyDescent="0.25">
      <c r="A5" s="43" t="s">
        <v>175</v>
      </c>
      <c r="B5" s="48">
        <f t="shared" ref="B5:D5" si="0">B6+B7</f>
        <v>82690.373999999996</v>
      </c>
      <c r="C5" s="48">
        <f t="shared" si="0"/>
        <v>87223.08</v>
      </c>
      <c r="D5" s="48">
        <f t="shared" si="0"/>
        <v>96528.13</v>
      </c>
    </row>
    <row r="6" spans="1:4" hidden="1" x14ac:dyDescent="0.25">
      <c r="A6" s="50" t="s">
        <v>177</v>
      </c>
      <c r="B6" s="49">
        <v>61216.402999999998</v>
      </c>
      <c r="C6" s="49">
        <v>67491.210000000006</v>
      </c>
      <c r="D6" s="49">
        <v>70300.39</v>
      </c>
    </row>
    <row r="7" spans="1:4" hidden="1" x14ac:dyDescent="0.25">
      <c r="A7" s="50" t="s">
        <v>179</v>
      </c>
      <c r="B7" s="49">
        <v>21473.971000000001</v>
      </c>
      <c r="C7" s="49">
        <v>19731.87</v>
      </c>
      <c r="D7" s="49">
        <v>26227.74</v>
      </c>
    </row>
    <row r="8" spans="1:4" x14ac:dyDescent="0.25">
      <c r="A8" s="43" t="s">
        <v>176</v>
      </c>
      <c r="B8" s="48">
        <v>91475.445999999996</v>
      </c>
      <c r="C8" s="48">
        <v>89928.81</v>
      </c>
      <c r="D8" s="48">
        <v>100460.092</v>
      </c>
    </row>
    <row r="9" spans="1:4" s="22" customFormat="1" x14ac:dyDescent="0.25">
      <c r="A9" s="43" t="s">
        <v>182</v>
      </c>
      <c r="B9" s="48">
        <f t="shared" ref="B9:D9" si="1">B5-B8</f>
        <v>-8785.0720000000001</v>
      </c>
      <c r="C9" s="48">
        <f t="shared" si="1"/>
        <v>-2705.7299999999959</v>
      </c>
      <c r="D9" s="48">
        <f t="shared" si="1"/>
        <v>-3931.9619999999995</v>
      </c>
    </row>
    <row r="10" spans="1:4" x14ac:dyDescent="0.25">
      <c r="B10" s="10"/>
      <c r="C10" s="10"/>
      <c r="D10" s="10"/>
    </row>
    <row r="11" spans="1:4" x14ac:dyDescent="0.25">
      <c r="B11" s="10"/>
      <c r="C11" s="10"/>
      <c r="D11" s="10"/>
    </row>
    <row r="12" spans="1:4" x14ac:dyDescent="0.25">
      <c r="B12" s="10"/>
      <c r="C12" s="10"/>
      <c r="D12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5" zoomScaleNormal="55" workbookViewId="0">
      <selection activeCell="AV55" sqref="AV5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T29" sqref="T2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7" sqref="A27"/>
    </sheetView>
  </sheetViews>
  <sheetFormatPr defaultRowHeight="15" x14ac:dyDescent="0.25"/>
  <sheetData/>
  <pageMargins left="0.7" right="0.7" top="0.75" bottom="0.75" header="0.3" footer="0.3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Диаграммы</vt:lpstr>
      </vt:variant>
      <vt:variant>
        <vt:i4>11</vt:i4>
      </vt:variant>
    </vt:vector>
  </HeadingPairs>
  <TitlesOfParts>
    <vt:vector size="21" baseType="lpstr">
      <vt:lpstr>Лист3</vt:lpstr>
      <vt:lpstr>Лист2</vt:lpstr>
      <vt:lpstr>Лист1</vt:lpstr>
      <vt:lpstr>Лист5</vt:lpstr>
      <vt:lpstr>Лист8</vt:lpstr>
      <vt:lpstr>доходы расходы КБ</vt:lpstr>
      <vt:lpstr>физкультура</vt:lpstr>
      <vt:lpstr>2016 год</vt:lpstr>
      <vt:lpstr>Лист10</vt:lpstr>
      <vt:lpstr>Лист11</vt:lpstr>
      <vt:lpstr>Приложение 1</vt:lpstr>
      <vt:lpstr>Приложение 2</vt:lpstr>
      <vt:lpstr>Доходы и расходы КБ</vt:lpstr>
      <vt:lpstr>Диаграмма5</vt:lpstr>
      <vt:lpstr>Диаграмма4</vt:lpstr>
      <vt:lpstr>Диаграмма3</vt:lpstr>
      <vt:lpstr>Диаграмма6</vt:lpstr>
      <vt:lpstr>Диаграмма1</vt:lpstr>
      <vt:lpstr>Диаграмма2</vt:lpstr>
      <vt:lpstr>Соц, физкульт, сми</vt:lpstr>
      <vt:lpstr>Здрав, культ, образ.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Михова</cp:lastModifiedBy>
  <cp:lastPrinted>2018-01-15T00:19:01Z</cp:lastPrinted>
  <dcterms:created xsi:type="dcterms:W3CDTF">2006-09-16T00:00:00Z</dcterms:created>
  <dcterms:modified xsi:type="dcterms:W3CDTF">2018-01-15T00:20:54Z</dcterms:modified>
</cp:coreProperties>
</file>