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Лист1!$A$11:$O$222</definedName>
    <definedName name="_xlnm.Print_Titles" localSheetId="0">Лист1!$8:$10</definedName>
  </definedNames>
  <calcPr calcId="145621"/>
</workbook>
</file>

<file path=xl/calcChain.xml><?xml version="1.0" encoding="utf-8"?>
<calcChain xmlns="http://schemas.openxmlformats.org/spreadsheetml/2006/main">
  <c r="I124" i="1" l="1"/>
  <c r="J124" i="1"/>
  <c r="H124" i="1"/>
  <c r="K177" i="1" l="1"/>
  <c r="K188" i="1" l="1"/>
  <c r="H208" i="1"/>
  <c r="J207" i="1"/>
  <c r="I207" i="1"/>
  <c r="H207" i="1"/>
  <c r="J206" i="1"/>
  <c r="I206" i="1"/>
  <c r="H206" i="1"/>
  <c r="J220" i="1"/>
  <c r="I220" i="1"/>
  <c r="H221" i="1"/>
  <c r="K221" i="1" s="1"/>
  <c r="J169" i="1"/>
  <c r="I169" i="1"/>
  <c r="H169" i="1"/>
  <c r="J150" i="1"/>
  <c r="J162" i="1"/>
  <c r="I162" i="1"/>
  <c r="H162" i="1"/>
  <c r="J152" i="1"/>
  <c r="I152" i="1"/>
  <c r="H152" i="1"/>
  <c r="J143" i="1"/>
  <c r="J17" i="1" s="1"/>
  <c r="I143" i="1"/>
  <c r="I17" i="1" s="1"/>
  <c r="H143" i="1"/>
  <c r="H17" i="1" s="1"/>
  <c r="J130" i="1"/>
  <c r="I130" i="1"/>
  <c r="H130" i="1"/>
  <c r="H149" i="1" l="1"/>
  <c r="J149" i="1"/>
  <c r="I149" i="1"/>
  <c r="J123" i="1"/>
  <c r="J82" i="1" s="1"/>
  <c r="I123" i="1"/>
  <c r="I82" i="1" s="1"/>
  <c r="H123" i="1"/>
  <c r="H82" i="1" s="1"/>
  <c r="H122" i="1"/>
  <c r="K125" i="1"/>
  <c r="K124" i="1"/>
  <c r="I114" i="1"/>
  <c r="H114" i="1"/>
  <c r="J113" i="1"/>
  <c r="I113" i="1"/>
  <c r="H113" i="1"/>
  <c r="J98" i="1"/>
  <c r="I98" i="1"/>
  <c r="H98" i="1"/>
  <c r="J86" i="1"/>
  <c r="I86" i="1"/>
  <c r="H86" i="1"/>
  <c r="J87" i="1"/>
  <c r="I87" i="1"/>
  <c r="H87" i="1"/>
  <c r="J75" i="1"/>
  <c r="I75" i="1"/>
  <c r="H75" i="1"/>
  <c r="K76" i="1"/>
  <c r="K77" i="1"/>
  <c r="J50" i="1"/>
  <c r="J68" i="1"/>
  <c r="I68" i="1"/>
  <c r="H68" i="1"/>
  <c r="K75" i="1" l="1"/>
  <c r="K68" i="1"/>
  <c r="H59" i="1"/>
  <c r="H47" i="1" s="1"/>
  <c r="H58" i="1"/>
  <c r="J40" i="1"/>
  <c r="I40" i="1"/>
  <c r="H40" i="1"/>
  <c r="I208" i="1" l="1"/>
  <c r="J208" i="1"/>
  <c r="K207" i="1"/>
  <c r="K208" i="1" l="1"/>
  <c r="H50" i="1"/>
  <c r="J49" i="1"/>
  <c r="I194" i="1"/>
  <c r="I189" i="1" s="1"/>
  <c r="I19" i="1" s="1"/>
  <c r="J194" i="1"/>
  <c r="J189" i="1" s="1"/>
  <c r="J19" i="1" s="1"/>
  <c r="H194" i="1"/>
  <c r="H220" i="1"/>
  <c r="K220" i="1" s="1"/>
  <c r="I214" i="1"/>
  <c r="J214" i="1"/>
  <c r="H214" i="1"/>
  <c r="K219" i="1"/>
  <c r="K218" i="1"/>
  <c r="K217" i="1"/>
  <c r="K216" i="1"/>
  <c r="K215" i="1"/>
  <c r="K213" i="1"/>
  <c r="K212" i="1"/>
  <c r="K211" i="1"/>
  <c r="K210" i="1"/>
  <c r="K209" i="1"/>
  <c r="K206" i="1"/>
  <c r="I198" i="1"/>
  <c r="I193" i="1" s="1"/>
  <c r="I187" i="1" s="1"/>
  <c r="I20" i="1" s="1"/>
  <c r="J198" i="1"/>
  <c r="J193" i="1" s="1"/>
  <c r="J187" i="1" s="1"/>
  <c r="J20" i="1" s="1"/>
  <c r="H198" i="1"/>
  <c r="H193" i="1" s="1"/>
  <c r="I197" i="1"/>
  <c r="J197" i="1"/>
  <c r="H197" i="1"/>
  <c r="H192" i="1" s="1"/>
  <c r="I196" i="1"/>
  <c r="I191" i="1" s="1"/>
  <c r="J196" i="1"/>
  <c r="J191" i="1" s="1"/>
  <c r="H196" i="1"/>
  <c r="H191" i="1" s="1"/>
  <c r="K205" i="1"/>
  <c r="K204" i="1"/>
  <c r="K203" i="1"/>
  <c r="K202" i="1"/>
  <c r="K201" i="1"/>
  <c r="K200" i="1"/>
  <c r="K199" i="1"/>
  <c r="I180" i="1"/>
  <c r="I165" i="1" s="1"/>
  <c r="J180" i="1"/>
  <c r="J165" i="1" s="1"/>
  <c r="H180" i="1"/>
  <c r="H165" i="1" s="1"/>
  <c r="I179" i="1"/>
  <c r="J179" i="1"/>
  <c r="H179" i="1"/>
  <c r="K181" i="1"/>
  <c r="K182" i="1"/>
  <c r="K183" i="1"/>
  <c r="I170" i="1"/>
  <c r="I167" i="1" s="1"/>
  <c r="I18" i="1" s="1"/>
  <c r="J170" i="1"/>
  <c r="J167" i="1" s="1"/>
  <c r="J18" i="1" s="1"/>
  <c r="H170" i="1"/>
  <c r="H167" i="1" s="1"/>
  <c r="H18" i="1" s="1"/>
  <c r="K174" i="1"/>
  <c r="K171" i="1"/>
  <c r="K172" i="1"/>
  <c r="K173" i="1"/>
  <c r="K175" i="1"/>
  <c r="K176" i="1"/>
  <c r="I161" i="1"/>
  <c r="H161" i="1"/>
  <c r="K163" i="1"/>
  <c r="I154" i="1"/>
  <c r="I150" i="1" s="1"/>
  <c r="J154" i="1"/>
  <c r="H154" i="1"/>
  <c r="H150" i="1" s="1"/>
  <c r="I153" i="1"/>
  <c r="I148" i="1" s="1"/>
  <c r="J153" i="1"/>
  <c r="J148" i="1" s="1"/>
  <c r="J147" i="1" s="1"/>
  <c r="H153" i="1"/>
  <c r="H148" i="1" s="1"/>
  <c r="K159" i="1"/>
  <c r="K160" i="1"/>
  <c r="K158" i="1"/>
  <c r="K157" i="1"/>
  <c r="K156" i="1"/>
  <c r="K155" i="1"/>
  <c r="K145" i="1"/>
  <c r="K146" i="1"/>
  <c r="K144" i="1"/>
  <c r="I136" i="1"/>
  <c r="I128" i="1" s="1"/>
  <c r="J136" i="1"/>
  <c r="J128" i="1" s="1"/>
  <c r="H136" i="1"/>
  <c r="H128" i="1" s="1"/>
  <c r="I135" i="1"/>
  <c r="J135" i="1"/>
  <c r="H135" i="1"/>
  <c r="K141" i="1"/>
  <c r="K140" i="1"/>
  <c r="K139" i="1"/>
  <c r="K138" i="1"/>
  <c r="K137" i="1"/>
  <c r="I129" i="1"/>
  <c r="J129" i="1"/>
  <c r="H129" i="1"/>
  <c r="K133" i="1"/>
  <c r="K132" i="1"/>
  <c r="K131" i="1"/>
  <c r="K123" i="1"/>
  <c r="I122" i="1"/>
  <c r="J122" i="1"/>
  <c r="J114" i="1"/>
  <c r="I112" i="1"/>
  <c r="I83" i="1" s="1"/>
  <c r="J112" i="1"/>
  <c r="J83" i="1" s="1"/>
  <c r="H112" i="1"/>
  <c r="H83" i="1" s="1"/>
  <c r="K115" i="1"/>
  <c r="K116" i="1"/>
  <c r="K117" i="1"/>
  <c r="K118" i="1"/>
  <c r="K119" i="1"/>
  <c r="K120" i="1"/>
  <c r="K121" i="1"/>
  <c r="I108" i="1"/>
  <c r="J108" i="1"/>
  <c r="H108" i="1"/>
  <c r="I107" i="1"/>
  <c r="J107" i="1"/>
  <c r="H107" i="1"/>
  <c r="K110" i="1"/>
  <c r="K109" i="1"/>
  <c r="I100" i="1"/>
  <c r="J100" i="1"/>
  <c r="H100" i="1"/>
  <c r="I99" i="1"/>
  <c r="I80" i="1" s="1"/>
  <c r="J99" i="1"/>
  <c r="J80" i="1" s="1"/>
  <c r="H99" i="1"/>
  <c r="K105" i="1"/>
  <c r="K104" i="1"/>
  <c r="K103" i="1"/>
  <c r="K102" i="1"/>
  <c r="K101" i="1"/>
  <c r="I85" i="1"/>
  <c r="J85" i="1"/>
  <c r="H85" i="1"/>
  <c r="K96" i="1"/>
  <c r="K95" i="1"/>
  <c r="K94" i="1"/>
  <c r="K93" i="1"/>
  <c r="K92" i="1"/>
  <c r="K91" i="1"/>
  <c r="K90" i="1"/>
  <c r="K89" i="1"/>
  <c r="K88" i="1"/>
  <c r="I70" i="1"/>
  <c r="J70" i="1"/>
  <c r="H70" i="1"/>
  <c r="I69" i="1"/>
  <c r="J69" i="1"/>
  <c r="H69" i="1"/>
  <c r="K74" i="1"/>
  <c r="K73" i="1"/>
  <c r="K72" i="1"/>
  <c r="K71" i="1"/>
  <c r="J59" i="1"/>
  <c r="J47" i="1" s="1"/>
  <c r="I59" i="1"/>
  <c r="I47" i="1" s="1"/>
  <c r="I58" i="1"/>
  <c r="I48" i="1" s="1"/>
  <c r="J58" i="1"/>
  <c r="J48" i="1" s="1"/>
  <c r="H48" i="1"/>
  <c r="K66" i="1"/>
  <c r="K65" i="1"/>
  <c r="K64" i="1"/>
  <c r="K63" i="1"/>
  <c r="K62" i="1"/>
  <c r="K61" i="1"/>
  <c r="K60" i="1"/>
  <c r="I54" i="1"/>
  <c r="J54" i="1"/>
  <c r="H54" i="1"/>
  <c r="K56" i="1"/>
  <c r="K55" i="1"/>
  <c r="I50" i="1"/>
  <c r="K53" i="1"/>
  <c r="K52" i="1"/>
  <c r="K51" i="1"/>
  <c r="K37" i="1"/>
  <c r="I39" i="1"/>
  <c r="J39" i="1"/>
  <c r="H39" i="1"/>
  <c r="K43" i="1"/>
  <c r="K42" i="1"/>
  <c r="K41" i="1"/>
  <c r="K36" i="1"/>
  <c r="I31" i="1"/>
  <c r="J31" i="1"/>
  <c r="I32" i="1"/>
  <c r="J32" i="1"/>
  <c r="H32" i="1"/>
  <c r="H24" i="1" s="1"/>
  <c r="H31" i="1"/>
  <c r="K35" i="1"/>
  <c r="K34" i="1"/>
  <c r="K33" i="1"/>
  <c r="I26" i="1"/>
  <c r="I25" i="1" s="1"/>
  <c r="J26" i="1"/>
  <c r="J25" i="1" s="1"/>
  <c r="H26" i="1"/>
  <c r="H25" i="1" s="1"/>
  <c r="K29" i="1"/>
  <c r="K28" i="1"/>
  <c r="K27" i="1"/>
  <c r="H189" i="1" l="1"/>
  <c r="H19" i="1" s="1"/>
  <c r="K194" i="1"/>
  <c r="I192" i="1"/>
  <c r="I186" i="1" s="1"/>
  <c r="I21" i="1" s="1"/>
  <c r="J192" i="1"/>
  <c r="J186" i="1" s="1"/>
  <c r="J21" i="1" s="1"/>
  <c r="J79" i="1"/>
  <c r="H79" i="1"/>
  <c r="I79" i="1"/>
  <c r="K47" i="1"/>
  <c r="H49" i="1"/>
  <c r="H45" i="1"/>
  <c r="I49" i="1"/>
  <c r="I45" i="1"/>
  <c r="K17" i="1"/>
  <c r="I24" i="1"/>
  <c r="J24" i="1"/>
  <c r="I38" i="1"/>
  <c r="H80" i="1"/>
  <c r="H15" i="1" s="1"/>
  <c r="I84" i="1"/>
  <c r="K19" i="1"/>
  <c r="J84" i="1"/>
  <c r="K18" i="1"/>
  <c r="J23" i="1"/>
  <c r="J46" i="1"/>
  <c r="J15" i="1"/>
  <c r="H46" i="1"/>
  <c r="I46" i="1"/>
  <c r="H81" i="1"/>
  <c r="J81" i="1"/>
  <c r="H16" i="1"/>
  <c r="I16" i="1"/>
  <c r="H147" i="1"/>
  <c r="I147" i="1"/>
  <c r="J166" i="1"/>
  <c r="J164" i="1" s="1"/>
  <c r="H166" i="1"/>
  <c r="H164" i="1" s="1"/>
  <c r="J185" i="1"/>
  <c r="K167" i="1"/>
  <c r="H23" i="1"/>
  <c r="I23" i="1"/>
  <c r="I15" i="1"/>
  <c r="I166" i="1"/>
  <c r="K165" i="1"/>
  <c r="I81" i="1"/>
  <c r="J16" i="1"/>
  <c r="K128" i="1"/>
  <c r="H190" i="1"/>
  <c r="K148" i="1"/>
  <c r="K129" i="1"/>
  <c r="K150" i="1"/>
  <c r="J127" i="1"/>
  <c r="J126" i="1" s="1"/>
  <c r="H185" i="1"/>
  <c r="I185" i="1"/>
  <c r="H127" i="1"/>
  <c r="I127" i="1"/>
  <c r="I126" i="1" s="1"/>
  <c r="H186" i="1"/>
  <c r="H187" i="1"/>
  <c r="K193" i="1"/>
  <c r="K169" i="1"/>
  <c r="K191" i="1"/>
  <c r="H168" i="1"/>
  <c r="I168" i="1"/>
  <c r="K170" i="1"/>
  <c r="J178" i="1"/>
  <c r="K180" i="1"/>
  <c r="K196" i="1"/>
  <c r="K198" i="1"/>
  <c r="H178" i="1"/>
  <c r="I178" i="1"/>
  <c r="K179" i="1"/>
  <c r="K197" i="1"/>
  <c r="K214" i="1"/>
  <c r="H195" i="1"/>
  <c r="I195" i="1"/>
  <c r="J195" i="1"/>
  <c r="H151" i="1"/>
  <c r="I151" i="1"/>
  <c r="K154" i="1"/>
  <c r="J168" i="1"/>
  <c r="K162" i="1"/>
  <c r="K112" i="1"/>
  <c r="I111" i="1"/>
  <c r="K122" i="1"/>
  <c r="J134" i="1"/>
  <c r="K136" i="1"/>
  <c r="I142" i="1"/>
  <c r="J151" i="1"/>
  <c r="K153" i="1"/>
  <c r="J161" i="1"/>
  <c r="K161" i="1" s="1"/>
  <c r="K152" i="1"/>
  <c r="K85" i="1"/>
  <c r="K87" i="1"/>
  <c r="J97" i="1"/>
  <c r="K100" i="1"/>
  <c r="J106" i="1"/>
  <c r="K108" i="1"/>
  <c r="J111" i="1"/>
  <c r="K113" i="1"/>
  <c r="K114" i="1"/>
  <c r="K130" i="1"/>
  <c r="H134" i="1"/>
  <c r="I134" i="1"/>
  <c r="J142" i="1"/>
  <c r="K143" i="1"/>
  <c r="H111" i="1"/>
  <c r="K135" i="1"/>
  <c r="H142" i="1"/>
  <c r="J38" i="1"/>
  <c r="K86" i="1"/>
  <c r="K98" i="1"/>
  <c r="I97" i="1"/>
  <c r="K99" i="1"/>
  <c r="K107" i="1"/>
  <c r="I106" i="1"/>
  <c r="H97" i="1"/>
  <c r="H106" i="1"/>
  <c r="H84" i="1"/>
  <c r="K59" i="1"/>
  <c r="I57" i="1"/>
  <c r="H67" i="1"/>
  <c r="I67" i="1"/>
  <c r="K69" i="1"/>
  <c r="H57" i="1"/>
  <c r="J57" i="1"/>
  <c r="J67" i="1"/>
  <c r="K70" i="1"/>
  <c r="K58" i="1"/>
  <c r="K54" i="1"/>
  <c r="K50" i="1"/>
  <c r="H38" i="1"/>
  <c r="K40" i="1"/>
  <c r="K32" i="1"/>
  <c r="K39" i="1"/>
  <c r="J30" i="1"/>
  <c r="K25" i="1"/>
  <c r="H30" i="1"/>
  <c r="I30" i="1"/>
  <c r="K26" i="1"/>
  <c r="K31" i="1"/>
  <c r="K192" i="1" l="1"/>
  <c r="K189" i="1"/>
  <c r="I190" i="1"/>
  <c r="K190" i="1" s="1"/>
  <c r="J190" i="1"/>
  <c r="H12" i="1"/>
  <c r="J184" i="1"/>
  <c r="H13" i="1"/>
  <c r="I184" i="1"/>
  <c r="I14" i="1"/>
  <c r="I12" i="1"/>
  <c r="J12" i="1"/>
  <c r="I13" i="1"/>
  <c r="H14" i="1"/>
  <c r="J13" i="1"/>
  <c r="I44" i="1"/>
  <c r="I22" i="1"/>
  <c r="K38" i="1"/>
  <c r="K84" i="1"/>
  <c r="K166" i="1"/>
  <c r="K48" i="1"/>
  <c r="H44" i="1"/>
  <c r="K16" i="1"/>
  <c r="K80" i="1"/>
  <c r="K15" i="1"/>
  <c r="K187" i="1"/>
  <c r="H20" i="1"/>
  <c r="K20" i="1" s="1"/>
  <c r="K186" i="1"/>
  <c r="H21" i="1"/>
  <c r="K21" i="1" s="1"/>
  <c r="K23" i="1"/>
  <c r="K83" i="1"/>
  <c r="K81" i="1"/>
  <c r="K24" i="1"/>
  <c r="K46" i="1"/>
  <c r="J22" i="1"/>
  <c r="J78" i="1"/>
  <c r="H78" i="1"/>
  <c r="I78" i="1"/>
  <c r="I164" i="1"/>
  <c r="K164" i="1" s="1"/>
  <c r="H22" i="1"/>
  <c r="K49" i="1"/>
  <c r="J45" i="1"/>
  <c r="K185" i="1"/>
  <c r="K82" i="1"/>
  <c r="H126" i="1"/>
  <c r="K126" i="1" s="1"/>
  <c r="K127" i="1"/>
  <c r="K79" i="1"/>
  <c r="H184" i="1"/>
  <c r="K184" i="1" s="1"/>
  <c r="K168" i="1"/>
  <c r="K178" i="1"/>
  <c r="K195" i="1"/>
  <c r="K134" i="1"/>
  <c r="K151" i="1"/>
  <c r="K97" i="1"/>
  <c r="K106" i="1"/>
  <c r="K142" i="1"/>
  <c r="K111" i="1"/>
  <c r="K57" i="1"/>
  <c r="K67" i="1"/>
  <c r="K30" i="1"/>
  <c r="K45" i="1" l="1"/>
  <c r="J14" i="1"/>
  <c r="K22" i="1"/>
  <c r="K12" i="1"/>
  <c r="K78" i="1"/>
  <c r="H11" i="1"/>
  <c r="K13" i="1"/>
  <c r="I11" i="1"/>
  <c r="J44" i="1"/>
  <c r="K44" i="1" s="1"/>
  <c r="K14" i="1"/>
  <c r="K149" i="1"/>
  <c r="K147" i="1"/>
  <c r="J11" i="1" l="1"/>
  <c r="K11" i="1" s="1"/>
</calcChain>
</file>

<file path=xl/sharedStrings.xml><?xml version="1.0" encoding="utf-8"?>
<sst xmlns="http://schemas.openxmlformats.org/spreadsheetml/2006/main" count="1036" uniqueCount="323">
  <si>
    <t>№ п/п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</si>
  <si>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</t>
  </si>
  <si>
    <t>Ответственный исполнитель, соисполнители</t>
  </si>
  <si>
    <t>Код бюджетной классификации</t>
  </si>
  <si>
    <t>ГРБС</t>
  </si>
  <si>
    <t>Рз Пр</t>
  </si>
  <si>
    <t>ЦСР</t>
  </si>
  <si>
    <t>ВР</t>
  </si>
  <si>
    <t>2018 год</t>
  </si>
  <si>
    <t>2019 год</t>
  </si>
  <si>
    <t>2020 год</t>
  </si>
  <si>
    <t>Всего</t>
  </si>
  <si>
    <t>Государственная программа Приморского края «Патриотическое воспитание граждан и реализация государственной национальной политики в Приморском крае» на 2018-2020 годы</t>
  </si>
  <si>
    <t>всего</t>
  </si>
  <si>
    <t>Х</t>
  </si>
  <si>
    <t>Департамент образования и науки Приморского края</t>
  </si>
  <si>
    <t>Департамент внутренней политики Приморского края</t>
  </si>
  <si>
    <t>Департамент по делам молодежи Приморского края</t>
  </si>
  <si>
    <t>Департамент культуры Приморского края</t>
  </si>
  <si>
    <t>Департамент физической культуры и спорта Приморского края</t>
  </si>
  <si>
    <t>Департамент информационной политики Приморского края</t>
  </si>
  <si>
    <t>Департамент здравоохранения Приморского края</t>
  </si>
  <si>
    <t>1.</t>
  </si>
  <si>
    <t>Подпрограмма «Научно-исследовательское и научно-методическое сопровождение патриотического воспитания граждан»</t>
  </si>
  <si>
    <t>1.1.</t>
  </si>
  <si>
    <t>Основное мероприятие «Исследования и разработка новых методик в сфере патриотического воспитания и реализации государственной национальной политики в Приморском крае»</t>
  </si>
  <si>
    <t>1.1.1.</t>
  </si>
  <si>
    <t>19101ХХХХХ</t>
  </si>
  <si>
    <t>1.1.2.</t>
  </si>
  <si>
    <t>1.1.3.</t>
  </si>
  <si>
    <t>Разработка, выпуск и распространение методических пособий и рекомендаций по гражданско-патриотическому воспитанию для муниципальных образований Приморского края</t>
  </si>
  <si>
    <t>1.2.</t>
  </si>
  <si>
    <t>Основное мероприятие «Подготовка и повышение квалификации работников сферы патриотического воспитания»</t>
  </si>
  <si>
    <t>1.2.1.</t>
  </si>
  <si>
    <t xml:space="preserve">Практический сбор для педагогов, работающих по программам патриотического воспитания, из образовательных организаций, в том числе профессиональных образовательных организаций и вузов </t>
  </si>
  <si>
    <t>19102ХХХХХ</t>
  </si>
  <si>
    <t>1.2.2.</t>
  </si>
  <si>
    <t>1.2.3.</t>
  </si>
  <si>
    <t>1.2.4.</t>
  </si>
  <si>
    <t>1.2.5.</t>
  </si>
  <si>
    <t>Семинар-совещание с руководителями ветеранских, молодежных и детских объединений о роли семьи, государства и институтов гражданского общества в формировании патриотического сознания молодежи</t>
  </si>
  <si>
    <t>1.3.</t>
  </si>
  <si>
    <t>Основное мероприятие «Общекраевые научные и научно-практические форумы и конференции, развитие экспертной поддержки патриотического воспитания»</t>
  </si>
  <si>
    <t>1.3.1.</t>
  </si>
  <si>
    <t>Проведение краевой научно-практической конференции педагогических работников по вопросам развития поискового движения в Российской Федерации и в Приморском крае</t>
  </si>
  <si>
    <t>19103ХХХХХ</t>
  </si>
  <si>
    <t>1.3.2.</t>
  </si>
  <si>
    <t>Форум с участием руководителей ветеранских организаций, молодежных, детских объединений по актуальным проблемам патриотического воспитания</t>
  </si>
  <si>
    <t>1.3.3.</t>
  </si>
  <si>
    <t>Краевая конференция об итогах реализации государственной программы "Патриотическое воспитание граждан и реализация государственной национальной политики в Приморском крае на 2018-2020 годы"</t>
  </si>
  <si>
    <t>2.</t>
  </si>
  <si>
    <t>Подпрограмма «Совершенствование форм и методов работы по патриотическому воспитанию граждан»</t>
  </si>
  <si>
    <t>2.1.</t>
  </si>
  <si>
    <t>Основное мероприятие «Мероприятия гражданско-патриотической направленности»</t>
  </si>
  <si>
    <t>2.1.1.</t>
  </si>
  <si>
    <t>19201ХХХХХ</t>
  </si>
  <si>
    <t>2.1.2.</t>
  </si>
  <si>
    <t>2.1.3.</t>
  </si>
  <si>
    <t>Оказание содействия в проведении на территории Приморского края Всероссийской акции «Георгиевская ленточка»</t>
  </si>
  <si>
    <t>2.2.</t>
  </si>
  <si>
    <t>Основное мероприятие "Мероприятия, направленные на повышение уважения к символам России и выдающимся Россиянам"</t>
  </si>
  <si>
    <t>2.2.1.</t>
  </si>
  <si>
    <t>19202ХХХХХ</t>
  </si>
  <si>
    <t>2.2.2.</t>
  </si>
  <si>
    <t>2.3.</t>
  </si>
  <si>
    <t>Основное мероприятие "Мероприятия историко-патриотической направленности"</t>
  </si>
  <si>
    <t>2.3.1.</t>
  </si>
  <si>
    <t>Конкурс видеороликов к 80-летию образования Приморского края "Моя малая Родина - Приморье"</t>
  </si>
  <si>
    <t>19203ХХХХХ</t>
  </si>
  <si>
    <t>2.3.2.</t>
  </si>
  <si>
    <t>Мероприятия, посвященные памятным датам истории России и Приморского края</t>
  </si>
  <si>
    <t>2.3.3.</t>
  </si>
  <si>
    <t>1 МАЯ – Праздник Весны и Труда</t>
  </si>
  <si>
    <t>2.3.4.</t>
  </si>
  <si>
    <t>80-летие образования Приморского края</t>
  </si>
  <si>
    <t>2.4.</t>
  </si>
  <si>
    <t>Основное мероприятие "Мероприятия культурно-патриотической направленности, в том числе организация конкурсов и фестивалей"</t>
  </si>
  <si>
    <t>2.4.1.</t>
  </si>
  <si>
    <t>Проведение Регионального молодежного фестиваля патриотической песни «Я люблю тебя, Россия!»</t>
  </si>
  <si>
    <t>19204ХХХХХ</t>
  </si>
  <si>
    <t>2.4.2.</t>
  </si>
  <si>
    <t>Обеспечение участия представителей Приморского края в литературном патриотическом фестивале «Русские рифмы»</t>
  </si>
  <si>
    <t>2.4.3.</t>
  </si>
  <si>
    <t>Фестиваль детско-юношеского творчества «Таланты и поклонники»</t>
  </si>
  <si>
    <t>Фестиваль патриотической песни «Восточный форпост»</t>
  </si>
  <si>
    <t>3.</t>
  </si>
  <si>
    <t>3.1.</t>
  </si>
  <si>
    <t>Основное мероприятие « Военно-патриотическое воспитание молодежи. Мероприятия, направленные на повышение эффективности воспитательного процесса среди допризывной молодежи, воспитанников детских и молодежных общественных военно-патриотических объединений»</t>
  </si>
  <si>
    <t>3.1.1.</t>
  </si>
  <si>
    <t>Создание и обеспечение работы регионального центра патриотического воспитания и подготовки граждан к военной службе</t>
  </si>
  <si>
    <t>19301ХХХХХ</t>
  </si>
  <si>
    <t>3.1.2.</t>
  </si>
  <si>
    <t>Региональный фестиваль народного творчества силовых структур ветеранов войны и военной службы и их семей «Катюша»</t>
  </si>
  <si>
    <t>3.1.3.</t>
  </si>
  <si>
    <t>Проведение краевых учебных военно-полевых сборов при обучении граждан начальным знаниям обороны, их подготовки по основам военной службы, в том числе для участников патриотических клубов и объединений</t>
  </si>
  <si>
    <t>3.1.4.</t>
  </si>
  <si>
    <t>3.1.5.</t>
  </si>
  <si>
    <t>Проведение молодежной патриотической акции «Дорогами Памяти»</t>
  </si>
  <si>
    <t>3.1.6.</t>
  </si>
  <si>
    <t>3.1.7.</t>
  </si>
  <si>
    <t>3.1.8.</t>
  </si>
  <si>
    <t>3.1.9.</t>
  </si>
  <si>
    <t>3.2.</t>
  </si>
  <si>
    <t>Основное мероприятие«Мероприятия, направленные на развитие и поддержку казачества»</t>
  </si>
  <si>
    <t>3.2.1.</t>
  </si>
  <si>
    <t>19302ХХХХХ</t>
  </si>
  <si>
    <t>3.2.2.</t>
  </si>
  <si>
    <t>Проведение регионального этапа Спартакиады допризывной казачьей молодежи в Приморском крае и обеспечение участия команды-победительницы во всероссийском этапе</t>
  </si>
  <si>
    <t>3.2.3.</t>
  </si>
  <si>
    <t>3.2.4.</t>
  </si>
  <si>
    <t>Празднование 130-летия со дня образования Уссурийского казачьего войска</t>
  </si>
  <si>
    <t>3.2.5.</t>
  </si>
  <si>
    <t>Предоставление субсидий казачьим обществам, внесенным в государственный реестр казачьих обществ в Российской Федерации, на финансовое обеспечение затрат, связанных с реализацией их уставной деятельности</t>
  </si>
  <si>
    <t>3.3.</t>
  </si>
  <si>
    <t>Основное мероприятие «Мероприятия, направленные на совершенствование поисковой работы и благоустройство памятных мест и воинских захоронений»</t>
  </si>
  <si>
    <t>3.3.1.</t>
  </si>
  <si>
    <t>Реализация проекта «Историческая память»</t>
  </si>
  <si>
    <t>19303ХХХХХ</t>
  </si>
  <si>
    <t>3.3.2.</t>
  </si>
  <si>
    <t>Региональный семинар с организаторами поисковой работы, работниками архивов, музеев и Комнат боевой и Трудовой славы учебных заведений и организаций</t>
  </si>
  <si>
    <t>3.4.</t>
  </si>
  <si>
    <t>Основное мероприятие « Мероприятия спортивно-патриотической направленности»</t>
  </si>
  <si>
    <t>3.4.1.</t>
  </si>
  <si>
    <t>Краевая Спартакиада молодежи допризывного возраста</t>
  </si>
  <si>
    <t>19304ХХХХХ</t>
  </si>
  <si>
    <t>3.4.2.</t>
  </si>
  <si>
    <t>3.4.3.</t>
  </si>
  <si>
    <t>3.4.4.</t>
  </si>
  <si>
    <t>3.4.5.</t>
  </si>
  <si>
    <t>Фестиваль развития  физической культуры, технических, военно-прикладных и служебно-прикладных видов спорта «Найди себя»</t>
  </si>
  <si>
    <t>3.4.6.</t>
  </si>
  <si>
    <t>3.4.7.</t>
  </si>
  <si>
    <t>3.5.</t>
  </si>
  <si>
    <t>Основное мероприятие «Комплекс мероприятий по развитию Юнармейского движения в Приморском крае»</t>
  </si>
  <si>
    <t>19305ХХХХХ</t>
  </si>
  <si>
    <t>4.</t>
  </si>
  <si>
    <t>Подпрограмма «Развитие волонтерского движения как важного элемента системы патриотического воспитания молодежи»</t>
  </si>
  <si>
    <t>4.1.</t>
  </si>
  <si>
    <t>Основное мероприятие «Мероприятия, направленные на поддержку инициатив общественных объединений и граждан по реализации волонтерских проектов и развитию системы гражданско-патриотического воспитания граждан»</t>
  </si>
  <si>
    <t>4.1.1.</t>
  </si>
  <si>
    <t>19401ХХХХХ</t>
  </si>
  <si>
    <t>4.1.2.</t>
  </si>
  <si>
    <t>4.1.3.</t>
  </si>
  <si>
    <t>Проведение серии семинаров-презентаций деятельности студенческих отрядов для молодых людей муниципальных образований Приморского края</t>
  </si>
  <si>
    <t>4.2.</t>
  </si>
  <si>
    <t>Основное мероприятие «Мероприятия по вовлечению ветеранских организаций в деятельность по патриотическому воспитанию и развитию волонтерского движения»</t>
  </si>
  <si>
    <t>4.2.1.</t>
  </si>
  <si>
    <t>Организация проведения волонтерских уроков «Уроки Победы»</t>
  </si>
  <si>
    <t>19402ХХХХХ</t>
  </si>
  <si>
    <t>4.2.2.</t>
  </si>
  <si>
    <t>Издание справочно-энциклопедического издания «Приморский край. Энциклопедия Победы»</t>
  </si>
  <si>
    <t>4.2.3.</t>
  </si>
  <si>
    <t>Издание книги Е.М. Гольдберга «Госпожа Победа»</t>
  </si>
  <si>
    <t>4.2.4.</t>
  </si>
  <si>
    <t>Издание книги, посвященной 50-летию боевых действий на острове Даманском</t>
  </si>
  <si>
    <t>5.</t>
  </si>
  <si>
    <t>Подпрограмма «Информационное обеспечение патриотического воспитания граждан и реализации государственной национальной политики в Приморском крае»</t>
  </si>
  <si>
    <t>5.1.</t>
  </si>
  <si>
    <t>19501ХХХХХ</t>
  </si>
  <si>
    <t>5.2.</t>
  </si>
  <si>
    <t>19502ХХХХХ</t>
  </si>
  <si>
    <t>5.3.</t>
  </si>
  <si>
    <t>19504ХХХХХ</t>
  </si>
  <si>
    <t>6.</t>
  </si>
  <si>
    <t>Подпрограмма «Этнокультурное развитие народов Приморского края и гармонизация межнациональных отношений»</t>
  </si>
  <si>
    <t>Департамент образования и наукиПриморского края</t>
  </si>
  <si>
    <t>6.1.</t>
  </si>
  <si>
    <t>Основное мероприятие «Формирование общегражданского единства. Сохранение и развитие этнокультурного многообразия народов России, гармонизация межнациональных (межэтнических) отношений»</t>
  </si>
  <si>
    <t>6.1.1.</t>
  </si>
  <si>
    <t>Проведение Конгресса народов Приморского края</t>
  </si>
  <si>
    <t>19601ХХХХХ</t>
  </si>
  <si>
    <t>6.1.2.</t>
  </si>
  <si>
    <t>Проведение постоянно действующего семинара "Приморье: народы, религии, общество"</t>
  </si>
  <si>
    <t>6.1.3.</t>
  </si>
  <si>
    <t>Издание сборника "Приморье: народы, религии, общество"</t>
  </si>
  <si>
    <t>6.1.4.</t>
  </si>
  <si>
    <t>Мероприятия, посвященные Дню славянской письменности и культуры</t>
  </si>
  <si>
    <t>6.1.5.</t>
  </si>
  <si>
    <t>Фестиваль родных языков «Я люблю свой родной язык»</t>
  </si>
  <si>
    <t>6.1.6.</t>
  </si>
  <si>
    <t>Конференция по вопросам этноконфессиональных отношений</t>
  </si>
  <si>
    <t>6.2.</t>
  </si>
  <si>
    <t>Основное мероприятие «Предоставление субсидий из краевого бюджета социально ориентированным некоммерческим организациям на частичное возмещение расходов по реализации общественно значимых программ (проектов) по направлениям деятельности»</t>
  </si>
  <si>
    <t>6.2.1.</t>
  </si>
  <si>
    <t>19602ХХХХХ</t>
  </si>
  <si>
    <t>Предоставление субсидии Приморской региональной общественной организации "Ассамблея народов Приморского края"</t>
  </si>
  <si>
    <t>7.</t>
  </si>
  <si>
    <t>Устойчивое развитие коренных малочисленных народов в Приморском крае</t>
  </si>
  <si>
    <t>7.1.</t>
  </si>
  <si>
    <t>Основное мероприятие «Повышение качества жизни коренных малочисленных народов»</t>
  </si>
  <si>
    <t>7.1.1.</t>
  </si>
  <si>
    <t>Оснащение современным оборудованием для образовательного процесса организаций, осуществляющих образовательную деятельность,  в сельских поселениях - местах компактного проживания коренных малочисленных народов</t>
  </si>
  <si>
    <t>19701ХХХХХ</t>
  </si>
  <si>
    <t>7.1.2.</t>
  </si>
  <si>
    <t>Частичное возмещение затрат по оплате за обучение в образовательных учреждениях среднего и высшего профессионального образования представителей коренных малочисленных народов (очная и заочная форма обучения) востребованным  профессиям в  местах традиционного проживания и традиционной хозяйственной деятельности  коренных малочисленных народов</t>
  </si>
  <si>
    <t>7.1.3.</t>
  </si>
  <si>
    <t>Предоставление субсидий из краевого бюджета бюджетам муниципальных образований Приморского края на приобретение спортивного оборудования и спортивного инвентаря для занятий физической культурой и спортом населения городских округов и сельских поселений – мест компактного проживания коренных малочисленных народов</t>
  </si>
  <si>
    <t>7.1.4.</t>
  </si>
  <si>
    <t>Проведение выездных профилактических осмотров коренных малочисленных народов узкими специалистами</t>
  </si>
  <si>
    <t>7.1.5.</t>
  </si>
  <si>
    <t>Содействие в модернизации материально-технического обеспечения лечебных учреждений, расположенных в сельских поселениях - местах компактного проживания коренных малочисленных народов</t>
  </si>
  <si>
    <t>7.1.6.</t>
  </si>
  <si>
    <t>Предоставление субсидий из краевого бюджета общинам коренных малочисленных народов на возмещение части затрат, понесенных на приобретение новой техники и (или) оборудования, используемых в целях развития традиционных видов хозяйственной деятельности</t>
  </si>
  <si>
    <t>7.1.7.</t>
  </si>
  <si>
    <t>Предоставление субсидий из краевого бюджета, источником  финансового обеспечения которых в том числе являются субсидии из федерального бюджета, бюджетам муниципальных образований Приморского края на поддержку экономического и социального развития коренных малочисленных народов Севера, Сибири и Дальнего Востока Российской Федерации</t>
  </si>
  <si>
    <t>7.2.</t>
  </si>
  <si>
    <t>Основное мероприятие «Содействие сохранению и развитию самобытной культуры коренных малочисленных народов»</t>
  </si>
  <si>
    <t>7.2.1.</t>
  </si>
  <si>
    <t>Проведение краевого Фестиваля коренных малочисленных народов Приморского края</t>
  </si>
  <si>
    <t>19702ХХХХХ</t>
  </si>
  <si>
    <t>7.2.2.</t>
  </si>
  <si>
    <t>Проведение краевой Спартакиады коренных малочисленных народов Приморского края</t>
  </si>
  <si>
    <t>7.2.3.</t>
  </si>
  <si>
    <r>
      <t>Подпрограмма «</t>
    </r>
    <r>
      <rPr>
        <sz val="8"/>
        <color rgb="FF000000"/>
        <rFont val="Times New Roman"/>
        <family val="1"/>
        <charset val="204"/>
      </rPr>
      <t>Военно-патриотическое воспитание детей и молодежи, развитие практики шефства воинских частей над образовательными организациями»</t>
    </r>
  </si>
  <si>
    <t>0804</t>
  </si>
  <si>
    <t>2.3.5.</t>
  </si>
  <si>
    <t xml:space="preserve">Дальневосточный фестиваль, посвященный 80-летию Хасанских событий, «МЫ ЗДЕСЬ НАВСЕГДА!» </t>
  </si>
  <si>
    <t>2.3.6.</t>
  </si>
  <si>
    <t>50 лет событиям на острове Даманский - мемориально-патриотическая акция «Даманская сталь»</t>
  </si>
  <si>
    <t>0709</t>
  </si>
  <si>
    <t>0113</t>
  </si>
  <si>
    <t>0113/0707</t>
  </si>
  <si>
    <t>0705</t>
  </si>
  <si>
    <t>0707</t>
  </si>
  <si>
    <t>1105</t>
  </si>
  <si>
    <t>4.2.5.</t>
  </si>
  <si>
    <t>Торжественный прием лидеров общественных организаций ветеранов и молодежных патриотических клубов</t>
  </si>
  <si>
    <t>0909</t>
  </si>
  <si>
    <t>8.</t>
  </si>
  <si>
    <t xml:space="preserve">Поддержка социально ориентированных некоммерческих и иных общественных организаций, добровольчества в Приморском крае» на 2018 - 2020 годы </t>
  </si>
  <si>
    <t>8.1.</t>
  </si>
  <si>
    <t>Основное мероприятие «Поддержка социально ориентированных некоммерческих организаций, добровольчества в Приморском крае»</t>
  </si>
  <si>
    <t>8.1.1.</t>
  </si>
  <si>
    <t>8.1.2.</t>
  </si>
  <si>
    <t>8.1.3.</t>
  </si>
  <si>
    <t>8.1.2.1.</t>
  </si>
  <si>
    <t xml:space="preserve">Социальная адаптация инвалидов и их семей
</t>
  </si>
  <si>
    <t>8.1.2.2.</t>
  </si>
  <si>
    <t xml:space="preserve">Укрепление межнациональных, межэтнических и межконфессиональных отношений, профилактика экстремизма и ксенофобии
</t>
  </si>
  <si>
    <t>8.1.2.3.</t>
  </si>
  <si>
    <t xml:space="preserve">Развитие институтов гражданского общества
</t>
  </si>
  <si>
    <t xml:space="preserve">Гражданско-патриотическое воспитание, краеведение
</t>
  </si>
  <si>
    <t xml:space="preserve">Профилактика незаконного потребления наркотических средств и психотропных веществ, наркомании, социальная реабилитация, социальная и трудовая реинтеграция лиц, потребляющих наркотические средства или психотропные вещества
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</si>
  <si>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</si>
  <si>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 xml:space="preserve">Профилактика социального сиротства, поддержка материнства и детства
</t>
  </si>
  <si>
    <t xml:space="preserve">Формирование и поддержка деятельности добровольных пожарных дружин, добровольных пожарных команд
</t>
  </si>
  <si>
    <t>Департамент гражданской защиты Приморского края</t>
  </si>
  <si>
    <t>Финансовая поддержка СО НКО путем предоставления субсидий из краевого бюджета 
на частичное возмещение расходов по реализации общественно значимых программ (проектов) 
по приоритетным направлениям деятельности</t>
  </si>
  <si>
    <t>8.1.4.</t>
  </si>
  <si>
    <t>Информационная поддержка СО НКО</t>
  </si>
  <si>
    <t>Департамент информатизации и телекоммуникаций Приморского края</t>
  </si>
  <si>
    <t xml:space="preserve">Формирование и ведение краевого реестра СО НКО - получателей поддержки
</t>
  </si>
  <si>
    <t>Ресурсная поддержка социально ориентированных некоммерческих организаций в Приморском крае</t>
  </si>
  <si>
    <t xml:space="preserve">Проведение краевого форума социально ориентированных некоммерческих организаций </t>
  </si>
  <si>
    <t>8.2.</t>
  </si>
  <si>
    <t>Основное мероприятие «Поддержка иных общественных организаций в Приморском крае»</t>
  </si>
  <si>
    <t>8.2.1.</t>
  </si>
  <si>
    <t xml:space="preserve">Предоставление субсидии Приморской краевой организации общероссийской общественной организации "Всероссийское общество инвалидов"
</t>
  </si>
  <si>
    <t>8.2.2.</t>
  </si>
  <si>
    <t xml:space="preserve">Предоставление субсидий Приморской краевой организации Общероссийской общественной организации инвалидов "Всероссийское ордена Трудового Красного Знамени общество слепых"
</t>
  </si>
  <si>
    <t>8.2.3.</t>
  </si>
  <si>
    <t xml:space="preserve">Предоставление субсидий Приморскому региональному отделению Общероссийской общественной организации инвалидов "Всероссийское общество глухих"
</t>
  </si>
  <si>
    <t>8.2.4.</t>
  </si>
  <si>
    <t xml:space="preserve">Предоставление субсидий Приморской краевой общественной организации ветеранов (пенсионеров) войны, труда, Вооруженных Сил и правоохранительных органов
</t>
  </si>
  <si>
    <t>8.2.5.</t>
  </si>
  <si>
    <t>8.3.</t>
  </si>
  <si>
    <t>Департамент по координации правоохранительной деятельности Приморского края</t>
  </si>
  <si>
    <t>Организация и проведение смотра-конкурса городских округов, муниципальных образований, организаций ветеранов, регионального отделения ДОСААФ России Приморского края, молодежных патриотических клубов на лучшую постановку работы по патриотическому воспитанию  в честь 75-й годовщины Победы в Великой Отечественной войне</t>
  </si>
  <si>
    <t>Проведение фестиваля казачьего творчества «ЛЮБО»</t>
  </si>
  <si>
    <t>в тыс руб.</t>
  </si>
  <si>
    <t xml:space="preserve">Предоставление субсидии Приморскому краевому отделению Общероссийского общественного благотворительного фонда «Российский детский фонд» в целях возмещения затрат по эксплуатации и содержанию транспортного средства, используемого в целях реализации общественно полезных программ (проектов) 
</t>
  </si>
  <si>
    <t>Основное мероприятие "Финансовая поддержка муниципальных программ поддержки СО НКО в виде предоставления субсидии бюджетам муниципальных образований на поддержку муниципальных программ поддержки СО НКО»</t>
  </si>
  <si>
    <t>Предоставление субсидии ГОАУ ДОД «ДЮЦ Приморского края» на проведение семинаров для работников учреждений дополнительного образования по тематике организации работы клубных формирований в сфере патриотического воспитания</t>
  </si>
  <si>
    <t>Предоставление субсидии ГАУ ДПО «Приморский краевой институт развития образования» на повышение квалификации преподавателей общеобразовательных организаций и педагогов дополнительного образования детей по вопросам гражданско-патриотического воспитания детей и молодежи</t>
  </si>
  <si>
    <t>Проведение и обеспечение участия представителей Приморского края во Всероссийской акции «Мы – граждане России!»</t>
  </si>
  <si>
    <t>Провдение и обеспечение участия представителей Приморского края во Всероссийском конвенте «Герои нашего времени»</t>
  </si>
  <si>
    <t>Предоставление субсидии ГОАУ ДОД «ДЮЦ Приморского края» на проведение краевого конкурса на лучшее знание Государственной символики среди учащихся общеобразовательных учреждений</t>
  </si>
  <si>
    <t>Предоставление субсидии ГОАУ ДОД «ДЮЦ Приморского края» на проведение краевого конкурса сочинений школьников 9-11 классов о выдающихся деятелях и исторических личностях Приморского края</t>
  </si>
  <si>
    <t>2.5</t>
  </si>
  <si>
    <t>2.5.1.</t>
  </si>
  <si>
    <t>Предоставлений субсидий из краевого бюджета бюджетам муниципальных образований Приморского края на реализацию мероприятий, направленных на патриотическое воспитание</t>
  </si>
  <si>
    <t>1920592ХХХ</t>
  </si>
  <si>
    <t>Предоставление субсидии ГОАУ ДОД «ДЮЦ При-морского края» на проведение регионального этапа Всероссийского конкурса «Отечество» - конкурс учебно-исследовательских работ школьников При-морского края «Отечество. Моё Приморье» и обеспе-чение участия победителей в федеральном этапе конкурса</t>
  </si>
  <si>
    <t>Предоставление субсидии ГОАУ ДОД «ДЮЦ Приморского края» на проведение регионального этапа военно-спортивной игры «Казачий сполох» и обеспечение участия команды-победительницы во Всероссийской военно-спортивной игре «Казачий сполох»</t>
  </si>
  <si>
    <t>Предоставление субсидии ГОАУ ДОД «ДЮЦ Приморского края» на проведение регионального этапа военно-спортивной  игры «Победа», обеспечение участия победи-телей в федеральном этапе</t>
  </si>
  <si>
    <t>Предоставление субсидии ГОАУ ДОД «ДЮЦ Приморского края» на проведение туристского слёта учащейся и рабочей молодежи Приморского края</t>
  </si>
  <si>
    <t>Предоставление субсидии ГОАУ ДОД «ДЮЦ Приморского края» на проведение регионального этапа Всероссийских соревнований школьников «Школа безопасности»</t>
  </si>
  <si>
    <t>Предоставление субсидии ГОАУ ДОД «ДЮЦ Приморского края» на проведение краевых соревнований «Юный спасатель»</t>
  </si>
  <si>
    <t>3.5.1.</t>
  </si>
  <si>
    <t>Предоставление на конкурсной основе субсидий проектам патриотической направленности,реализуемым молодежными организациями</t>
  </si>
  <si>
    <t>Информирование в средствах массовой информации о мероприятиях в честь праздничных дат Российской Федерации и Приморского края, о социально значимых мероприятиях, направленных на пропаганду памятных дат истории Отечества, государственных символов; о проектах, направленных на нравственное воспитание, воспитание патриотизма, формирование общенационального сознания</t>
  </si>
  <si>
    <t>Информирование в средствах массовой информации о деятельности социально ориентированных некоммерческих организаций Приморского края</t>
  </si>
  <si>
    <t>Предоставление субсидий на развитие этнокультурных центров общин коренных малочисленных народов</t>
  </si>
  <si>
    <t xml:space="preserve">Обеспечение функционирования раздела по поддержке СО НКОна сайте Администрации Приморского края и органов исполнительной власти Приморского края
</t>
  </si>
  <si>
    <t xml:space="preserve">Обеспечение освещения деятельности СО НКО, благотворительной деятельности и добровольчества в средствах массовой информации Приморского края
</t>
  </si>
  <si>
    <t>8.3.1.</t>
  </si>
  <si>
    <t>Предоставление субсидии бюджетам муниципальных образований на поддержку муниципальных программ поддержки СО НКО</t>
  </si>
  <si>
    <t>1006</t>
  </si>
  <si>
    <t>1980160ХХХ</t>
  </si>
  <si>
    <t>1750160ХХХ</t>
  </si>
  <si>
    <t>198026ХХХ</t>
  </si>
  <si>
    <t>8.1.1.1.</t>
  </si>
  <si>
    <t>8.1.1.2.</t>
  </si>
  <si>
    <t>8.1.1.3.</t>
  </si>
  <si>
    <t>8.1.1.5.</t>
  </si>
  <si>
    <t>8.1.1.6.</t>
  </si>
  <si>
    <t>8.1.1.7.</t>
  </si>
  <si>
    <t xml:space="preserve">Предоставление субсидии ГОАУ ДОД «ДЮЦ Приморского края» на проведение конкурса программ и методических материалов по патриотическому воспитанию среди педагогических работников образовательных организаций </t>
  </si>
  <si>
    <t>Предоставление субсидии ГОАУ ДОД «ДЮЦ Приморского края» на проведение мониторинга деятельности муниципальных образований Приморского края по гражданско-патриотическому воспитанию детей и молодежи</t>
  </si>
  <si>
    <t>2.4.4.</t>
  </si>
  <si>
    <t>Основное мероприятие "Предоставление субсидий из краевого бюджета бюджетам муниципальных образований Приморского края на реализацию мероприятий, направленных на патриотическое воспитание"</t>
  </si>
  <si>
    <t>Проведение молодежной патриотической акции «День призывника»</t>
  </si>
  <si>
    <t>Проведение молодежной патриотической акции«Под знаменем Победы»</t>
  </si>
  <si>
    <t>Проведение молодежной патриотической акции«Письма Победы»</t>
  </si>
  <si>
    <t>Предоставление субсидии ГОАУ ДОД «ДЮЦ Приморского края» на проведение регионального этапа военно-спортивной игры «Зарница», обеспечение участия победителей в федеральном этапе</t>
  </si>
  <si>
    <t>Комплекс мероприятий по развитию Юнармейского движения в Приморском крае</t>
  </si>
  <si>
    <t>Комплекс мероприятий по развитию волонтерского (добровольческого) движения на территории Приморского края</t>
  </si>
  <si>
    <t>Освещение в средствах массовой информации о деятельности этнокультурных объединений по сохранению национальных культур и гармонизации межнациональных отношений; массовых мероприятиях в сфере укрепления гражданского единства и гармонизации межнациональных отношений; о национальных праздниках, традициях и обычаях народов, проживающих в Приморском крае</t>
  </si>
  <si>
    <t>8.1.1.4.</t>
  </si>
  <si>
    <t>Предоставление субсидии ГОАУ ДОД «ДЮЦ Приморского края» на подготовку и обеспечение участия команды Приморского края из числа кадетов и военно-спортивных организаций обучающихся края во Всероссийском моло-дежном образовательном сборе «Союз – наследники Победы»</t>
  </si>
  <si>
    <t>1980292ХХХ</t>
  </si>
  <si>
    <t>ИНФОРМАЦИЯ
о ресурсном обеспечении реализации государственной программы Приморского края 
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2018-2020 годы» за счет средств краевого бюджета (тыс. руб.)</t>
  </si>
  <si>
    <t>Приложение № 5
к государственной программе Приморского края 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2018-2020 годы», 
утвержденной постановлением 
Администрации Приморского края
от ________ 2017 года №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</si>
</sst>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top" wrapText="1"/>
    </xf>
    <xf numFmtId="4" fontId="0" fillId="0" borderId="0" xfId="0" applyNumberFormat="1" applyFill="1"/>
    <xf numFmtId="0" fontId="3" fillId="0" borderId="3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0" xfId="0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view="pageBreakPreview" topLeftCell="A208" zoomScale="60" zoomScaleNormal="100" workbookViewId="0">
      <selection activeCell="G14" sqref="G14"/>
    </sheetView>
  </sheetViews>
  <sheetFormatPr defaultRowHeight="15" x14ac:dyDescent="0.25"/>
  <cols>
    <col min="1" max="1" width="5.85546875" style="1" customWidth="1"/>
    <col min="2" max="2" width="32.85546875" style="1" customWidth="1"/>
    <col min="3" max="3" width="18.28515625" style="1" customWidth="1"/>
    <col min="4" max="5" width="9.140625" style="1"/>
    <col min="6" max="6" width="11.140625" style="1" customWidth="1"/>
    <col min="7" max="7" width="9.140625" style="1"/>
    <col min="8" max="8" width="10.28515625" style="1" customWidth="1"/>
    <col min="9" max="9" width="11.7109375" style="1" customWidth="1"/>
    <col min="10" max="10" width="12.42578125" style="1" customWidth="1"/>
    <col min="11" max="11" width="11.140625" style="1" customWidth="1"/>
    <col min="12" max="13" width="9.140625" style="1"/>
    <col min="14" max="14" width="9.85546875" style="1" bestFit="1" customWidth="1"/>
    <col min="15" max="15" width="9.85546875" style="1" customWidth="1"/>
    <col min="16" max="16384" width="9.140625" style="1"/>
  </cols>
  <sheetData>
    <row r="1" spans="1:14" x14ac:dyDescent="0.25">
      <c r="C1" s="19" t="s">
        <v>322</v>
      </c>
      <c r="D1" s="20"/>
      <c r="E1" s="20"/>
      <c r="F1" s="20"/>
      <c r="G1" s="20"/>
      <c r="H1" s="20"/>
      <c r="I1" s="20"/>
      <c r="J1" s="20"/>
      <c r="K1" s="20"/>
    </row>
    <row r="2" spans="1:14" x14ac:dyDescent="0.25">
      <c r="C2" s="20"/>
      <c r="D2" s="20"/>
      <c r="E2" s="20"/>
      <c r="F2" s="20"/>
      <c r="G2" s="20"/>
      <c r="H2" s="20"/>
      <c r="I2" s="20"/>
      <c r="J2" s="20"/>
      <c r="K2" s="20"/>
    </row>
    <row r="3" spans="1:14" x14ac:dyDescent="0.25">
      <c r="C3" s="20"/>
      <c r="D3" s="20"/>
      <c r="E3" s="20"/>
      <c r="F3" s="20"/>
      <c r="G3" s="20"/>
      <c r="H3" s="20"/>
      <c r="I3" s="20"/>
      <c r="J3" s="20"/>
      <c r="K3" s="20"/>
    </row>
    <row r="4" spans="1:14" x14ac:dyDescent="0.25">
      <c r="C4" s="20"/>
      <c r="D4" s="20"/>
      <c r="E4" s="20"/>
      <c r="F4" s="20"/>
      <c r="G4" s="20"/>
      <c r="H4" s="20"/>
      <c r="I4" s="20"/>
      <c r="J4" s="20"/>
      <c r="K4" s="20"/>
    </row>
    <row r="5" spans="1:14" x14ac:dyDescent="0.25">
      <c r="C5" s="20"/>
      <c r="D5" s="20"/>
      <c r="E5" s="20"/>
      <c r="F5" s="20"/>
      <c r="G5" s="20"/>
      <c r="H5" s="20"/>
      <c r="I5" s="20"/>
      <c r="J5" s="20"/>
      <c r="K5" s="20"/>
    </row>
    <row r="6" spans="1:14" ht="48.75" customHeight="1" x14ac:dyDescent="0.25">
      <c r="C6" s="20"/>
      <c r="D6" s="20"/>
      <c r="E6" s="20"/>
      <c r="F6" s="20"/>
      <c r="G6" s="20"/>
      <c r="H6" s="20"/>
      <c r="I6" s="20"/>
      <c r="J6" s="20"/>
      <c r="K6" s="20"/>
    </row>
    <row r="7" spans="1:14" ht="76.5" customHeight="1" x14ac:dyDescent="0.25">
      <c r="A7" s="16" t="s">
        <v>321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N7" s="29"/>
    </row>
    <row r="8" spans="1:14" ht="29.25" customHeight="1" x14ac:dyDescent="0.25">
      <c r="A8" s="24" t="s">
        <v>0</v>
      </c>
      <c r="B8" s="18" t="s">
        <v>1</v>
      </c>
      <c r="C8" s="18" t="s">
        <v>2</v>
      </c>
      <c r="D8" s="24" t="s">
        <v>3</v>
      </c>
      <c r="E8" s="24"/>
      <c r="F8" s="24"/>
      <c r="G8" s="24"/>
      <c r="H8" s="24" t="s">
        <v>269</v>
      </c>
      <c r="I8" s="24"/>
      <c r="J8" s="24"/>
      <c r="K8" s="24"/>
    </row>
    <row r="9" spans="1:14" ht="24.75" customHeight="1" x14ac:dyDescent="0.25">
      <c r="A9" s="24"/>
      <c r="B9" s="18"/>
      <c r="C9" s="18"/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</row>
    <row r="10" spans="1:14" x14ac:dyDescent="0.25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</row>
    <row r="11" spans="1:14" ht="15" customHeight="1" x14ac:dyDescent="0.25">
      <c r="A11" s="13"/>
      <c r="B11" s="13" t="s">
        <v>12</v>
      </c>
      <c r="C11" s="3" t="s">
        <v>13</v>
      </c>
      <c r="D11" s="4" t="s">
        <v>14</v>
      </c>
      <c r="E11" s="4" t="s">
        <v>14</v>
      </c>
      <c r="F11" s="4" t="s">
        <v>14</v>
      </c>
      <c r="G11" s="4" t="s">
        <v>14</v>
      </c>
      <c r="H11" s="5">
        <f>SUM(H12:H21)</f>
        <v>145787.36000000002</v>
      </c>
      <c r="I11" s="5">
        <f>SUM(I12:I21)</f>
        <v>155219.61000000002</v>
      </c>
      <c r="J11" s="5">
        <f>SUM(J12:J21)</f>
        <v>154835.86000000002</v>
      </c>
      <c r="K11" s="5">
        <f>SUM(H11:J11)</f>
        <v>455842.83000000007</v>
      </c>
    </row>
    <row r="12" spans="1:14" ht="33.75" x14ac:dyDescent="0.25">
      <c r="A12" s="14"/>
      <c r="B12" s="14"/>
      <c r="C12" s="3" t="s">
        <v>15</v>
      </c>
      <c r="D12" s="4">
        <v>759</v>
      </c>
      <c r="E12" s="4" t="s">
        <v>14</v>
      </c>
      <c r="F12" s="4" t="s">
        <v>14</v>
      </c>
      <c r="G12" s="4" t="s">
        <v>14</v>
      </c>
      <c r="H12" s="5">
        <f>H23+H46+H79+H154</f>
        <v>27250</v>
      </c>
      <c r="I12" s="5">
        <f>I23+I46+I79+I150</f>
        <v>28250</v>
      </c>
      <c r="J12" s="5">
        <f>J23+J46+J79+J150</f>
        <v>27250</v>
      </c>
      <c r="K12" s="5">
        <f>SUM(H12:J12)</f>
        <v>82750</v>
      </c>
    </row>
    <row r="13" spans="1:14" ht="33.75" x14ac:dyDescent="0.25">
      <c r="A13" s="14"/>
      <c r="B13" s="14"/>
      <c r="C13" s="3" t="s">
        <v>16</v>
      </c>
      <c r="D13" s="4">
        <v>789</v>
      </c>
      <c r="E13" s="4" t="s">
        <v>14</v>
      </c>
      <c r="F13" s="4" t="s">
        <v>14</v>
      </c>
      <c r="G13" s="4" t="s">
        <v>14</v>
      </c>
      <c r="H13" s="5">
        <f>H24+H48+H81+H128+H149+H166+H185</f>
        <v>83034.820000000007</v>
      </c>
      <c r="I13" s="5">
        <f>I24+I48+I81+I128+I149+I166+I185</f>
        <v>91642.82</v>
      </c>
      <c r="J13" s="5">
        <f>J24+J48+J81+J128+J149+J166+J185</f>
        <v>94234.82</v>
      </c>
      <c r="K13" s="5">
        <f t="shared" ref="K13:K21" si="0">SUM(H13:J13)</f>
        <v>268912.46000000002</v>
      </c>
    </row>
    <row r="14" spans="1:14" ht="33.75" x14ac:dyDescent="0.25">
      <c r="A14" s="14"/>
      <c r="B14" s="14"/>
      <c r="C14" s="6" t="s">
        <v>17</v>
      </c>
      <c r="D14" s="4">
        <v>774</v>
      </c>
      <c r="E14" s="4" t="s">
        <v>14</v>
      </c>
      <c r="F14" s="4" t="s">
        <v>14</v>
      </c>
      <c r="G14" s="4" t="s">
        <v>14</v>
      </c>
      <c r="H14" s="5">
        <f>H45+H82+H127</f>
        <v>24900</v>
      </c>
      <c r="I14" s="5">
        <f>I45+I82+I127</f>
        <v>24900</v>
      </c>
      <c r="J14" s="5">
        <f>J45+J82+J127</f>
        <v>24900</v>
      </c>
      <c r="K14" s="5">
        <f t="shared" si="0"/>
        <v>74700</v>
      </c>
    </row>
    <row r="15" spans="1:14" ht="22.5" x14ac:dyDescent="0.25">
      <c r="A15" s="14"/>
      <c r="B15" s="14"/>
      <c r="C15" s="3" t="s">
        <v>18</v>
      </c>
      <c r="D15" s="4">
        <v>765</v>
      </c>
      <c r="E15" s="4" t="s">
        <v>14</v>
      </c>
      <c r="F15" s="4" t="s">
        <v>14</v>
      </c>
      <c r="G15" s="4" t="s">
        <v>14</v>
      </c>
      <c r="H15" s="5">
        <f>H47+H80+H148</f>
        <v>5900</v>
      </c>
      <c r="I15" s="5">
        <f>I47+I80+I148</f>
        <v>5700</v>
      </c>
      <c r="J15" s="5">
        <f>J47+J80+J148</f>
        <v>3700</v>
      </c>
      <c r="K15" s="5">
        <f t="shared" si="0"/>
        <v>15300</v>
      </c>
    </row>
    <row r="16" spans="1:14" ht="45" x14ac:dyDescent="0.25">
      <c r="A16" s="14"/>
      <c r="B16" s="14"/>
      <c r="C16" s="3" t="s">
        <v>19</v>
      </c>
      <c r="D16" s="4">
        <v>764</v>
      </c>
      <c r="E16" s="4" t="s">
        <v>14</v>
      </c>
      <c r="F16" s="4" t="s">
        <v>14</v>
      </c>
      <c r="G16" s="4" t="s">
        <v>14</v>
      </c>
      <c r="H16" s="5">
        <f>H83+H165</f>
        <v>1002.54</v>
      </c>
      <c r="I16" s="5">
        <f>I83+I165</f>
        <v>1026.79</v>
      </c>
      <c r="J16" s="5">
        <f>J83+J165</f>
        <v>1051.04</v>
      </c>
      <c r="K16" s="5">
        <f t="shared" si="0"/>
        <v>3080.37</v>
      </c>
    </row>
    <row r="17" spans="1:11" ht="45" x14ac:dyDescent="0.25">
      <c r="A17" s="14"/>
      <c r="B17" s="14"/>
      <c r="C17" s="6" t="s">
        <v>20</v>
      </c>
      <c r="D17" s="4">
        <v>771</v>
      </c>
      <c r="E17" s="4" t="s">
        <v>14</v>
      </c>
      <c r="F17" s="4" t="s">
        <v>14</v>
      </c>
      <c r="G17" s="4" t="s">
        <v>14</v>
      </c>
      <c r="H17" s="5">
        <f>H143+H188</f>
        <v>0</v>
      </c>
      <c r="I17" s="5">
        <f>I143+I188</f>
        <v>0</v>
      </c>
      <c r="J17" s="5">
        <f>J143+J188</f>
        <v>0</v>
      </c>
      <c r="K17" s="5">
        <f t="shared" si="0"/>
        <v>0</v>
      </c>
    </row>
    <row r="18" spans="1:11" ht="33.75" x14ac:dyDescent="0.25">
      <c r="A18" s="14"/>
      <c r="B18" s="14"/>
      <c r="C18" s="3" t="s">
        <v>21</v>
      </c>
      <c r="D18" s="4">
        <v>761</v>
      </c>
      <c r="E18" s="4" t="s">
        <v>14</v>
      </c>
      <c r="F18" s="4" t="s">
        <v>14</v>
      </c>
      <c r="G18" s="4" t="s">
        <v>14</v>
      </c>
      <c r="H18" s="5">
        <f>H167</f>
        <v>2000</v>
      </c>
      <c r="I18" s="5">
        <f t="shared" ref="I18:J18" si="1">I167</f>
        <v>2000</v>
      </c>
      <c r="J18" s="5">
        <f t="shared" si="1"/>
        <v>2000</v>
      </c>
      <c r="K18" s="5">
        <f t="shared" si="0"/>
        <v>6000</v>
      </c>
    </row>
    <row r="19" spans="1:11" ht="45" x14ac:dyDescent="0.25">
      <c r="A19" s="14"/>
      <c r="B19" s="14"/>
      <c r="C19" s="3" t="s">
        <v>250</v>
      </c>
      <c r="D19" s="4">
        <v>755</v>
      </c>
      <c r="E19" s="4" t="s">
        <v>14</v>
      </c>
      <c r="F19" s="4" t="s">
        <v>14</v>
      </c>
      <c r="G19" s="4" t="s">
        <v>14</v>
      </c>
      <c r="H19" s="5">
        <f>H189</f>
        <v>0</v>
      </c>
      <c r="I19" s="5">
        <f t="shared" ref="I19:J19" si="2">I189</f>
        <v>0</v>
      </c>
      <c r="J19" s="5">
        <f t="shared" si="2"/>
        <v>0</v>
      </c>
      <c r="K19" s="5">
        <f t="shared" si="0"/>
        <v>0</v>
      </c>
    </row>
    <row r="20" spans="1:11" ht="39" customHeight="1" x14ac:dyDescent="0.25">
      <c r="A20" s="14"/>
      <c r="B20" s="14"/>
      <c r="C20" s="3" t="s">
        <v>246</v>
      </c>
      <c r="D20" s="4">
        <v>769</v>
      </c>
      <c r="E20" s="4" t="s">
        <v>14</v>
      </c>
      <c r="F20" s="4" t="s">
        <v>14</v>
      </c>
      <c r="G20" s="4" t="s">
        <v>14</v>
      </c>
      <c r="H20" s="5">
        <f>H187</f>
        <v>1100</v>
      </c>
      <c r="I20" s="5">
        <f t="shared" ref="I20:J20" si="3">I187</f>
        <v>1100</v>
      </c>
      <c r="J20" s="5">
        <f t="shared" si="3"/>
        <v>1100</v>
      </c>
      <c r="K20" s="5">
        <f t="shared" si="0"/>
        <v>3300</v>
      </c>
    </row>
    <row r="21" spans="1:11" ht="57" customHeight="1" x14ac:dyDescent="0.25">
      <c r="A21" s="15"/>
      <c r="B21" s="15"/>
      <c r="C21" s="3" t="s">
        <v>266</v>
      </c>
      <c r="D21" s="4">
        <v>785</v>
      </c>
      <c r="E21" s="4" t="s">
        <v>14</v>
      </c>
      <c r="F21" s="4" t="s">
        <v>14</v>
      </c>
      <c r="G21" s="4" t="s">
        <v>14</v>
      </c>
      <c r="H21" s="5">
        <f>H186</f>
        <v>600</v>
      </c>
      <c r="I21" s="5">
        <f t="shared" ref="I21:J21" si="4">I186</f>
        <v>600</v>
      </c>
      <c r="J21" s="5">
        <f t="shared" si="4"/>
        <v>600</v>
      </c>
      <c r="K21" s="5">
        <f t="shared" si="0"/>
        <v>1800</v>
      </c>
    </row>
    <row r="22" spans="1:11" x14ac:dyDescent="0.25">
      <c r="A22" s="18" t="s">
        <v>22</v>
      </c>
      <c r="B22" s="17" t="s">
        <v>23</v>
      </c>
      <c r="C22" s="3" t="s">
        <v>13</v>
      </c>
      <c r="D22" s="4" t="s">
        <v>14</v>
      </c>
      <c r="E22" s="4" t="s">
        <v>14</v>
      </c>
      <c r="F22" s="4" t="s">
        <v>14</v>
      </c>
      <c r="G22" s="4" t="s">
        <v>14</v>
      </c>
      <c r="H22" s="5">
        <f>SUM(H23:H24)</f>
        <v>3950</v>
      </c>
      <c r="I22" s="5">
        <f>SUM(I23:I24)</f>
        <v>4450</v>
      </c>
      <c r="J22" s="5">
        <f>SUM(J23:J24)</f>
        <v>4450</v>
      </c>
      <c r="K22" s="5">
        <f>SUM(H22:J22)</f>
        <v>12850</v>
      </c>
    </row>
    <row r="23" spans="1:11" ht="33.75" x14ac:dyDescent="0.25">
      <c r="A23" s="18"/>
      <c r="B23" s="17"/>
      <c r="C23" s="3" t="s">
        <v>15</v>
      </c>
      <c r="D23" s="4">
        <v>759</v>
      </c>
      <c r="E23" s="4" t="s">
        <v>14</v>
      </c>
      <c r="F23" s="4" t="s">
        <v>14</v>
      </c>
      <c r="G23" s="4" t="s">
        <v>14</v>
      </c>
      <c r="H23" s="5">
        <f>H26+H31+H39</f>
        <v>2950</v>
      </c>
      <c r="I23" s="5">
        <f>I26+I31+I39</f>
        <v>3450</v>
      </c>
      <c r="J23" s="5">
        <f>J26+J31+J39</f>
        <v>2950</v>
      </c>
      <c r="K23" s="5">
        <f>SUM(H23:J23)</f>
        <v>9350</v>
      </c>
    </row>
    <row r="24" spans="1:11" ht="33.75" x14ac:dyDescent="0.25">
      <c r="A24" s="18"/>
      <c r="B24" s="17"/>
      <c r="C24" s="3" t="s">
        <v>16</v>
      </c>
      <c r="D24" s="4">
        <v>789</v>
      </c>
      <c r="E24" s="4" t="s">
        <v>14</v>
      </c>
      <c r="F24" s="4" t="s">
        <v>14</v>
      </c>
      <c r="G24" s="4" t="s">
        <v>14</v>
      </c>
      <c r="H24" s="5">
        <f>H32+H40</f>
        <v>1000</v>
      </c>
      <c r="I24" s="5">
        <f>I32+I40</f>
        <v>1000</v>
      </c>
      <c r="J24" s="5">
        <f>J32+J40</f>
        <v>1500</v>
      </c>
      <c r="K24" s="5">
        <f t="shared" ref="K24" si="5">SUM(H24:J24)</f>
        <v>3500</v>
      </c>
    </row>
    <row r="25" spans="1:11" x14ac:dyDescent="0.25">
      <c r="A25" s="18" t="s">
        <v>24</v>
      </c>
      <c r="B25" s="17" t="s">
        <v>25</v>
      </c>
      <c r="C25" s="3" t="s">
        <v>13</v>
      </c>
      <c r="D25" s="4" t="s">
        <v>14</v>
      </c>
      <c r="E25" s="4" t="s">
        <v>14</v>
      </c>
      <c r="F25" s="4" t="s">
        <v>14</v>
      </c>
      <c r="G25" s="4" t="s">
        <v>14</v>
      </c>
      <c r="H25" s="5">
        <f>H26</f>
        <v>900</v>
      </c>
      <c r="I25" s="5">
        <f>I26</f>
        <v>900</v>
      </c>
      <c r="J25" s="5">
        <f>J26</f>
        <v>900</v>
      </c>
      <c r="K25" s="5">
        <f t="shared" ref="K25:K30" si="6">SUM(H25:J25)</f>
        <v>2700</v>
      </c>
    </row>
    <row r="26" spans="1:11" ht="50.25" customHeight="1" x14ac:dyDescent="0.25">
      <c r="A26" s="18"/>
      <c r="B26" s="17"/>
      <c r="C26" s="3" t="s">
        <v>15</v>
      </c>
      <c r="D26" s="4">
        <v>759</v>
      </c>
      <c r="E26" s="4" t="s">
        <v>14</v>
      </c>
      <c r="F26" s="4" t="s">
        <v>14</v>
      </c>
      <c r="G26" s="4" t="s">
        <v>14</v>
      </c>
      <c r="H26" s="5">
        <f>H29+H28+H27</f>
        <v>900</v>
      </c>
      <c r="I26" s="5">
        <f>I29+I28+I27</f>
        <v>900</v>
      </c>
      <c r="J26" s="5">
        <f>J29+J28+J27</f>
        <v>900</v>
      </c>
      <c r="K26" s="5">
        <f t="shared" si="6"/>
        <v>2700</v>
      </c>
    </row>
    <row r="27" spans="1:11" ht="69" customHeight="1" x14ac:dyDescent="0.25">
      <c r="A27" s="4" t="s">
        <v>26</v>
      </c>
      <c r="B27" s="3" t="s">
        <v>307</v>
      </c>
      <c r="C27" s="3" t="s">
        <v>15</v>
      </c>
      <c r="D27" s="4">
        <v>759</v>
      </c>
      <c r="E27" s="7" t="s">
        <v>219</v>
      </c>
      <c r="F27" s="4" t="s">
        <v>27</v>
      </c>
      <c r="G27" s="4">
        <v>622</v>
      </c>
      <c r="H27" s="5">
        <v>300</v>
      </c>
      <c r="I27" s="5">
        <v>300</v>
      </c>
      <c r="J27" s="5">
        <v>300</v>
      </c>
      <c r="K27" s="5">
        <f t="shared" si="6"/>
        <v>900</v>
      </c>
    </row>
    <row r="28" spans="1:11" ht="67.5" x14ac:dyDescent="0.25">
      <c r="A28" s="4" t="s">
        <v>28</v>
      </c>
      <c r="B28" s="3" t="s">
        <v>308</v>
      </c>
      <c r="C28" s="3" t="s">
        <v>15</v>
      </c>
      <c r="D28" s="4">
        <v>759</v>
      </c>
      <c r="E28" s="7" t="s">
        <v>219</v>
      </c>
      <c r="F28" s="4" t="s">
        <v>27</v>
      </c>
      <c r="G28" s="4">
        <v>622</v>
      </c>
      <c r="H28" s="5">
        <v>300</v>
      </c>
      <c r="I28" s="5">
        <v>300</v>
      </c>
      <c r="J28" s="5">
        <v>300</v>
      </c>
      <c r="K28" s="5">
        <f t="shared" si="6"/>
        <v>900</v>
      </c>
    </row>
    <row r="29" spans="1:11" ht="54" customHeight="1" x14ac:dyDescent="0.25">
      <c r="A29" s="4" t="s">
        <v>29</v>
      </c>
      <c r="B29" s="3" t="s">
        <v>30</v>
      </c>
      <c r="C29" s="3" t="s">
        <v>15</v>
      </c>
      <c r="D29" s="4">
        <v>759</v>
      </c>
      <c r="E29" s="7" t="s">
        <v>219</v>
      </c>
      <c r="F29" s="4" t="s">
        <v>27</v>
      </c>
      <c r="G29" s="4">
        <v>244</v>
      </c>
      <c r="H29" s="5">
        <v>300</v>
      </c>
      <c r="I29" s="5">
        <v>300</v>
      </c>
      <c r="J29" s="5">
        <v>300</v>
      </c>
      <c r="K29" s="5">
        <f t="shared" si="6"/>
        <v>900</v>
      </c>
    </row>
    <row r="30" spans="1:11" x14ac:dyDescent="0.25">
      <c r="A30" s="18" t="s">
        <v>31</v>
      </c>
      <c r="B30" s="17" t="s">
        <v>32</v>
      </c>
      <c r="C30" s="3" t="s">
        <v>13</v>
      </c>
      <c r="D30" s="4" t="s">
        <v>14</v>
      </c>
      <c r="E30" s="4" t="s">
        <v>14</v>
      </c>
      <c r="F30" s="4" t="s">
        <v>14</v>
      </c>
      <c r="G30" s="4" t="s">
        <v>14</v>
      </c>
      <c r="H30" s="5">
        <f>SUM(H31:H32)</f>
        <v>2800</v>
      </c>
      <c r="I30" s="5">
        <f>SUM(I31:I32)</f>
        <v>2800</v>
      </c>
      <c r="J30" s="5">
        <f>SUM(J31:J32)</f>
        <v>2800</v>
      </c>
      <c r="K30" s="5">
        <f t="shared" si="6"/>
        <v>8400</v>
      </c>
    </row>
    <row r="31" spans="1:11" ht="33.75" x14ac:dyDescent="0.25">
      <c r="A31" s="18"/>
      <c r="B31" s="17"/>
      <c r="C31" s="3" t="s">
        <v>15</v>
      </c>
      <c r="D31" s="4">
        <v>759</v>
      </c>
      <c r="E31" s="4" t="s">
        <v>14</v>
      </c>
      <c r="F31" s="4" t="s">
        <v>14</v>
      </c>
      <c r="G31" s="4" t="s">
        <v>14</v>
      </c>
      <c r="H31" s="5">
        <f>H33+H34+H35</f>
        <v>2050</v>
      </c>
      <c r="I31" s="5">
        <f>I33+I34+I35</f>
        <v>2050</v>
      </c>
      <c r="J31" s="5">
        <f>J33+J34+J35</f>
        <v>2050</v>
      </c>
      <c r="K31" s="5">
        <f>H31+I31+J31</f>
        <v>6150</v>
      </c>
    </row>
    <row r="32" spans="1:11" ht="33.75" x14ac:dyDescent="0.25">
      <c r="A32" s="18"/>
      <c r="B32" s="17"/>
      <c r="C32" s="3" t="s">
        <v>16</v>
      </c>
      <c r="D32" s="4">
        <v>789</v>
      </c>
      <c r="E32" s="4" t="s">
        <v>14</v>
      </c>
      <c r="F32" s="4" t="s">
        <v>14</v>
      </c>
      <c r="G32" s="4" t="s">
        <v>14</v>
      </c>
      <c r="H32" s="5">
        <f>H36+H37</f>
        <v>750</v>
      </c>
      <c r="I32" s="5">
        <f t="shared" ref="I32:J32" si="7">I36+I37</f>
        <v>750</v>
      </c>
      <c r="J32" s="5">
        <f t="shared" si="7"/>
        <v>750</v>
      </c>
      <c r="K32" s="5">
        <f t="shared" ref="K32:K35" si="8">SUM(H32:J32)</f>
        <v>2250</v>
      </c>
    </row>
    <row r="33" spans="1:15" ht="57.75" customHeight="1" x14ac:dyDescent="0.25">
      <c r="A33" s="4" t="s">
        <v>33</v>
      </c>
      <c r="B33" s="8" t="s">
        <v>34</v>
      </c>
      <c r="C33" s="3" t="s">
        <v>15</v>
      </c>
      <c r="D33" s="4">
        <v>759</v>
      </c>
      <c r="E33" s="7" t="s">
        <v>219</v>
      </c>
      <c r="F33" s="4" t="s">
        <v>35</v>
      </c>
      <c r="G33" s="4">
        <v>244</v>
      </c>
      <c r="H33" s="5">
        <v>550</v>
      </c>
      <c r="I33" s="5">
        <v>550</v>
      </c>
      <c r="J33" s="5">
        <v>550</v>
      </c>
      <c r="K33" s="5">
        <f t="shared" si="8"/>
        <v>1650</v>
      </c>
    </row>
    <row r="34" spans="1:15" ht="67.5" x14ac:dyDescent="0.25">
      <c r="A34" s="4" t="s">
        <v>36</v>
      </c>
      <c r="B34" s="3" t="s">
        <v>272</v>
      </c>
      <c r="C34" s="3" t="s">
        <v>15</v>
      </c>
      <c r="D34" s="4">
        <v>759</v>
      </c>
      <c r="E34" s="7" t="s">
        <v>222</v>
      </c>
      <c r="F34" s="4" t="s">
        <v>35</v>
      </c>
      <c r="G34" s="4">
        <v>622</v>
      </c>
      <c r="H34" s="5">
        <v>500</v>
      </c>
      <c r="I34" s="5">
        <v>500</v>
      </c>
      <c r="J34" s="5">
        <v>500</v>
      </c>
      <c r="K34" s="5">
        <f t="shared" si="8"/>
        <v>1500</v>
      </c>
    </row>
    <row r="35" spans="1:15" ht="90" x14ac:dyDescent="0.25">
      <c r="A35" s="4" t="s">
        <v>37</v>
      </c>
      <c r="B35" s="3" t="s">
        <v>273</v>
      </c>
      <c r="C35" s="3" t="s">
        <v>15</v>
      </c>
      <c r="D35" s="4">
        <v>759</v>
      </c>
      <c r="E35" s="7" t="s">
        <v>222</v>
      </c>
      <c r="F35" s="4" t="s">
        <v>35</v>
      </c>
      <c r="G35" s="4">
        <v>622</v>
      </c>
      <c r="H35" s="5">
        <v>1000</v>
      </c>
      <c r="I35" s="5">
        <v>1000</v>
      </c>
      <c r="J35" s="5">
        <v>1000</v>
      </c>
      <c r="K35" s="5">
        <f t="shared" si="8"/>
        <v>3000</v>
      </c>
    </row>
    <row r="36" spans="1:15" ht="95.25" customHeight="1" x14ac:dyDescent="0.25">
      <c r="A36" s="4" t="s">
        <v>38</v>
      </c>
      <c r="B36" s="9" t="s">
        <v>267</v>
      </c>
      <c r="C36" s="3" t="s">
        <v>16</v>
      </c>
      <c r="D36" s="4">
        <v>789</v>
      </c>
      <c r="E36" s="7" t="s">
        <v>219</v>
      </c>
      <c r="F36" s="4" t="s">
        <v>35</v>
      </c>
      <c r="G36" s="4">
        <v>244</v>
      </c>
      <c r="H36" s="5">
        <v>500</v>
      </c>
      <c r="I36" s="5">
        <v>500</v>
      </c>
      <c r="J36" s="5">
        <v>500</v>
      </c>
      <c r="K36" s="5">
        <f>H36+I36+J36</f>
        <v>1500</v>
      </c>
    </row>
    <row r="37" spans="1:15" ht="67.5" x14ac:dyDescent="0.25">
      <c r="A37" s="4" t="s">
        <v>39</v>
      </c>
      <c r="B37" s="6" t="s">
        <v>40</v>
      </c>
      <c r="C37" s="3" t="s">
        <v>16</v>
      </c>
      <c r="D37" s="4">
        <v>789</v>
      </c>
      <c r="E37" s="7" t="s">
        <v>219</v>
      </c>
      <c r="F37" s="4" t="s">
        <v>35</v>
      </c>
      <c r="G37" s="4">
        <v>244</v>
      </c>
      <c r="H37" s="5">
        <v>250</v>
      </c>
      <c r="I37" s="5">
        <v>250</v>
      </c>
      <c r="J37" s="5">
        <v>250</v>
      </c>
      <c r="K37" s="5">
        <f t="shared" ref="K37:K44" si="9">SUM(H37:J37)</f>
        <v>750</v>
      </c>
    </row>
    <row r="38" spans="1:15" x14ac:dyDescent="0.25">
      <c r="A38" s="18" t="s">
        <v>41</v>
      </c>
      <c r="B38" s="17" t="s">
        <v>42</v>
      </c>
      <c r="C38" s="3" t="s">
        <v>13</v>
      </c>
      <c r="D38" s="4" t="s">
        <v>14</v>
      </c>
      <c r="E38" s="4" t="s">
        <v>14</v>
      </c>
      <c r="F38" s="4" t="s">
        <v>14</v>
      </c>
      <c r="G38" s="4" t="s">
        <v>14</v>
      </c>
      <c r="H38" s="5">
        <f>SUM(H39:H40)</f>
        <v>250</v>
      </c>
      <c r="I38" s="5">
        <f t="shared" ref="I38:J38" si="10">SUM(I39:I40)</f>
        <v>750</v>
      </c>
      <c r="J38" s="5">
        <f t="shared" si="10"/>
        <v>750</v>
      </c>
      <c r="K38" s="5">
        <f t="shared" si="9"/>
        <v>1750</v>
      </c>
    </row>
    <row r="39" spans="1:15" ht="33.75" x14ac:dyDescent="0.25">
      <c r="A39" s="18"/>
      <c r="B39" s="17"/>
      <c r="C39" s="3" t="s">
        <v>15</v>
      </c>
      <c r="D39" s="4">
        <v>759</v>
      </c>
      <c r="E39" s="4" t="s">
        <v>14</v>
      </c>
      <c r="F39" s="4" t="s">
        <v>14</v>
      </c>
      <c r="G39" s="4" t="s">
        <v>14</v>
      </c>
      <c r="H39" s="5">
        <f>H41</f>
        <v>0</v>
      </c>
      <c r="I39" s="5">
        <f t="shared" ref="I39:J39" si="11">I41</f>
        <v>500</v>
      </c>
      <c r="J39" s="5">
        <f t="shared" si="11"/>
        <v>0</v>
      </c>
      <c r="K39" s="5">
        <f t="shared" si="9"/>
        <v>500</v>
      </c>
    </row>
    <row r="40" spans="1:15" ht="33.75" x14ac:dyDescent="0.25">
      <c r="A40" s="18"/>
      <c r="B40" s="17"/>
      <c r="C40" s="3" t="s">
        <v>16</v>
      </c>
      <c r="D40" s="4">
        <v>789</v>
      </c>
      <c r="E40" s="4" t="s">
        <v>14</v>
      </c>
      <c r="F40" s="4" t="s">
        <v>14</v>
      </c>
      <c r="G40" s="4" t="s">
        <v>14</v>
      </c>
      <c r="H40" s="5">
        <f>H42+H43</f>
        <v>250</v>
      </c>
      <c r="I40" s="5">
        <f>I42+I43</f>
        <v>250</v>
      </c>
      <c r="J40" s="5">
        <f>J42+J43</f>
        <v>750</v>
      </c>
      <c r="K40" s="5">
        <f t="shared" si="9"/>
        <v>1250</v>
      </c>
    </row>
    <row r="41" spans="1:15" ht="53.25" customHeight="1" x14ac:dyDescent="0.25">
      <c r="A41" s="4" t="s">
        <v>43</v>
      </c>
      <c r="B41" s="3" t="s">
        <v>44</v>
      </c>
      <c r="C41" s="3" t="s">
        <v>15</v>
      </c>
      <c r="D41" s="4">
        <v>759</v>
      </c>
      <c r="E41" s="7" t="s">
        <v>219</v>
      </c>
      <c r="F41" s="4" t="s">
        <v>45</v>
      </c>
      <c r="G41" s="4">
        <v>244</v>
      </c>
      <c r="H41" s="5">
        <v>0</v>
      </c>
      <c r="I41" s="5">
        <v>500</v>
      </c>
      <c r="J41" s="5">
        <v>0</v>
      </c>
      <c r="K41" s="5">
        <f t="shared" si="9"/>
        <v>500</v>
      </c>
    </row>
    <row r="42" spans="1:15" ht="45" x14ac:dyDescent="0.25">
      <c r="A42" s="4" t="s">
        <v>46</v>
      </c>
      <c r="B42" s="3" t="s">
        <v>47</v>
      </c>
      <c r="C42" s="3" t="s">
        <v>16</v>
      </c>
      <c r="D42" s="4">
        <v>789</v>
      </c>
      <c r="E42" s="7" t="s">
        <v>219</v>
      </c>
      <c r="F42" s="4" t="s">
        <v>45</v>
      </c>
      <c r="G42" s="4">
        <v>244</v>
      </c>
      <c r="H42" s="5">
        <v>250</v>
      </c>
      <c r="I42" s="5">
        <v>250</v>
      </c>
      <c r="J42" s="5">
        <v>250</v>
      </c>
      <c r="K42" s="5">
        <f t="shared" si="9"/>
        <v>750</v>
      </c>
    </row>
    <row r="43" spans="1:15" ht="67.5" x14ac:dyDescent="0.25">
      <c r="A43" s="4" t="s">
        <v>48</v>
      </c>
      <c r="B43" s="3" t="s">
        <v>49</v>
      </c>
      <c r="C43" s="3" t="s">
        <v>16</v>
      </c>
      <c r="D43" s="4">
        <v>789</v>
      </c>
      <c r="E43" s="7" t="s">
        <v>219</v>
      </c>
      <c r="F43" s="4" t="s">
        <v>45</v>
      </c>
      <c r="G43" s="4">
        <v>244</v>
      </c>
      <c r="H43" s="5">
        <v>0</v>
      </c>
      <c r="I43" s="5">
        <v>0</v>
      </c>
      <c r="J43" s="5">
        <v>500</v>
      </c>
      <c r="K43" s="5">
        <f t="shared" si="9"/>
        <v>500</v>
      </c>
    </row>
    <row r="44" spans="1:15" x14ac:dyDescent="0.25">
      <c r="A44" s="18" t="s">
        <v>50</v>
      </c>
      <c r="B44" s="17" t="s">
        <v>51</v>
      </c>
      <c r="C44" s="3" t="s">
        <v>13</v>
      </c>
      <c r="D44" s="4" t="s">
        <v>14</v>
      </c>
      <c r="E44" s="4" t="s">
        <v>14</v>
      </c>
      <c r="F44" s="4" t="s">
        <v>14</v>
      </c>
      <c r="G44" s="4" t="s">
        <v>14</v>
      </c>
      <c r="H44" s="5">
        <f>SUM(H45:H48)</f>
        <v>12950</v>
      </c>
      <c r="I44" s="5">
        <f>SUM(I45:I48)</f>
        <v>17650</v>
      </c>
      <c r="J44" s="5">
        <f>SUM(J45:J48)</f>
        <v>15150</v>
      </c>
      <c r="K44" s="5">
        <f t="shared" si="9"/>
        <v>45750</v>
      </c>
      <c r="N44" s="10"/>
      <c r="O44" s="10"/>
    </row>
    <row r="45" spans="1:15" ht="33.75" x14ac:dyDescent="0.25">
      <c r="A45" s="18"/>
      <c r="B45" s="17"/>
      <c r="C45" s="6" t="s">
        <v>17</v>
      </c>
      <c r="D45" s="4">
        <v>774</v>
      </c>
      <c r="E45" s="4" t="s">
        <v>14</v>
      </c>
      <c r="F45" s="4" t="s">
        <v>14</v>
      </c>
      <c r="G45" s="4" t="s">
        <v>14</v>
      </c>
      <c r="H45" s="5">
        <f>H50+H68</f>
        <v>2200</v>
      </c>
      <c r="I45" s="5">
        <f>I50+I68</f>
        <v>2200</v>
      </c>
      <c r="J45" s="5">
        <f>J49+J68</f>
        <v>2200</v>
      </c>
      <c r="K45" s="5">
        <f>SUM(H45:J45)</f>
        <v>6600</v>
      </c>
    </row>
    <row r="46" spans="1:15" ht="33.75" x14ac:dyDescent="0.25">
      <c r="A46" s="18"/>
      <c r="B46" s="17"/>
      <c r="C46" s="3" t="s">
        <v>15</v>
      </c>
      <c r="D46" s="4">
        <v>759</v>
      </c>
      <c r="E46" s="4" t="s">
        <v>14</v>
      </c>
      <c r="F46" s="4" t="s">
        <v>14</v>
      </c>
      <c r="G46" s="4" t="s">
        <v>14</v>
      </c>
      <c r="H46" s="5">
        <f>H54+H69</f>
        <v>300</v>
      </c>
      <c r="I46" s="5">
        <f>I54+I69</f>
        <v>800</v>
      </c>
      <c r="J46" s="5">
        <f>J54+J69</f>
        <v>300</v>
      </c>
      <c r="K46" s="5">
        <f>SUM(H46:J46)</f>
        <v>1400</v>
      </c>
    </row>
    <row r="47" spans="1:15" ht="22.5" x14ac:dyDescent="0.25">
      <c r="A47" s="18"/>
      <c r="B47" s="17"/>
      <c r="C47" s="3" t="s">
        <v>18</v>
      </c>
      <c r="D47" s="4">
        <v>765</v>
      </c>
      <c r="E47" s="4" t="s">
        <v>14</v>
      </c>
      <c r="F47" s="4" t="s">
        <v>14</v>
      </c>
      <c r="G47" s="4" t="s">
        <v>14</v>
      </c>
      <c r="H47" s="5">
        <f>H59</f>
        <v>4700</v>
      </c>
      <c r="I47" s="5">
        <f>I59</f>
        <v>4500</v>
      </c>
      <c r="J47" s="5">
        <f>J59</f>
        <v>2500</v>
      </c>
      <c r="K47" s="5">
        <f t="shared" ref="K47:K48" si="12">SUM(H47:J47)</f>
        <v>11700</v>
      </c>
    </row>
    <row r="48" spans="1:15" ht="33.75" x14ac:dyDescent="0.25">
      <c r="A48" s="18"/>
      <c r="B48" s="17"/>
      <c r="C48" s="3" t="s">
        <v>16</v>
      </c>
      <c r="D48" s="4">
        <v>789</v>
      </c>
      <c r="E48" s="4" t="s">
        <v>14</v>
      </c>
      <c r="F48" s="4" t="s">
        <v>14</v>
      </c>
      <c r="G48" s="4" t="s">
        <v>14</v>
      </c>
      <c r="H48" s="5">
        <f>H58+H70</f>
        <v>5750</v>
      </c>
      <c r="I48" s="5">
        <f>I58+I70+I77</f>
        <v>10150</v>
      </c>
      <c r="J48" s="5">
        <f>J58+J70+J76</f>
        <v>10150</v>
      </c>
      <c r="K48" s="5">
        <f t="shared" si="12"/>
        <v>26050</v>
      </c>
    </row>
    <row r="49" spans="1:11" x14ac:dyDescent="0.25">
      <c r="A49" s="18" t="s">
        <v>52</v>
      </c>
      <c r="B49" s="17" t="s">
        <v>53</v>
      </c>
      <c r="C49" s="3" t="s">
        <v>13</v>
      </c>
      <c r="D49" s="4" t="s">
        <v>14</v>
      </c>
      <c r="E49" s="4" t="s">
        <v>14</v>
      </c>
      <c r="F49" s="4" t="s">
        <v>14</v>
      </c>
      <c r="G49" s="4" t="s">
        <v>14</v>
      </c>
      <c r="H49" s="5">
        <f>H50</f>
        <v>1400</v>
      </c>
      <c r="I49" s="5">
        <f>I50</f>
        <v>1400</v>
      </c>
      <c r="J49" s="5">
        <f>J50</f>
        <v>1400</v>
      </c>
      <c r="K49" s="5">
        <f t="shared" ref="K49:K67" si="13">SUM(H49:J49)</f>
        <v>4200</v>
      </c>
    </row>
    <row r="50" spans="1:11" ht="33.75" x14ac:dyDescent="0.25">
      <c r="A50" s="18"/>
      <c r="B50" s="17"/>
      <c r="C50" s="6" t="s">
        <v>17</v>
      </c>
      <c r="D50" s="4">
        <v>774</v>
      </c>
      <c r="E50" s="4" t="s">
        <v>14</v>
      </c>
      <c r="F50" s="4" t="s">
        <v>14</v>
      </c>
      <c r="G50" s="4" t="s">
        <v>14</v>
      </c>
      <c r="H50" s="5">
        <f>SUM(H51:H53)</f>
        <v>1400</v>
      </c>
      <c r="I50" s="5">
        <f t="shared" ref="I50" si="14">SUM(I51:I53)</f>
        <v>1400</v>
      </c>
      <c r="J50" s="5">
        <f>J51+J52+J53</f>
        <v>1400</v>
      </c>
      <c r="K50" s="5">
        <f t="shared" si="13"/>
        <v>4200</v>
      </c>
    </row>
    <row r="51" spans="1:11" ht="45" x14ac:dyDescent="0.25">
      <c r="A51" s="4" t="s">
        <v>54</v>
      </c>
      <c r="B51" s="3" t="s">
        <v>274</v>
      </c>
      <c r="C51" s="6" t="s">
        <v>17</v>
      </c>
      <c r="D51" s="4">
        <v>774</v>
      </c>
      <c r="E51" s="7" t="s">
        <v>221</v>
      </c>
      <c r="F51" s="4" t="s">
        <v>55</v>
      </c>
      <c r="G51" s="4">
        <v>244</v>
      </c>
      <c r="H51" s="5">
        <v>300</v>
      </c>
      <c r="I51" s="5">
        <v>300</v>
      </c>
      <c r="J51" s="5">
        <v>300</v>
      </c>
      <c r="K51" s="5">
        <f t="shared" si="13"/>
        <v>900</v>
      </c>
    </row>
    <row r="52" spans="1:11" ht="45" x14ac:dyDescent="0.25">
      <c r="A52" s="4" t="s">
        <v>56</v>
      </c>
      <c r="B52" s="8" t="s">
        <v>275</v>
      </c>
      <c r="C52" s="6" t="s">
        <v>17</v>
      </c>
      <c r="D52" s="4">
        <v>774</v>
      </c>
      <c r="E52" s="7" t="s">
        <v>221</v>
      </c>
      <c r="F52" s="4" t="s">
        <v>55</v>
      </c>
      <c r="G52" s="4">
        <v>244</v>
      </c>
      <c r="H52" s="5">
        <v>300</v>
      </c>
      <c r="I52" s="5">
        <v>300</v>
      </c>
      <c r="J52" s="5">
        <v>300</v>
      </c>
      <c r="K52" s="5">
        <f t="shared" si="13"/>
        <v>900</v>
      </c>
    </row>
    <row r="53" spans="1:11" ht="45" x14ac:dyDescent="0.25">
      <c r="A53" s="4" t="s">
        <v>57</v>
      </c>
      <c r="B53" s="3" t="s">
        <v>58</v>
      </c>
      <c r="C53" s="6" t="s">
        <v>17</v>
      </c>
      <c r="D53" s="4">
        <v>774</v>
      </c>
      <c r="E53" s="7" t="s">
        <v>221</v>
      </c>
      <c r="F53" s="4" t="s">
        <v>55</v>
      </c>
      <c r="G53" s="4">
        <v>244</v>
      </c>
      <c r="H53" s="5">
        <v>800</v>
      </c>
      <c r="I53" s="5">
        <v>800</v>
      </c>
      <c r="J53" s="5">
        <v>800</v>
      </c>
      <c r="K53" s="5">
        <f t="shared" si="13"/>
        <v>2400</v>
      </c>
    </row>
    <row r="54" spans="1:11" ht="33.75" x14ac:dyDescent="0.25">
      <c r="A54" s="4" t="s">
        <v>59</v>
      </c>
      <c r="B54" s="3" t="s">
        <v>60</v>
      </c>
      <c r="C54" s="3" t="s">
        <v>13</v>
      </c>
      <c r="D54" s="4" t="s">
        <v>14</v>
      </c>
      <c r="E54" s="4" t="s">
        <v>14</v>
      </c>
      <c r="F54" s="4" t="s">
        <v>14</v>
      </c>
      <c r="G54" s="4" t="s">
        <v>14</v>
      </c>
      <c r="H54" s="5">
        <f>SUM(H55:H56)</f>
        <v>300</v>
      </c>
      <c r="I54" s="5">
        <f t="shared" ref="I54:J54" si="15">SUM(I55:I56)</f>
        <v>300</v>
      </c>
      <c r="J54" s="5">
        <f t="shared" si="15"/>
        <v>300</v>
      </c>
      <c r="K54" s="5">
        <f t="shared" si="13"/>
        <v>900</v>
      </c>
    </row>
    <row r="55" spans="1:11" ht="56.25" x14ac:dyDescent="0.25">
      <c r="A55" s="4" t="s">
        <v>61</v>
      </c>
      <c r="B55" s="3" t="s">
        <v>276</v>
      </c>
      <c r="C55" s="3" t="s">
        <v>15</v>
      </c>
      <c r="D55" s="4">
        <v>759</v>
      </c>
      <c r="E55" s="7" t="s">
        <v>219</v>
      </c>
      <c r="F55" s="4" t="s">
        <v>62</v>
      </c>
      <c r="G55" s="4">
        <v>622</v>
      </c>
      <c r="H55" s="5">
        <v>200</v>
      </c>
      <c r="I55" s="5">
        <v>200</v>
      </c>
      <c r="J55" s="5">
        <v>200</v>
      </c>
      <c r="K55" s="5">
        <f t="shared" si="13"/>
        <v>600</v>
      </c>
    </row>
    <row r="56" spans="1:11" ht="56.25" x14ac:dyDescent="0.25">
      <c r="A56" s="4" t="s">
        <v>63</v>
      </c>
      <c r="B56" s="3" t="s">
        <v>277</v>
      </c>
      <c r="C56" s="3" t="s">
        <v>15</v>
      </c>
      <c r="D56" s="4">
        <v>759</v>
      </c>
      <c r="E56" s="7" t="s">
        <v>219</v>
      </c>
      <c r="F56" s="4" t="s">
        <v>62</v>
      </c>
      <c r="G56" s="4">
        <v>622</v>
      </c>
      <c r="H56" s="5">
        <v>100</v>
      </c>
      <c r="I56" s="5">
        <v>100</v>
      </c>
      <c r="J56" s="5">
        <v>100</v>
      </c>
      <c r="K56" s="5">
        <f t="shared" si="13"/>
        <v>300</v>
      </c>
    </row>
    <row r="57" spans="1:11" x14ac:dyDescent="0.25">
      <c r="A57" s="18" t="s">
        <v>64</v>
      </c>
      <c r="B57" s="17" t="s">
        <v>65</v>
      </c>
      <c r="C57" s="3" t="s">
        <v>13</v>
      </c>
      <c r="D57" s="4" t="s">
        <v>14</v>
      </c>
      <c r="E57" s="4" t="s">
        <v>14</v>
      </c>
      <c r="F57" s="4" t="s">
        <v>14</v>
      </c>
      <c r="G57" s="4" t="s">
        <v>14</v>
      </c>
      <c r="H57" s="5">
        <f>SUM(H58:H59)</f>
        <v>10300</v>
      </c>
      <c r="I57" s="5">
        <f t="shared" ref="I57:J57" si="16">SUM(I58:I59)</f>
        <v>9500</v>
      </c>
      <c r="J57" s="5">
        <f t="shared" si="16"/>
        <v>7500</v>
      </c>
      <c r="K57" s="5">
        <f t="shared" si="13"/>
        <v>27300</v>
      </c>
    </row>
    <row r="58" spans="1:11" ht="33.75" x14ac:dyDescent="0.25">
      <c r="A58" s="18"/>
      <c r="B58" s="17"/>
      <c r="C58" s="3" t="s">
        <v>16</v>
      </c>
      <c r="D58" s="4">
        <v>789</v>
      </c>
      <c r="E58" s="4" t="s">
        <v>14</v>
      </c>
      <c r="F58" s="4" t="s">
        <v>14</v>
      </c>
      <c r="G58" s="4" t="s">
        <v>14</v>
      </c>
      <c r="H58" s="5">
        <f>H60+H61+H64</f>
        <v>5600</v>
      </c>
      <c r="I58" s="5">
        <f t="shared" ref="I58:J58" si="17">I60+I61+I64</f>
        <v>5000</v>
      </c>
      <c r="J58" s="5">
        <f t="shared" si="17"/>
        <v>5000</v>
      </c>
      <c r="K58" s="5">
        <f t="shared" si="13"/>
        <v>15600</v>
      </c>
    </row>
    <row r="59" spans="1:11" ht="22.5" x14ac:dyDescent="0.25">
      <c r="A59" s="18"/>
      <c r="B59" s="17"/>
      <c r="C59" s="3" t="s">
        <v>18</v>
      </c>
      <c r="D59" s="4">
        <v>765</v>
      </c>
      <c r="E59" s="4" t="s">
        <v>14</v>
      </c>
      <c r="F59" s="4" t="s">
        <v>14</v>
      </c>
      <c r="G59" s="4" t="s">
        <v>14</v>
      </c>
      <c r="H59" s="5">
        <f>H62+H63+H65+H66</f>
        <v>4700</v>
      </c>
      <c r="I59" s="5">
        <f>I62+I63+I65+I66</f>
        <v>4500</v>
      </c>
      <c r="J59" s="5">
        <f>J62+J63+J65+J66</f>
        <v>2500</v>
      </c>
      <c r="K59" s="5">
        <f t="shared" si="13"/>
        <v>11700</v>
      </c>
    </row>
    <row r="60" spans="1:11" ht="33.75" x14ac:dyDescent="0.25">
      <c r="A60" s="4" t="s">
        <v>66</v>
      </c>
      <c r="B60" s="3" t="s">
        <v>67</v>
      </c>
      <c r="C60" s="3" t="s">
        <v>16</v>
      </c>
      <c r="D60" s="4">
        <v>789</v>
      </c>
      <c r="E60" s="7" t="s">
        <v>219</v>
      </c>
      <c r="F60" s="4" t="s">
        <v>68</v>
      </c>
      <c r="G60" s="4">
        <v>244</v>
      </c>
      <c r="H60" s="5">
        <v>300</v>
      </c>
      <c r="I60" s="5">
        <v>0</v>
      </c>
      <c r="J60" s="5">
        <v>0</v>
      </c>
      <c r="K60" s="5">
        <f t="shared" si="13"/>
        <v>300</v>
      </c>
    </row>
    <row r="61" spans="1:11" ht="33.75" x14ac:dyDescent="0.25">
      <c r="A61" s="4" t="s">
        <v>69</v>
      </c>
      <c r="B61" s="3" t="s">
        <v>70</v>
      </c>
      <c r="C61" s="3" t="s">
        <v>16</v>
      </c>
      <c r="D61" s="4">
        <v>789</v>
      </c>
      <c r="E61" s="7" t="s">
        <v>219</v>
      </c>
      <c r="F61" s="4" t="s">
        <v>68</v>
      </c>
      <c r="G61" s="4">
        <v>244</v>
      </c>
      <c r="H61" s="5">
        <v>5000</v>
      </c>
      <c r="I61" s="5">
        <v>5000</v>
      </c>
      <c r="J61" s="5">
        <v>5000</v>
      </c>
      <c r="K61" s="5">
        <f t="shared" si="13"/>
        <v>15000</v>
      </c>
    </row>
    <row r="62" spans="1:11" ht="22.5" x14ac:dyDescent="0.25">
      <c r="A62" s="4" t="s">
        <v>71</v>
      </c>
      <c r="B62" s="3" t="s">
        <v>72</v>
      </c>
      <c r="C62" s="3" t="s">
        <v>18</v>
      </c>
      <c r="D62" s="4">
        <v>765</v>
      </c>
      <c r="E62" s="7" t="s">
        <v>214</v>
      </c>
      <c r="F62" s="4" t="s">
        <v>68</v>
      </c>
      <c r="G62" s="4">
        <v>244</v>
      </c>
      <c r="H62" s="5">
        <v>2500</v>
      </c>
      <c r="I62" s="5">
        <v>2500</v>
      </c>
      <c r="J62" s="5">
        <v>2500</v>
      </c>
      <c r="K62" s="5">
        <f t="shared" si="13"/>
        <v>7500</v>
      </c>
    </row>
    <row r="63" spans="1:11" ht="22.5" x14ac:dyDescent="0.25">
      <c r="A63" s="13" t="s">
        <v>73</v>
      </c>
      <c r="B63" s="21" t="s">
        <v>74</v>
      </c>
      <c r="C63" s="3" t="s">
        <v>18</v>
      </c>
      <c r="D63" s="4">
        <v>765</v>
      </c>
      <c r="E63" s="7" t="s">
        <v>214</v>
      </c>
      <c r="F63" s="4" t="s">
        <v>68</v>
      </c>
      <c r="G63" s="4">
        <v>244</v>
      </c>
      <c r="H63" s="5">
        <v>1700</v>
      </c>
      <c r="I63" s="5">
        <v>0</v>
      </c>
      <c r="J63" s="5">
        <v>0</v>
      </c>
      <c r="K63" s="5">
        <f t="shared" si="13"/>
        <v>1700</v>
      </c>
    </row>
    <row r="64" spans="1:11" ht="33.75" x14ac:dyDescent="0.25">
      <c r="A64" s="15"/>
      <c r="B64" s="22"/>
      <c r="C64" s="3" t="s">
        <v>16</v>
      </c>
      <c r="D64" s="4">
        <v>789</v>
      </c>
      <c r="E64" s="4" t="s">
        <v>214</v>
      </c>
      <c r="F64" s="4" t="s">
        <v>68</v>
      </c>
      <c r="G64" s="4">
        <v>244</v>
      </c>
      <c r="H64" s="5">
        <v>300</v>
      </c>
      <c r="I64" s="5">
        <v>0</v>
      </c>
      <c r="J64" s="5">
        <v>0</v>
      </c>
      <c r="K64" s="5">
        <f t="shared" si="13"/>
        <v>300</v>
      </c>
    </row>
    <row r="65" spans="1:15" ht="33.75" x14ac:dyDescent="0.25">
      <c r="A65" s="4" t="s">
        <v>215</v>
      </c>
      <c r="B65" s="3" t="s">
        <v>216</v>
      </c>
      <c r="C65" s="3" t="s">
        <v>18</v>
      </c>
      <c r="D65" s="4">
        <v>765</v>
      </c>
      <c r="E65" s="4" t="s">
        <v>214</v>
      </c>
      <c r="F65" s="4" t="s">
        <v>68</v>
      </c>
      <c r="G65" s="4">
        <v>244</v>
      </c>
      <c r="H65" s="5">
        <v>500</v>
      </c>
      <c r="I65" s="5">
        <v>0</v>
      </c>
      <c r="J65" s="5">
        <v>0</v>
      </c>
      <c r="K65" s="5">
        <f t="shared" si="13"/>
        <v>500</v>
      </c>
    </row>
    <row r="66" spans="1:15" ht="33.75" x14ac:dyDescent="0.25">
      <c r="A66" s="4" t="s">
        <v>217</v>
      </c>
      <c r="B66" s="3" t="s">
        <v>218</v>
      </c>
      <c r="C66" s="3" t="s">
        <v>18</v>
      </c>
      <c r="D66" s="4">
        <v>765</v>
      </c>
      <c r="E66" s="7" t="s">
        <v>214</v>
      </c>
      <c r="F66" s="4" t="s">
        <v>68</v>
      </c>
      <c r="G66" s="4">
        <v>244</v>
      </c>
      <c r="H66" s="5">
        <v>0</v>
      </c>
      <c r="I66" s="5">
        <v>2000</v>
      </c>
      <c r="J66" s="5">
        <v>0</v>
      </c>
      <c r="K66" s="5">
        <f t="shared" si="13"/>
        <v>2000</v>
      </c>
    </row>
    <row r="67" spans="1:15" x14ac:dyDescent="0.25">
      <c r="A67" s="18" t="s">
        <v>75</v>
      </c>
      <c r="B67" s="17" t="s">
        <v>76</v>
      </c>
      <c r="C67" s="3" t="s">
        <v>13</v>
      </c>
      <c r="D67" s="4" t="s">
        <v>14</v>
      </c>
      <c r="E67" s="4" t="s">
        <v>14</v>
      </c>
      <c r="F67" s="4" t="s">
        <v>14</v>
      </c>
      <c r="G67" s="4" t="s">
        <v>14</v>
      </c>
      <c r="H67" s="5">
        <f>SUM(H68:H70)</f>
        <v>950</v>
      </c>
      <c r="I67" s="5">
        <f>SUM(I68:I70)</f>
        <v>1450</v>
      </c>
      <c r="J67" s="5">
        <f>SUM(J68:J70)</f>
        <v>950</v>
      </c>
      <c r="K67" s="5">
        <f t="shared" si="13"/>
        <v>3350</v>
      </c>
    </row>
    <row r="68" spans="1:15" ht="33.75" x14ac:dyDescent="0.25">
      <c r="A68" s="18"/>
      <c r="B68" s="17"/>
      <c r="C68" s="6" t="s">
        <v>17</v>
      </c>
      <c r="D68" s="4">
        <v>774</v>
      </c>
      <c r="E68" s="4" t="s">
        <v>14</v>
      </c>
      <c r="F68" s="4" t="s">
        <v>14</v>
      </c>
      <c r="G68" s="4" t="s">
        <v>14</v>
      </c>
      <c r="H68" s="5">
        <f>H71+H72</f>
        <v>800</v>
      </c>
      <c r="I68" s="5">
        <f>I71+I72</f>
        <v>800</v>
      </c>
      <c r="J68" s="5">
        <f>J71+J72</f>
        <v>800</v>
      </c>
      <c r="K68" s="5">
        <f>SUM(H68:J68)</f>
        <v>2400</v>
      </c>
    </row>
    <row r="69" spans="1:15" ht="33.75" x14ac:dyDescent="0.25">
      <c r="A69" s="18"/>
      <c r="B69" s="17"/>
      <c r="C69" s="3" t="s">
        <v>15</v>
      </c>
      <c r="D69" s="4">
        <v>759</v>
      </c>
      <c r="E69" s="4" t="s">
        <v>14</v>
      </c>
      <c r="F69" s="4" t="s">
        <v>14</v>
      </c>
      <c r="G69" s="4" t="s">
        <v>14</v>
      </c>
      <c r="H69" s="5">
        <f>H73</f>
        <v>0</v>
      </c>
      <c r="I69" s="5">
        <f t="shared" ref="I69:J69" si="18">I73</f>
        <v>500</v>
      </c>
      <c r="J69" s="5">
        <f t="shared" si="18"/>
        <v>0</v>
      </c>
      <c r="K69" s="5">
        <f t="shared" ref="K69:K70" si="19">SUM(H69:J69)</f>
        <v>500</v>
      </c>
    </row>
    <row r="70" spans="1:15" ht="33.75" x14ac:dyDescent="0.25">
      <c r="A70" s="18"/>
      <c r="B70" s="17"/>
      <c r="C70" s="3" t="s">
        <v>16</v>
      </c>
      <c r="D70" s="4">
        <v>789</v>
      </c>
      <c r="E70" s="4" t="s">
        <v>14</v>
      </c>
      <c r="F70" s="4" t="s">
        <v>14</v>
      </c>
      <c r="G70" s="4" t="s">
        <v>14</v>
      </c>
      <c r="H70" s="5">
        <f>H74</f>
        <v>150</v>
      </c>
      <c r="I70" s="5">
        <f t="shared" ref="I70:J70" si="20">I74</f>
        <v>150</v>
      </c>
      <c r="J70" s="5">
        <f t="shared" si="20"/>
        <v>150</v>
      </c>
      <c r="K70" s="5">
        <f t="shared" si="19"/>
        <v>450</v>
      </c>
    </row>
    <row r="71" spans="1:15" ht="33.75" x14ac:dyDescent="0.25">
      <c r="A71" s="4" t="s">
        <v>77</v>
      </c>
      <c r="B71" s="3" t="s">
        <v>78</v>
      </c>
      <c r="C71" s="3" t="s">
        <v>17</v>
      </c>
      <c r="D71" s="4">
        <v>774</v>
      </c>
      <c r="E71" s="7" t="s">
        <v>214</v>
      </c>
      <c r="F71" s="4" t="s">
        <v>79</v>
      </c>
      <c r="G71" s="4">
        <v>244</v>
      </c>
      <c r="H71" s="5">
        <v>500</v>
      </c>
      <c r="I71" s="5">
        <v>500</v>
      </c>
      <c r="J71" s="5">
        <v>500</v>
      </c>
      <c r="K71" s="5">
        <f>SUM(H71:J71)</f>
        <v>1500</v>
      </c>
    </row>
    <row r="72" spans="1:15" ht="45" x14ac:dyDescent="0.25">
      <c r="A72" s="4" t="s">
        <v>80</v>
      </c>
      <c r="B72" s="3" t="s">
        <v>81</v>
      </c>
      <c r="C72" s="6" t="s">
        <v>17</v>
      </c>
      <c r="D72" s="4">
        <v>774</v>
      </c>
      <c r="E72" s="7" t="s">
        <v>223</v>
      </c>
      <c r="F72" s="4" t="s">
        <v>79</v>
      </c>
      <c r="G72" s="4">
        <v>244</v>
      </c>
      <c r="H72" s="5">
        <v>300</v>
      </c>
      <c r="I72" s="5">
        <v>300</v>
      </c>
      <c r="J72" s="5">
        <v>300</v>
      </c>
      <c r="K72" s="5">
        <f>SUM(H72:J72)</f>
        <v>900</v>
      </c>
    </row>
    <row r="73" spans="1:15" ht="33.75" x14ac:dyDescent="0.25">
      <c r="A73" s="4" t="s">
        <v>82</v>
      </c>
      <c r="B73" s="3" t="s">
        <v>83</v>
      </c>
      <c r="C73" s="3" t="s">
        <v>15</v>
      </c>
      <c r="D73" s="4">
        <v>759</v>
      </c>
      <c r="E73" s="7" t="s">
        <v>214</v>
      </c>
      <c r="F73" s="4" t="s">
        <v>79</v>
      </c>
      <c r="G73" s="4">
        <v>244</v>
      </c>
      <c r="H73" s="5">
        <v>0</v>
      </c>
      <c r="I73" s="5">
        <v>500</v>
      </c>
      <c r="J73" s="5">
        <v>0</v>
      </c>
      <c r="K73" s="5">
        <f>SUM(H73:J73)</f>
        <v>500</v>
      </c>
    </row>
    <row r="74" spans="1:15" ht="33.75" x14ac:dyDescent="0.25">
      <c r="A74" s="4" t="s">
        <v>309</v>
      </c>
      <c r="B74" s="6" t="s">
        <v>84</v>
      </c>
      <c r="C74" s="3" t="s">
        <v>16</v>
      </c>
      <c r="D74" s="4">
        <v>789</v>
      </c>
      <c r="E74" s="7" t="s">
        <v>220</v>
      </c>
      <c r="F74" s="4" t="s">
        <v>79</v>
      </c>
      <c r="G74" s="4">
        <v>244</v>
      </c>
      <c r="H74" s="5">
        <v>150</v>
      </c>
      <c r="I74" s="5">
        <v>150</v>
      </c>
      <c r="J74" s="5">
        <v>150</v>
      </c>
      <c r="K74" s="5">
        <f>SUM(H74:J74)</f>
        <v>450</v>
      </c>
    </row>
    <row r="75" spans="1:15" ht="19.5" customHeight="1" x14ac:dyDescent="0.25">
      <c r="A75" s="25" t="s">
        <v>278</v>
      </c>
      <c r="B75" s="27" t="s">
        <v>310</v>
      </c>
      <c r="C75" s="3" t="s">
        <v>13</v>
      </c>
      <c r="D75" s="4" t="s">
        <v>14</v>
      </c>
      <c r="E75" s="4" t="s">
        <v>14</v>
      </c>
      <c r="F75" s="4" t="s">
        <v>14</v>
      </c>
      <c r="G75" s="4" t="s">
        <v>14</v>
      </c>
      <c r="H75" s="5">
        <f>H76</f>
        <v>0</v>
      </c>
      <c r="I75" s="5">
        <f>I76</f>
        <v>5000</v>
      </c>
      <c r="J75" s="5">
        <f>J76</f>
        <v>5000</v>
      </c>
      <c r="K75" s="5">
        <f>SUM(H75:J75)</f>
        <v>10000</v>
      </c>
    </row>
    <row r="76" spans="1:15" ht="38.25" customHeight="1" x14ac:dyDescent="0.25">
      <c r="A76" s="26"/>
      <c r="B76" s="28"/>
      <c r="C76" s="3" t="s">
        <v>16</v>
      </c>
      <c r="D76" s="4">
        <v>789</v>
      </c>
      <c r="E76" s="4" t="s">
        <v>14</v>
      </c>
      <c r="F76" s="4" t="s">
        <v>14</v>
      </c>
      <c r="G76" s="4" t="s">
        <v>14</v>
      </c>
      <c r="H76" s="5">
        <v>0</v>
      </c>
      <c r="I76" s="5">
        <v>5000</v>
      </c>
      <c r="J76" s="5">
        <v>5000</v>
      </c>
      <c r="K76" s="5">
        <f>I76+J76</f>
        <v>10000</v>
      </c>
    </row>
    <row r="77" spans="1:15" ht="57.75" customHeight="1" x14ac:dyDescent="0.25">
      <c r="A77" s="4" t="s">
        <v>279</v>
      </c>
      <c r="B77" s="6" t="s">
        <v>280</v>
      </c>
      <c r="C77" s="3" t="s">
        <v>16</v>
      </c>
      <c r="D77" s="4">
        <v>789</v>
      </c>
      <c r="E77" s="7" t="s">
        <v>220</v>
      </c>
      <c r="F77" s="4" t="s">
        <v>281</v>
      </c>
      <c r="G77" s="4">
        <v>521</v>
      </c>
      <c r="H77" s="5">
        <v>0</v>
      </c>
      <c r="I77" s="5">
        <v>5000</v>
      </c>
      <c r="J77" s="5">
        <v>5000</v>
      </c>
      <c r="K77" s="5">
        <f>I77+J77</f>
        <v>10000</v>
      </c>
    </row>
    <row r="78" spans="1:15" x14ac:dyDescent="0.25">
      <c r="A78" s="18" t="s">
        <v>85</v>
      </c>
      <c r="B78" s="17" t="s">
        <v>213</v>
      </c>
      <c r="C78" s="3" t="s">
        <v>13</v>
      </c>
      <c r="D78" s="4" t="s">
        <v>14</v>
      </c>
      <c r="E78" s="4" t="s">
        <v>14</v>
      </c>
      <c r="F78" s="4" t="s">
        <v>14</v>
      </c>
      <c r="G78" s="4" t="s">
        <v>14</v>
      </c>
      <c r="H78" s="5">
        <f>SUM(H79:H83)</f>
        <v>59700</v>
      </c>
      <c r="I78" s="5">
        <f t="shared" ref="I78:J78" si="21">SUM(I79:I83)</f>
        <v>62700</v>
      </c>
      <c r="J78" s="5">
        <f t="shared" si="21"/>
        <v>63700</v>
      </c>
      <c r="K78" s="5">
        <f t="shared" ref="K78:K83" si="22">SUM(H78:J78)</f>
        <v>186100</v>
      </c>
      <c r="O78" s="10"/>
    </row>
    <row r="79" spans="1:15" ht="33.75" x14ac:dyDescent="0.25">
      <c r="A79" s="18"/>
      <c r="B79" s="17"/>
      <c r="C79" s="3" t="s">
        <v>15</v>
      </c>
      <c r="D79" s="4">
        <v>759</v>
      </c>
      <c r="E79" s="4" t="s">
        <v>14</v>
      </c>
      <c r="F79" s="4" t="s">
        <v>14</v>
      </c>
      <c r="G79" s="4" t="s">
        <v>14</v>
      </c>
      <c r="H79" s="5">
        <f>H85+H98+H113+H108</f>
        <v>23900</v>
      </c>
      <c r="I79" s="5">
        <f>I85+I98+I113+I108</f>
        <v>23900</v>
      </c>
      <c r="J79" s="5">
        <f>J85+J98+J113+J108</f>
        <v>23900</v>
      </c>
      <c r="K79" s="5">
        <f t="shared" si="22"/>
        <v>71700</v>
      </c>
    </row>
    <row r="80" spans="1:15" ht="22.5" x14ac:dyDescent="0.25">
      <c r="A80" s="18"/>
      <c r="B80" s="17"/>
      <c r="C80" s="3" t="s">
        <v>18</v>
      </c>
      <c r="D80" s="4">
        <v>765</v>
      </c>
      <c r="E80" s="4" t="s">
        <v>14</v>
      </c>
      <c r="F80" s="4" t="s">
        <v>14</v>
      </c>
      <c r="G80" s="4" t="s">
        <v>14</v>
      </c>
      <c r="H80" s="5">
        <f>H86+H99</f>
        <v>700</v>
      </c>
      <c r="I80" s="5">
        <f>I86+I99</f>
        <v>700</v>
      </c>
      <c r="J80" s="5">
        <f>J86+J99</f>
        <v>700</v>
      </c>
      <c r="K80" s="5">
        <f t="shared" si="22"/>
        <v>2100</v>
      </c>
    </row>
    <row r="81" spans="1:11" ht="33.75" x14ac:dyDescent="0.25">
      <c r="A81" s="18"/>
      <c r="B81" s="17"/>
      <c r="C81" s="3" t="s">
        <v>16</v>
      </c>
      <c r="D81" s="4">
        <v>789</v>
      </c>
      <c r="E81" s="4" t="s">
        <v>14</v>
      </c>
      <c r="F81" s="4" t="s">
        <v>14</v>
      </c>
      <c r="G81" s="4" t="s">
        <v>14</v>
      </c>
      <c r="H81" s="5">
        <f>H87+H100+H107+H114</f>
        <v>19400</v>
      </c>
      <c r="I81" s="5">
        <f>I87+I100+I107+I114</f>
        <v>22400</v>
      </c>
      <c r="J81" s="5">
        <f>J87+J100+J107+J114</f>
        <v>23400</v>
      </c>
      <c r="K81" s="5">
        <f t="shared" si="22"/>
        <v>65200</v>
      </c>
    </row>
    <row r="82" spans="1:11" ht="33.75" x14ac:dyDescent="0.25">
      <c r="A82" s="18"/>
      <c r="B82" s="17"/>
      <c r="C82" s="6" t="s">
        <v>17</v>
      </c>
      <c r="D82" s="4">
        <v>774</v>
      </c>
      <c r="E82" s="4" t="s">
        <v>14</v>
      </c>
      <c r="F82" s="4" t="s">
        <v>14</v>
      </c>
      <c r="G82" s="4" t="s">
        <v>14</v>
      </c>
      <c r="H82" s="5">
        <f>H123</f>
        <v>15000</v>
      </c>
      <c r="I82" s="5">
        <f>I123</f>
        <v>15000</v>
      </c>
      <c r="J82" s="5">
        <f>J123</f>
        <v>15000</v>
      </c>
      <c r="K82" s="5">
        <f t="shared" si="22"/>
        <v>45000</v>
      </c>
    </row>
    <row r="83" spans="1:11" ht="45" x14ac:dyDescent="0.25">
      <c r="A83" s="18"/>
      <c r="B83" s="17"/>
      <c r="C83" s="3" t="s">
        <v>19</v>
      </c>
      <c r="D83" s="4">
        <v>764</v>
      </c>
      <c r="E83" s="4" t="s">
        <v>14</v>
      </c>
      <c r="F83" s="4" t="s">
        <v>14</v>
      </c>
      <c r="G83" s="4" t="s">
        <v>14</v>
      </c>
      <c r="H83" s="5">
        <f>H112</f>
        <v>700</v>
      </c>
      <c r="I83" s="5">
        <f>I112</f>
        <v>700</v>
      </c>
      <c r="J83" s="5">
        <f>J112</f>
        <v>700</v>
      </c>
      <c r="K83" s="5">
        <f t="shared" si="22"/>
        <v>2100</v>
      </c>
    </row>
    <row r="84" spans="1:11" x14ac:dyDescent="0.25">
      <c r="A84" s="18" t="s">
        <v>86</v>
      </c>
      <c r="B84" s="23" t="s">
        <v>87</v>
      </c>
      <c r="C84" s="3" t="s">
        <v>13</v>
      </c>
      <c r="D84" s="4" t="s">
        <v>14</v>
      </c>
      <c r="E84" s="4" t="s">
        <v>14</v>
      </c>
      <c r="F84" s="4" t="s">
        <v>14</v>
      </c>
      <c r="G84" s="4" t="s">
        <v>14</v>
      </c>
      <c r="H84" s="5">
        <f>SUM(H85:H87)</f>
        <v>19150</v>
      </c>
      <c r="I84" s="5">
        <f>SUM(I85:I87)</f>
        <v>19150</v>
      </c>
      <c r="J84" s="5">
        <f>SUM(J85:J87)</f>
        <v>19150</v>
      </c>
      <c r="K84" s="5">
        <f>SUM(H84:J84)</f>
        <v>57450</v>
      </c>
    </row>
    <row r="85" spans="1:11" ht="33.75" x14ac:dyDescent="0.25">
      <c r="A85" s="18"/>
      <c r="B85" s="23"/>
      <c r="C85" s="3" t="s">
        <v>15</v>
      </c>
      <c r="D85" s="4">
        <v>759</v>
      </c>
      <c r="E85" s="4" t="s">
        <v>14</v>
      </c>
      <c r="F85" s="4" t="s">
        <v>14</v>
      </c>
      <c r="G85" s="4" t="s">
        <v>14</v>
      </c>
      <c r="H85" s="5">
        <f>H88+H90+H91+H93+H94+H95+H96</f>
        <v>18450</v>
      </c>
      <c r="I85" s="5">
        <f t="shared" ref="I85:J85" si="23">I88+I90+I91+I93+I94+I95+I96</f>
        <v>18450</v>
      </c>
      <c r="J85" s="5">
        <f t="shared" si="23"/>
        <v>18450</v>
      </c>
      <c r="K85" s="5">
        <f>SUM(H85:J85)</f>
        <v>55350</v>
      </c>
    </row>
    <row r="86" spans="1:11" ht="22.5" x14ac:dyDescent="0.25">
      <c r="A86" s="18"/>
      <c r="B86" s="23"/>
      <c r="C86" s="3" t="s">
        <v>18</v>
      </c>
      <c r="D86" s="4">
        <v>765</v>
      </c>
      <c r="E86" s="4" t="s">
        <v>14</v>
      </c>
      <c r="F86" s="4" t="s">
        <v>14</v>
      </c>
      <c r="G86" s="4" t="s">
        <v>14</v>
      </c>
      <c r="H86" s="5">
        <f>H89</f>
        <v>400</v>
      </c>
      <c r="I86" s="5">
        <f>I89</f>
        <v>400</v>
      </c>
      <c r="J86" s="5">
        <f>J89</f>
        <v>400</v>
      </c>
      <c r="K86" s="5">
        <f t="shared" ref="K86:K87" si="24">SUM(H86:J86)</f>
        <v>1200</v>
      </c>
    </row>
    <row r="87" spans="1:11" ht="26.25" customHeight="1" x14ac:dyDescent="0.25">
      <c r="A87" s="18"/>
      <c r="B87" s="23"/>
      <c r="C87" s="3" t="s">
        <v>16</v>
      </c>
      <c r="D87" s="4">
        <v>789</v>
      </c>
      <c r="E87" s="4" t="s">
        <v>14</v>
      </c>
      <c r="F87" s="4" t="s">
        <v>14</v>
      </c>
      <c r="G87" s="4" t="s">
        <v>14</v>
      </c>
      <c r="H87" s="5">
        <f>H92</f>
        <v>300</v>
      </c>
      <c r="I87" s="5">
        <f>I92</f>
        <v>300</v>
      </c>
      <c r="J87" s="5">
        <f>J92</f>
        <v>300</v>
      </c>
      <c r="K87" s="5">
        <f t="shared" si="24"/>
        <v>900</v>
      </c>
    </row>
    <row r="88" spans="1:11" ht="45" x14ac:dyDescent="0.25">
      <c r="A88" s="4" t="s">
        <v>88</v>
      </c>
      <c r="B88" s="3" t="s">
        <v>89</v>
      </c>
      <c r="C88" s="3" t="s">
        <v>15</v>
      </c>
      <c r="D88" s="4">
        <v>759</v>
      </c>
      <c r="E88" s="7" t="s">
        <v>219</v>
      </c>
      <c r="F88" s="4" t="s">
        <v>90</v>
      </c>
      <c r="G88" s="4">
        <v>244</v>
      </c>
      <c r="H88" s="5">
        <v>15000</v>
      </c>
      <c r="I88" s="5">
        <v>15000</v>
      </c>
      <c r="J88" s="5">
        <v>15000</v>
      </c>
      <c r="K88" s="5">
        <f t="shared" ref="K88:K112" si="25">SUM(H88:J88)</f>
        <v>45000</v>
      </c>
    </row>
    <row r="89" spans="1:11" ht="45" x14ac:dyDescent="0.25">
      <c r="A89" s="4" t="s">
        <v>91</v>
      </c>
      <c r="B89" s="3" t="s">
        <v>92</v>
      </c>
      <c r="C89" s="3" t="s">
        <v>18</v>
      </c>
      <c r="D89" s="4">
        <v>765</v>
      </c>
      <c r="E89" s="7" t="s">
        <v>219</v>
      </c>
      <c r="F89" s="4" t="s">
        <v>90</v>
      </c>
      <c r="G89" s="4">
        <v>244</v>
      </c>
      <c r="H89" s="5">
        <v>400</v>
      </c>
      <c r="I89" s="5">
        <v>400</v>
      </c>
      <c r="J89" s="5">
        <v>400</v>
      </c>
      <c r="K89" s="5">
        <f t="shared" si="25"/>
        <v>1200</v>
      </c>
    </row>
    <row r="90" spans="1:11" ht="67.5" x14ac:dyDescent="0.25">
      <c r="A90" s="4" t="s">
        <v>93</v>
      </c>
      <c r="B90" s="3" t="s">
        <v>94</v>
      </c>
      <c r="C90" s="3" t="s">
        <v>15</v>
      </c>
      <c r="D90" s="4">
        <v>759</v>
      </c>
      <c r="E90" s="7" t="s">
        <v>219</v>
      </c>
      <c r="F90" s="4" t="s">
        <v>90</v>
      </c>
      <c r="G90" s="4">
        <v>244</v>
      </c>
      <c r="H90" s="5">
        <v>1000</v>
      </c>
      <c r="I90" s="5">
        <v>1000</v>
      </c>
      <c r="J90" s="5">
        <v>1000</v>
      </c>
      <c r="K90" s="5">
        <f t="shared" si="25"/>
        <v>3000</v>
      </c>
    </row>
    <row r="91" spans="1:11" ht="90" x14ac:dyDescent="0.25">
      <c r="A91" s="4" t="s">
        <v>95</v>
      </c>
      <c r="B91" s="3" t="s">
        <v>319</v>
      </c>
      <c r="C91" s="3" t="s">
        <v>15</v>
      </c>
      <c r="D91" s="4">
        <v>759</v>
      </c>
      <c r="E91" s="7" t="s">
        <v>219</v>
      </c>
      <c r="F91" s="4" t="s">
        <v>90</v>
      </c>
      <c r="G91" s="4">
        <v>622</v>
      </c>
      <c r="H91" s="5">
        <v>500</v>
      </c>
      <c r="I91" s="5">
        <v>500</v>
      </c>
      <c r="J91" s="5">
        <v>500</v>
      </c>
      <c r="K91" s="5">
        <f t="shared" si="25"/>
        <v>1500</v>
      </c>
    </row>
    <row r="92" spans="1:11" ht="33.75" x14ac:dyDescent="0.25">
      <c r="A92" s="4" t="s">
        <v>96</v>
      </c>
      <c r="B92" s="3" t="s">
        <v>97</v>
      </c>
      <c r="C92" s="3" t="s">
        <v>16</v>
      </c>
      <c r="D92" s="4">
        <v>789</v>
      </c>
      <c r="E92" s="7" t="s">
        <v>223</v>
      </c>
      <c r="F92" s="4" t="s">
        <v>90</v>
      </c>
      <c r="G92" s="4">
        <v>244</v>
      </c>
      <c r="H92" s="5">
        <v>300</v>
      </c>
      <c r="I92" s="5">
        <v>300</v>
      </c>
      <c r="J92" s="5">
        <v>300</v>
      </c>
      <c r="K92" s="5">
        <f t="shared" si="25"/>
        <v>900</v>
      </c>
    </row>
    <row r="93" spans="1:11" ht="33.75" x14ac:dyDescent="0.25">
      <c r="A93" s="4" t="s">
        <v>98</v>
      </c>
      <c r="B93" s="3" t="s">
        <v>311</v>
      </c>
      <c r="C93" s="3" t="s">
        <v>15</v>
      </c>
      <c r="D93" s="4">
        <v>759</v>
      </c>
      <c r="E93" s="7" t="s">
        <v>223</v>
      </c>
      <c r="F93" s="4" t="s">
        <v>90</v>
      </c>
      <c r="G93" s="4">
        <v>244</v>
      </c>
      <c r="H93" s="5">
        <v>600</v>
      </c>
      <c r="I93" s="5">
        <v>600</v>
      </c>
      <c r="J93" s="5">
        <v>600</v>
      </c>
      <c r="K93" s="5">
        <f t="shared" si="25"/>
        <v>1800</v>
      </c>
    </row>
    <row r="94" spans="1:11" ht="33.75" x14ac:dyDescent="0.25">
      <c r="A94" s="4" t="s">
        <v>99</v>
      </c>
      <c r="B94" s="3" t="s">
        <v>312</v>
      </c>
      <c r="C94" s="3" t="s">
        <v>15</v>
      </c>
      <c r="D94" s="4">
        <v>759</v>
      </c>
      <c r="E94" s="7" t="s">
        <v>223</v>
      </c>
      <c r="F94" s="4" t="s">
        <v>90</v>
      </c>
      <c r="G94" s="4">
        <v>244</v>
      </c>
      <c r="H94" s="5">
        <v>600</v>
      </c>
      <c r="I94" s="5">
        <v>600</v>
      </c>
      <c r="J94" s="5">
        <v>600</v>
      </c>
      <c r="K94" s="5">
        <f t="shared" si="25"/>
        <v>1800</v>
      </c>
    </row>
    <row r="95" spans="1:11" ht="33.75" x14ac:dyDescent="0.25">
      <c r="A95" s="4" t="s">
        <v>100</v>
      </c>
      <c r="B95" s="3" t="s">
        <v>313</v>
      </c>
      <c r="C95" s="3" t="s">
        <v>15</v>
      </c>
      <c r="D95" s="4">
        <v>759</v>
      </c>
      <c r="E95" s="7" t="s">
        <v>223</v>
      </c>
      <c r="F95" s="4" t="s">
        <v>90</v>
      </c>
      <c r="G95" s="4">
        <v>244</v>
      </c>
      <c r="H95" s="5">
        <v>600</v>
      </c>
      <c r="I95" s="5">
        <v>600</v>
      </c>
      <c r="J95" s="5">
        <v>600</v>
      </c>
      <c r="K95" s="5">
        <f t="shared" si="25"/>
        <v>1800</v>
      </c>
    </row>
    <row r="96" spans="1:11" ht="90" x14ac:dyDescent="0.25">
      <c r="A96" s="4" t="s">
        <v>101</v>
      </c>
      <c r="B96" s="6" t="s">
        <v>282</v>
      </c>
      <c r="C96" s="3" t="s">
        <v>15</v>
      </c>
      <c r="D96" s="4">
        <v>759</v>
      </c>
      <c r="E96" s="7" t="s">
        <v>219</v>
      </c>
      <c r="F96" s="4" t="s">
        <v>90</v>
      </c>
      <c r="G96" s="4">
        <v>622</v>
      </c>
      <c r="H96" s="5">
        <v>150</v>
      </c>
      <c r="I96" s="5">
        <v>150</v>
      </c>
      <c r="J96" s="5">
        <v>150</v>
      </c>
      <c r="K96" s="5">
        <f t="shared" si="25"/>
        <v>450</v>
      </c>
    </row>
    <row r="97" spans="1:11" x14ac:dyDescent="0.25">
      <c r="A97" s="18" t="s">
        <v>102</v>
      </c>
      <c r="B97" s="23" t="s">
        <v>103</v>
      </c>
      <c r="C97" s="3" t="s">
        <v>13</v>
      </c>
      <c r="D97" s="4" t="s">
        <v>14</v>
      </c>
      <c r="E97" s="4" t="s">
        <v>14</v>
      </c>
      <c r="F97" s="4" t="s">
        <v>14</v>
      </c>
      <c r="G97" s="4" t="s">
        <v>14</v>
      </c>
      <c r="H97" s="5">
        <f>SUM(H98:H100)</f>
        <v>21300</v>
      </c>
      <c r="I97" s="5">
        <f t="shared" ref="I97:J97" si="26">SUM(I98:I100)</f>
        <v>24300</v>
      </c>
      <c r="J97" s="5">
        <f t="shared" si="26"/>
        <v>25300</v>
      </c>
      <c r="K97" s="5">
        <f t="shared" si="25"/>
        <v>70900</v>
      </c>
    </row>
    <row r="98" spans="1:11" ht="33.75" x14ac:dyDescent="0.25">
      <c r="A98" s="18"/>
      <c r="B98" s="23"/>
      <c r="C98" s="3" t="s">
        <v>15</v>
      </c>
      <c r="D98" s="4">
        <v>759</v>
      </c>
      <c r="E98" s="4" t="s">
        <v>14</v>
      </c>
      <c r="F98" s="4" t="s">
        <v>14</v>
      </c>
      <c r="G98" s="4" t="s">
        <v>14</v>
      </c>
      <c r="H98" s="5">
        <f>H101+H102</f>
        <v>3000</v>
      </c>
      <c r="I98" s="5">
        <f>I101+I102</f>
        <v>3000</v>
      </c>
      <c r="J98" s="5">
        <f>J101+J102</f>
        <v>3000</v>
      </c>
      <c r="K98" s="5">
        <f t="shared" si="25"/>
        <v>9000</v>
      </c>
    </row>
    <row r="99" spans="1:11" ht="22.5" x14ac:dyDescent="0.25">
      <c r="A99" s="18"/>
      <c r="B99" s="23"/>
      <c r="C99" s="3" t="s">
        <v>18</v>
      </c>
      <c r="D99" s="4">
        <v>765</v>
      </c>
      <c r="E99" s="4" t="s">
        <v>14</v>
      </c>
      <c r="F99" s="4" t="s">
        <v>14</v>
      </c>
      <c r="G99" s="4" t="s">
        <v>14</v>
      </c>
      <c r="H99" s="5">
        <f>H103</f>
        <v>300</v>
      </c>
      <c r="I99" s="5">
        <f t="shared" ref="I99:J99" si="27">I103</f>
        <v>300</v>
      </c>
      <c r="J99" s="5">
        <f t="shared" si="27"/>
        <v>300</v>
      </c>
      <c r="K99" s="5">
        <f t="shared" si="25"/>
        <v>900</v>
      </c>
    </row>
    <row r="100" spans="1:11" ht="33.75" x14ac:dyDescent="0.25">
      <c r="A100" s="18"/>
      <c r="B100" s="23"/>
      <c r="C100" s="3" t="s">
        <v>16</v>
      </c>
      <c r="D100" s="4">
        <v>789</v>
      </c>
      <c r="E100" s="4" t="s">
        <v>14</v>
      </c>
      <c r="F100" s="4" t="s">
        <v>14</v>
      </c>
      <c r="G100" s="4" t="s">
        <v>14</v>
      </c>
      <c r="H100" s="5">
        <f>H104+H105</f>
        <v>18000</v>
      </c>
      <c r="I100" s="5">
        <f t="shared" ref="I100:J100" si="28">I104+I105</f>
        <v>21000</v>
      </c>
      <c r="J100" s="5">
        <f t="shared" si="28"/>
        <v>22000</v>
      </c>
      <c r="K100" s="5">
        <f t="shared" si="25"/>
        <v>61000</v>
      </c>
    </row>
    <row r="101" spans="1:11" ht="66.75" customHeight="1" x14ac:dyDescent="0.25">
      <c r="A101" s="4" t="s">
        <v>104</v>
      </c>
      <c r="B101" s="6" t="s">
        <v>283</v>
      </c>
      <c r="C101" s="3" t="s">
        <v>15</v>
      </c>
      <c r="D101" s="4">
        <v>759</v>
      </c>
      <c r="E101" s="7" t="s">
        <v>219</v>
      </c>
      <c r="F101" s="4" t="s">
        <v>105</v>
      </c>
      <c r="G101" s="4">
        <v>244</v>
      </c>
      <c r="H101" s="5">
        <v>1500</v>
      </c>
      <c r="I101" s="5">
        <v>1500</v>
      </c>
      <c r="J101" s="5">
        <v>1500</v>
      </c>
      <c r="K101" s="5">
        <f t="shared" si="25"/>
        <v>4500</v>
      </c>
    </row>
    <row r="102" spans="1:11" ht="56.25" x14ac:dyDescent="0.25">
      <c r="A102" s="4" t="s">
        <v>106</v>
      </c>
      <c r="B102" s="6" t="s">
        <v>107</v>
      </c>
      <c r="C102" s="3" t="s">
        <v>15</v>
      </c>
      <c r="D102" s="4">
        <v>759</v>
      </c>
      <c r="E102" s="7" t="s">
        <v>219</v>
      </c>
      <c r="F102" s="4" t="s">
        <v>105</v>
      </c>
      <c r="G102" s="4">
        <v>244</v>
      </c>
      <c r="H102" s="5">
        <v>1500</v>
      </c>
      <c r="I102" s="5">
        <v>1500</v>
      </c>
      <c r="J102" s="5">
        <v>1500</v>
      </c>
      <c r="K102" s="5">
        <f t="shared" si="25"/>
        <v>4500</v>
      </c>
    </row>
    <row r="103" spans="1:11" ht="22.5" x14ac:dyDescent="0.25">
      <c r="A103" s="4" t="s">
        <v>108</v>
      </c>
      <c r="B103" s="6" t="s">
        <v>268</v>
      </c>
      <c r="C103" s="3" t="s">
        <v>18</v>
      </c>
      <c r="D103" s="4">
        <v>765</v>
      </c>
      <c r="E103" s="7" t="s">
        <v>214</v>
      </c>
      <c r="F103" s="4" t="s">
        <v>105</v>
      </c>
      <c r="G103" s="4">
        <v>244</v>
      </c>
      <c r="H103" s="5">
        <v>300</v>
      </c>
      <c r="I103" s="5">
        <v>300</v>
      </c>
      <c r="J103" s="5">
        <v>300</v>
      </c>
      <c r="K103" s="5">
        <f t="shared" si="25"/>
        <v>900</v>
      </c>
    </row>
    <row r="104" spans="1:11" ht="33.75" x14ac:dyDescent="0.25">
      <c r="A104" s="4" t="s">
        <v>109</v>
      </c>
      <c r="B104" s="6" t="s">
        <v>110</v>
      </c>
      <c r="C104" s="3" t="s">
        <v>16</v>
      </c>
      <c r="D104" s="4">
        <v>789</v>
      </c>
      <c r="E104" s="7" t="s">
        <v>220</v>
      </c>
      <c r="F104" s="4" t="s">
        <v>105</v>
      </c>
      <c r="G104" s="4">
        <v>244</v>
      </c>
      <c r="H104" s="5">
        <v>0</v>
      </c>
      <c r="I104" s="5">
        <v>1000</v>
      </c>
      <c r="J104" s="5">
        <v>0</v>
      </c>
      <c r="K104" s="5">
        <f t="shared" si="25"/>
        <v>1000</v>
      </c>
    </row>
    <row r="105" spans="1:11" ht="67.5" x14ac:dyDescent="0.25">
      <c r="A105" s="4" t="s">
        <v>111</v>
      </c>
      <c r="B105" s="6" t="s">
        <v>112</v>
      </c>
      <c r="C105" s="3" t="s">
        <v>16</v>
      </c>
      <c r="D105" s="4">
        <v>789</v>
      </c>
      <c r="E105" s="7" t="s">
        <v>220</v>
      </c>
      <c r="F105" s="4" t="s">
        <v>105</v>
      </c>
      <c r="G105" s="4">
        <v>634</v>
      </c>
      <c r="H105" s="5">
        <v>18000</v>
      </c>
      <c r="I105" s="5">
        <v>20000</v>
      </c>
      <c r="J105" s="5">
        <v>22000</v>
      </c>
      <c r="K105" s="5">
        <f t="shared" si="25"/>
        <v>60000</v>
      </c>
    </row>
    <row r="106" spans="1:11" x14ac:dyDescent="0.25">
      <c r="A106" s="18" t="s">
        <v>113</v>
      </c>
      <c r="B106" s="23" t="s">
        <v>114</v>
      </c>
      <c r="C106" s="3" t="s">
        <v>13</v>
      </c>
      <c r="D106" s="4" t="s">
        <v>14</v>
      </c>
      <c r="E106" s="4" t="s">
        <v>14</v>
      </c>
      <c r="F106" s="4" t="s">
        <v>14</v>
      </c>
      <c r="G106" s="4" t="s">
        <v>14</v>
      </c>
      <c r="H106" s="5">
        <f>SUM(H107:H108)</f>
        <v>300</v>
      </c>
      <c r="I106" s="5">
        <f t="shared" ref="I106:J106" si="29">SUM(I107:I108)</f>
        <v>300</v>
      </c>
      <c r="J106" s="5">
        <f t="shared" si="29"/>
        <v>300</v>
      </c>
      <c r="K106" s="5">
        <f t="shared" si="25"/>
        <v>900</v>
      </c>
    </row>
    <row r="107" spans="1:11" ht="33.75" x14ac:dyDescent="0.25">
      <c r="A107" s="18"/>
      <c r="B107" s="23"/>
      <c r="C107" s="3" t="s">
        <v>16</v>
      </c>
      <c r="D107" s="4">
        <v>789</v>
      </c>
      <c r="E107" s="4" t="s">
        <v>14</v>
      </c>
      <c r="F107" s="4" t="s">
        <v>14</v>
      </c>
      <c r="G107" s="4" t="s">
        <v>14</v>
      </c>
      <c r="H107" s="5">
        <f>H109</f>
        <v>100</v>
      </c>
      <c r="I107" s="5">
        <f t="shared" ref="I107:J107" si="30">I109</f>
        <v>100</v>
      </c>
      <c r="J107" s="5">
        <f t="shared" si="30"/>
        <v>100</v>
      </c>
      <c r="K107" s="5">
        <f t="shared" si="25"/>
        <v>300</v>
      </c>
    </row>
    <row r="108" spans="1:11" ht="33.75" x14ac:dyDescent="0.25">
      <c r="A108" s="18"/>
      <c r="B108" s="23"/>
      <c r="C108" s="6" t="s">
        <v>15</v>
      </c>
      <c r="D108" s="4">
        <v>759</v>
      </c>
      <c r="E108" s="4" t="s">
        <v>14</v>
      </c>
      <c r="F108" s="4" t="s">
        <v>14</v>
      </c>
      <c r="G108" s="4" t="s">
        <v>14</v>
      </c>
      <c r="H108" s="5">
        <f>H110</f>
        <v>200</v>
      </c>
      <c r="I108" s="5">
        <f t="shared" ref="I108:J108" si="31">I110</f>
        <v>200</v>
      </c>
      <c r="J108" s="5">
        <f t="shared" si="31"/>
        <v>200</v>
      </c>
      <c r="K108" s="5">
        <f t="shared" si="25"/>
        <v>600</v>
      </c>
    </row>
    <row r="109" spans="1:11" ht="33.75" x14ac:dyDescent="0.25">
      <c r="A109" s="4" t="s">
        <v>115</v>
      </c>
      <c r="B109" s="3" t="s">
        <v>116</v>
      </c>
      <c r="C109" s="3" t="s">
        <v>16</v>
      </c>
      <c r="D109" s="4">
        <v>789</v>
      </c>
      <c r="E109" s="7" t="s">
        <v>220</v>
      </c>
      <c r="F109" s="4" t="s">
        <v>117</v>
      </c>
      <c r="G109" s="4">
        <v>244</v>
      </c>
      <c r="H109" s="5">
        <v>100</v>
      </c>
      <c r="I109" s="5">
        <v>100</v>
      </c>
      <c r="J109" s="5">
        <v>100</v>
      </c>
      <c r="K109" s="5">
        <f t="shared" si="25"/>
        <v>300</v>
      </c>
    </row>
    <row r="110" spans="1:11" ht="45" x14ac:dyDescent="0.25">
      <c r="A110" s="4" t="s">
        <v>118</v>
      </c>
      <c r="B110" s="3" t="s">
        <v>119</v>
      </c>
      <c r="C110" s="6" t="s">
        <v>15</v>
      </c>
      <c r="D110" s="4">
        <v>759</v>
      </c>
      <c r="E110" s="7" t="s">
        <v>223</v>
      </c>
      <c r="F110" s="4" t="s">
        <v>117</v>
      </c>
      <c r="G110" s="4">
        <v>244</v>
      </c>
      <c r="H110" s="5">
        <v>200</v>
      </c>
      <c r="I110" s="5">
        <v>200</v>
      </c>
      <c r="J110" s="5">
        <v>200</v>
      </c>
      <c r="K110" s="5">
        <f t="shared" si="25"/>
        <v>600</v>
      </c>
    </row>
    <row r="111" spans="1:11" x14ac:dyDescent="0.25">
      <c r="A111" s="18" t="s">
        <v>120</v>
      </c>
      <c r="B111" s="23" t="s">
        <v>121</v>
      </c>
      <c r="C111" s="3" t="s">
        <v>13</v>
      </c>
      <c r="D111" s="4" t="s">
        <v>14</v>
      </c>
      <c r="E111" s="4" t="s">
        <v>14</v>
      </c>
      <c r="F111" s="4" t="s">
        <v>14</v>
      </c>
      <c r="G111" s="4" t="s">
        <v>14</v>
      </c>
      <c r="H111" s="5">
        <f>SUM(H112:H114)</f>
        <v>3950</v>
      </c>
      <c r="I111" s="5">
        <f>SUM(I112:I114)</f>
        <v>3950</v>
      </c>
      <c r="J111" s="5">
        <f>SUM(J112:J114)</f>
        <v>3950</v>
      </c>
      <c r="K111" s="5">
        <f t="shared" si="25"/>
        <v>11850</v>
      </c>
    </row>
    <row r="112" spans="1:11" ht="45" x14ac:dyDescent="0.25">
      <c r="A112" s="18"/>
      <c r="B112" s="23"/>
      <c r="C112" s="3" t="s">
        <v>19</v>
      </c>
      <c r="D112" s="4">
        <v>764</v>
      </c>
      <c r="E112" s="4" t="s">
        <v>14</v>
      </c>
      <c r="F112" s="4" t="s">
        <v>14</v>
      </c>
      <c r="G112" s="4" t="s">
        <v>14</v>
      </c>
      <c r="H112" s="5">
        <f>H115</f>
        <v>700</v>
      </c>
      <c r="I112" s="5">
        <f t="shared" ref="I112:J112" si="32">I115</f>
        <v>700</v>
      </c>
      <c r="J112" s="5">
        <f t="shared" si="32"/>
        <v>700</v>
      </c>
      <c r="K112" s="5">
        <f t="shared" si="25"/>
        <v>2100</v>
      </c>
    </row>
    <row r="113" spans="1:11" ht="33.75" x14ac:dyDescent="0.25">
      <c r="A113" s="18"/>
      <c r="B113" s="23"/>
      <c r="C113" s="3" t="s">
        <v>15</v>
      </c>
      <c r="D113" s="4">
        <v>759</v>
      </c>
      <c r="E113" s="4" t="s">
        <v>14</v>
      </c>
      <c r="F113" s="4" t="s">
        <v>14</v>
      </c>
      <c r="G113" s="4" t="s">
        <v>14</v>
      </c>
      <c r="H113" s="5">
        <f>H116+H117+H119+H120+H121</f>
        <v>2250</v>
      </c>
      <c r="I113" s="5">
        <f>I116+I117+I119+I120+I121</f>
        <v>2250</v>
      </c>
      <c r="J113" s="5">
        <f>J116+J117+J119+J120+J121</f>
        <v>2250</v>
      </c>
      <c r="K113" s="5">
        <f t="shared" ref="K113:K114" si="33">SUM(H113:J113)</f>
        <v>6750</v>
      </c>
    </row>
    <row r="114" spans="1:11" ht="33.75" x14ac:dyDescent="0.25">
      <c r="A114" s="18"/>
      <c r="B114" s="23"/>
      <c r="C114" s="3" t="s">
        <v>16</v>
      </c>
      <c r="D114" s="4">
        <v>789</v>
      </c>
      <c r="E114" s="4" t="s">
        <v>14</v>
      </c>
      <c r="F114" s="4" t="s">
        <v>14</v>
      </c>
      <c r="G114" s="4" t="s">
        <v>14</v>
      </c>
      <c r="H114" s="5">
        <f>H118</f>
        <v>1000</v>
      </c>
      <c r="I114" s="5">
        <f>I118</f>
        <v>1000</v>
      </c>
      <c r="J114" s="5">
        <f t="shared" ref="J114" si="34">J118</f>
        <v>1000</v>
      </c>
      <c r="K114" s="5">
        <f t="shared" si="33"/>
        <v>3000</v>
      </c>
    </row>
    <row r="115" spans="1:11" ht="32.25" customHeight="1" x14ac:dyDescent="0.25">
      <c r="A115" s="4" t="s">
        <v>122</v>
      </c>
      <c r="B115" s="6" t="s">
        <v>123</v>
      </c>
      <c r="C115" s="3" t="s">
        <v>19</v>
      </c>
      <c r="D115" s="4">
        <v>764</v>
      </c>
      <c r="E115" s="7" t="s">
        <v>224</v>
      </c>
      <c r="F115" s="4" t="s">
        <v>124</v>
      </c>
      <c r="G115" s="4">
        <v>244</v>
      </c>
      <c r="H115" s="5">
        <v>700</v>
      </c>
      <c r="I115" s="5">
        <v>700</v>
      </c>
      <c r="J115" s="5">
        <v>700</v>
      </c>
      <c r="K115" s="5">
        <f t="shared" ref="K115:K124" si="35">SUM(H115:J115)</f>
        <v>2100</v>
      </c>
    </row>
    <row r="116" spans="1:11" ht="56.25" x14ac:dyDescent="0.25">
      <c r="A116" s="4" t="s">
        <v>125</v>
      </c>
      <c r="B116" s="3" t="s">
        <v>284</v>
      </c>
      <c r="C116" s="3" t="s">
        <v>15</v>
      </c>
      <c r="D116" s="4">
        <v>759</v>
      </c>
      <c r="E116" s="7" t="s">
        <v>219</v>
      </c>
      <c r="F116" s="4" t="s">
        <v>124</v>
      </c>
      <c r="G116" s="4">
        <v>244</v>
      </c>
      <c r="H116" s="5">
        <v>750</v>
      </c>
      <c r="I116" s="5">
        <v>750</v>
      </c>
      <c r="J116" s="5">
        <v>750</v>
      </c>
      <c r="K116" s="5">
        <f t="shared" si="35"/>
        <v>2250</v>
      </c>
    </row>
    <row r="117" spans="1:11" ht="56.25" x14ac:dyDescent="0.25">
      <c r="A117" s="4" t="s">
        <v>126</v>
      </c>
      <c r="B117" s="3" t="s">
        <v>314</v>
      </c>
      <c r="C117" s="6" t="s">
        <v>15</v>
      </c>
      <c r="D117" s="4">
        <v>759</v>
      </c>
      <c r="E117" s="7" t="s">
        <v>223</v>
      </c>
      <c r="F117" s="4" t="s">
        <v>124</v>
      </c>
      <c r="G117" s="4">
        <v>244</v>
      </c>
      <c r="H117" s="5">
        <v>750</v>
      </c>
      <c r="I117" s="5">
        <v>750</v>
      </c>
      <c r="J117" s="5">
        <v>750</v>
      </c>
      <c r="K117" s="5">
        <f t="shared" si="35"/>
        <v>2250</v>
      </c>
    </row>
    <row r="118" spans="1:11" ht="38.25" customHeight="1" x14ac:dyDescent="0.25">
      <c r="A118" s="4" t="s">
        <v>127</v>
      </c>
      <c r="B118" s="6" t="s">
        <v>129</v>
      </c>
      <c r="C118" s="3" t="s">
        <v>16</v>
      </c>
      <c r="D118" s="4">
        <v>789</v>
      </c>
      <c r="E118" s="7" t="s">
        <v>224</v>
      </c>
      <c r="F118" s="4" t="s">
        <v>124</v>
      </c>
      <c r="G118" s="4">
        <v>244</v>
      </c>
      <c r="H118" s="5">
        <v>1000</v>
      </c>
      <c r="I118" s="5">
        <v>1000</v>
      </c>
      <c r="J118" s="5">
        <v>1000</v>
      </c>
      <c r="K118" s="5">
        <f t="shared" si="35"/>
        <v>3000</v>
      </c>
    </row>
    <row r="119" spans="1:11" ht="45" x14ac:dyDescent="0.25">
      <c r="A119" s="4" t="s">
        <v>128</v>
      </c>
      <c r="B119" s="6" t="s">
        <v>285</v>
      </c>
      <c r="C119" s="3" t="s">
        <v>15</v>
      </c>
      <c r="D119" s="4">
        <v>759</v>
      </c>
      <c r="E119" s="7" t="s">
        <v>219</v>
      </c>
      <c r="F119" s="4" t="s">
        <v>124</v>
      </c>
      <c r="G119" s="4">
        <v>622</v>
      </c>
      <c r="H119" s="5">
        <v>250</v>
      </c>
      <c r="I119" s="5">
        <v>250</v>
      </c>
      <c r="J119" s="5">
        <v>250</v>
      </c>
      <c r="K119" s="5">
        <f t="shared" si="35"/>
        <v>750</v>
      </c>
    </row>
    <row r="120" spans="1:11" ht="56.25" x14ac:dyDescent="0.25">
      <c r="A120" s="4" t="s">
        <v>130</v>
      </c>
      <c r="B120" s="6" t="s">
        <v>286</v>
      </c>
      <c r="C120" s="3" t="s">
        <v>15</v>
      </c>
      <c r="D120" s="4">
        <v>759</v>
      </c>
      <c r="E120" s="7" t="s">
        <v>219</v>
      </c>
      <c r="F120" s="4" t="s">
        <v>124</v>
      </c>
      <c r="G120" s="4">
        <v>622</v>
      </c>
      <c r="H120" s="5">
        <v>250</v>
      </c>
      <c r="I120" s="5">
        <v>250</v>
      </c>
      <c r="J120" s="5">
        <v>250</v>
      </c>
      <c r="K120" s="5">
        <f t="shared" si="35"/>
        <v>750</v>
      </c>
    </row>
    <row r="121" spans="1:11" ht="33.75" x14ac:dyDescent="0.25">
      <c r="A121" s="4" t="s">
        <v>131</v>
      </c>
      <c r="B121" s="6" t="s">
        <v>287</v>
      </c>
      <c r="C121" s="3" t="s">
        <v>15</v>
      </c>
      <c r="D121" s="4">
        <v>759</v>
      </c>
      <c r="E121" s="7" t="s">
        <v>219</v>
      </c>
      <c r="F121" s="4" t="s">
        <v>124</v>
      </c>
      <c r="G121" s="4">
        <v>622</v>
      </c>
      <c r="H121" s="5">
        <v>250</v>
      </c>
      <c r="I121" s="5">
        <v>250</v>
      </c>
      <c r="J121" s="5">
        <v>250</v>
      </c>
      <c r="K121" s="5">
        <f t="shared" si="35"/>
        <v>750</v>
      </c>
    </row>
    <row r="122" spans="1:11" x14ac:dyDescent="0.25">
      <c r="A122" s="18" t="s">
        <v>132</v>
      </c>
      <c r="B122" s="17" t="s">
        <v>133</v>
      </c>
      <c r="C122" s="3" t="s">
        <v>13</v>
      </c>
      <c r="D122" s="4" t="s">
        <v>14</v>
      </c>
      <c r="E122" s="4" t="s">
        <v>14</v>
      </c>
      <c r="F122" s="4" t="s">
        <v>14</v>
      </c>
      <c r="G122" s="4" t="s">
        <v>14</v>
      </c>
      <c r="H122" s="5">
        <f>H124</f>
        <v>15000</v>
      </c>
      <c r="I122" s="5">
        <f t="shared" ref="I122:J122" si="36">I123</f>
        <v>15000</v>
      </c>
      <c r="J122" s="5">
        <f t="shared" si="36"/>
        <v>15000</v>
      </c>
      <c r="K122" s="5">
        <f t="shared" si="35"/>
        <v>45000</v>
      </c>
    </row>
    <row r="123" spans="1:11" ht="33.75" x14ac:dyDescent="0.25">
      <c r="A123" s="18"/>
      <c r="B123" s="17"/>
      <c r="C123" s="6" t="s">
        <v>17</v>
      </c>
      <c r="D123" s="4" t="s">
        <v>14</v>
      </c>
      <c r="E123" s="4" t="s">
        <v>14</v>
      </c>
      <c r="F123" s="4" t="s">
        <v>14</v>
      </c>
      <c r="G123" s="4" t="s">
        <v>14</v>
      </c>
      <c r="H123" s="5">
        <f>H125</f>
        <v>15000</v>
      </c>
      <c r="I123" s="5">
        <f>I124</f>
        <v>15000</v>
      </c>
      <c r="J123" s="5">
        <f>J124</f>
        <v>15000</v>
      </c>
      <c r="K123" s="5">
        <f t="shared" si="35"/>
        <v>45000</v>
      </c>
    </row>
    <row r="124" spans="1:11" ht="22.5" customHeight="1" x14ac:dyDescent="0.25">
      <c r="A124" s="13" t="s">
        <v>288</v>
      </c>
      <c r="B124" s="21" t="s">
        <v>315</v>
      </c>
      <c r="C124" s="3" t="s">
        <v>13</v>
      </c>
      <c r="D124" s="4" t="s">
        <v>14</v>
      </c>
      <c r="E124" s="4" t="s">
        <v>14</v>
      </c>
      <c r="F124" s="4" t="s">
        <v>14</v>
      </c>
      <c r="G124" s="4" t="s">
        <v>14</v>
      </c>
      <c r="H124" s="5">
        <f>H125</f>
        <v>15000</v>
      </c>
      <c r="I124" s="5">
        <f t="shared" ref="I124:J124" si="37">I125</f>
        <v>15000</v>
      </c>
      <c r="J124" s="5">
        <f t="shared" si="37"/>
        <v>15000</v>
      </c>
      <c r="K124" s="5">
        <f t="shared" si="35"/>
        <v>45000</v>
      </c>
    </row>
    <row r="125" spans="1:11" ht="32.25" customHeight="1" x14ac:dyDescent="0.25">
      <c r="A125" s="15"/>
      <c r="B125" s="22"/>
      <c r="C125" s="6" t="s">
        <v>17</v>
      </c>
      <c r="D125" s="4">
        <v>774</v>
      </c>
      <c r="E125" s="7" t="s">
        <v>223</v>
      </c>
      <c r="F125" s="4" t="s">
        <v>134</v>
      </c>
      <c r="G125" s="4">
        <v>634</v>
      </c>
      <c r="H125" s="5">
        <v>15000</v>
      </c>
      <c r="I125" s="5">
        <v>15000</v>
      </c>
      <c r="J125" s="5">
        <v>15000</v>
      </c>
      <c r="K125" s="5">
        <f>SUM(H125:J125)</f>
        <v>45000</v>
      </c>
    </row>
    <row r="126" spans="1:11" x14ac:dyDescent="0.25">
      <c r="A126" s="18" t="s">
        <v>135</v>
      </c>
      <c r="B126" s="17" t="s">
        <v>136</v>
      </c>
      <c r="C126" s="3" t="s">
        <v>13</v>
      </c>
      <c r="D126" s="4" t="s">
        <v>14</v>
      </c>
      <c r="E126" s="4" t="s">
        <v>14</v>
      </c>
      <c r="F126" s="4" t="s">
        <v>14</v>
      </c>
      <c r="G126" s="4" t="s">
        <v>14</v>
      </c>
      <c r="H126" s="5">
        <f>SUM(H127:H128)</f>
        <v>8500</v>
      </c>
      <c r="I126" s="5">
        <f t="shared" ref="I126:J126" si="38">SUM(I127:I128)</f>
        <v>9508</v>
      </c>
      <c r="J126" s="5">
        <f t="shared" si="38"/>
        <v>10500</v>
      </c>
      <c r="K126" s="5">
        <f t="shared" ref="K126:K129" si="39">SUM(H126:J126)</f>
        <v>28508</v>
      </c>
    </row>
    <row r="127" spans="1:11" ht="33.75" x14ac:dyDescent="0.25">
      <c r="A127" s="18"/>
      <c r="B127" s="17"/>
      <c r="C127" s="6" t="s">
        <v>17</v>
      </c>
      <c r="D127" s="4">
        <v>774</v>
      </c>
      <c r="E127" s="4" t="s">
        <v>14</v>
      </c>
      <c r="F127" s="4" t="s">
        <v>14</v>
      </c>
      <c r="G127" s="4" t="s">
        <v>14</v>
      </c>
      <c r="H127" s="5">
        <f>H130+H135</f>
        <v>7700</v>
      </c>
      <c r="I127" s="5">
        <f>I130+I135</f>
        <v>7700</v>
      </c>
      <c r="J127" s="5">
        <f>J130+J135</f>
        <v>7700</v>
      </c>
      <c r="K127" s="5">
        <f t="shared" si="39"/>
        <v>23100</v>
      </c>
    </row>
    <row r="128" spans="1:11" ht="33.75" x14ac:dyDescent="0.25">
      <c r="A128" s="18"/>
      <c r="B128" s="17"/>
      <c r="C128" s="3" t="s">
        <v>16</v>
      </c>
      <c r="D128" s="4">
        <v>789</v>
      </c>
      <c r="E128" s="4" t="s">
        <v>14</v>
      </c>
      <c r="F128" s="4" t="s">
        <v>14</v>
      </c>
      <c r="G128" s="4" t="s">
        <v>14</v>
      </c>
      <c r="H128" s="5">
        <f>H136</f>
        <v>800</v>
      </c>
      <c r="I128" s="5">
        <f t="shared" ref="I128:J128" si="40">I136</f>
        <v>1808</v>
      </c>
      <c r="J128" s="5">
        <f t="shared" si="40"/>
        <v>2800</v>
      </c>
      <c r="K128" s="5">
        <f t="shared" si="39"/>
        <v>5408</v>
      </c>
    </row>
    <row r="129" spans="1:11" ht="35.25" customHeight="1" x14ac:dyDescent="0.25">
      <c r="A129" s="18" t="s">
        <v>137</v>
      </c>
      <c r="B129" s="17" t="s">
        <v>138</v>
      </c>
      <c r="C129" s="3" t="s">
        <v>13</v>
      </c>
      <c r="D129" s="4" t="s">
        <v>14</v>
      </c>
      <c r="E129" s="4" t="s">
        <v>14</v>
      </c>
      <c r="F129" s="4" t="s">
        <v>14</v>
      </c>
      <c r="G129" s="4" t="s">
        <v>14</v>
      </c>
      <c r="H129" s="5">
        <f>H130</f>
        <v>7500</v>
      </c>
      <c r="I129" s="5">
        <f t="shared" ref="I129:J129" si="41">I130</f>
        <v>7500</v>
      </c>
      <c r="J129" s="5">
        <f t="shared" si="41"/>
        <v>7500</v>
      </c>
      <c r="K129" s="5">
        <f t="shared" si="39"/>
        <v>22500</v>
      </c>
    </row>
    <row r="130" spans="1:11" ht="33.75" x14ac:dyDescent="0.25">
      <c r="A130" s="18"/>
      <c r="B130" s="17"/>
      <c r="C130" s="6" t="s">
        <v>17</v>
      </c>
      <c r="D130" s="4">
        <v>774</v>
      </c>
      <c r="E130" s="4" t="s">
        <v>14</v>
      </c>
      <c r="F130" s="4" t="s">
        <v>14</v>
      </c>
      <c r="G130" s="4" t="s">
        <v>14</v>
      </c>
      <c r="H130" s="5">
        <f>H131+H132+H133</f>
        <v>7500</v>
      </c>
      <c r="I130" s="5">
        <f>I131+I132+I133</f>
        <v>7500</v>
      </c>
      <c r="J130" s="5">
        <f>J131+J132+J133</f>
        <v>7500</v>
      </c>
      <c r="K130" s="5">
        <f t="shared" ref="K130:K144" si="42">SUM(H130:J130)</f>
        <v>22500</v>
      </c>
    </row>
    <row r="131" spans="1:11" ht="45" x14ac:dyDescent="0.25">
      <c r="A131" s="4" t="s">
        <v>139</v>
      </c>
      <c r="B131" s="3" t="s">
        <v>289</v>
      </c>
      <c r="C131" s="6" t="s">
        <v>17</v>
      </c>
      <c r="D131" s="4">
        <v>774</v>
      </c>
      <c r="E131" s="7" t="s">
        <v>223</v>
      </c>
      <c r="F131" s="4" t="s">
        <v>140</v>
      </c>
      <c r="G131" s="4">
        <v>634</v>
      </c>
      <c r="H131" s="5">
        <v>2000</v>
      </c>
      <c r="I131" s="5">
        <v>2000</v>
      </c>
      <c r="J131" s="5">
        <v>2000</v>
      </c>
      <c r="K131" s="5">
        <f t="shared" si="42"/>
        <v>6000</v>
      </c>
    </row>
    <row r="132" spans="1:11" ht="33.75" x14ac:dyDescent="0.25">
      <c r="A132" s="4" t="s">
        <v>141</v>
      </c>
      <c r="B132" s="3" t="s">
        <v>316</v>
      </c>
      <c r="C132" s="6" t="s">
        <v>17</v>
      </c>
      <c r="D132" s="4">
        <v>774</v>
      </c>
      <c r="E132" s="7" t="s">
        <v>223</v>
      </c>
      <c r="F132" s="4" t="s">
        <v>140</v>
      </c>
      <c r="G132" s="4">
        <v>244</v>
      </c>
      <c r="H132" s="5">
        <v>5000</v>
      </c>
      <c r="I132" s="5">
        <v>5000</v>
      </c>
      <c r="J132" s="5">
        <v>5000</v>
      </c>
      <c r="K132" s="5">
        <f t="shared" si="42"/>
        <v>15000</v>
      </c>
    </row>
    <row r="133" spans="1:11" ht="45" x14ac:dyDescent="0.25">
      <c r="A133" s="4" t="s">
        <v>142</v>
      </c>
      <c r="B133" s="3" t="s">
        <v>143</v>
      </c>
      <c r="C133" s="6" t="s">
        <v>17</v>
      </c>
      <c r="D133" s="4">
        <v>774</v>
      </c>
      <c r="E133" s="7" t="s">
        <v>223</v>
      </c>
      <c r="F133" s="4" t="s">
        <v>140</v>
      </c>
      <c r="G133" s="4">
        <v>244</v>
      </c>
      <c r="H133" s="5">
        <v>500</v>
      </c>
      <c r="I133" s="5">
        <v>500</v>
      </c>
      <c r="J133" s="5">
        <v>500</v>
      </c>
      <c r="K133" s="5">
        <f t="shared" si="42"/>
        <v>1500</v>
      </c>
    </row>
    <row r="134" spans="1:11" x14ac:dyDescent="0.25">
      <c r="A134" s="18" t="s">
        <v>144</v>
      </c>
      <c r="B134" s="17" t="s">
        <v>145</v>
      </c>
      <c r="C134" s="3" t="s">
        <v>13</v>
      </c>
      <c r="D134" s="4" t="s">
        <v>14</v>
      </c>
      <c r="E134" s="4" t="s">
        <v>14</v>
      </c>
      <c r="F134" s="4" t="s">
        <v>14</v>
      </c>
      <c r="G134" s="4" t="s">
        <v>14</v>
      </c>
      <c r="H134" s="5">
        <f>SUM(H135:H136)</f>
        <v>1000</v>
      </c>
      <c r="I134" s="5">
        <f t="shared" ref="I134:J134" si="43">SUM(I135:I136)</f>
        <v>2008</v>
      </c>
      <c r="J134" s="5">
        <f t="shared" si="43"/>
        <v>3000</v>
      </c>
      <c r="K134" s="5">
        <f t="shared" si="42"/>
        <v>6008</v>
      </c>
    </row>
    <row r="135" spans="1:11" ht="33.75" x14ac:dyDescent="0.25">
      <c r="A135" s="18"/>
      <c r="B135" s="17"/>
      <c r="C135" s="6" t="s">
        <v>17</v>
      </c>
      <c r="D135" s="4">
        <v>774</v>
      </c>
      <c r="E135" s="4" t="s">
        <v>14</v>
      </c>
      <c r="F135" s="4" t="s">
        <v>14</v>
      </c>
      <c r="G135" s="4" t="s">
        <v>14</v>
      </c>
      <c r="H135" s="5">
        <f>H137</f>
        <v>200</v>
      </c>
      <c r="I135" s="5">
        <f t="shared" ref="I135:J135" si="44">I137</f>
        <v>200</v>
      </c>
      <c r="J135" s="5">
        <f t="shared" si="44"/>
        <v>200</v>
      </c>
      <c r="K135" s="5">
        <f t="shared" si="42"/>
        <v>600</v>
      </c>
    </row>
    <row r="136" spans="1:11" ht="33.75" x14ac:dyDescent="0.25">
      <c r="A136" s="18"/>
      <c r="B136" s="17"/>
      <c r="C136" s="3" t="s">
        <v>16</v>
      </c>
      <c r="D136" s="4">
        <v>789</v>
      </c>
      <c r="E136" s="4" t="s">
        <v>14</v>
      </c>
      <c r="F136" s="4" t="s">
        <v>14</v>
      </c>
      <c r="G136" s="4" t="s">
        <v>14</v>
      </c>
      <c r="H136" s="5">
        <f>H138+H139+H140+H141</f>
        <v>800</v>
      </c>
      <c r="I136" s="5">
        <f t="shared" ref="I136:J136" si="45">I138+I139+I140+I141</f>
        <v>1808</v>
      </c>
      <c r="J136" s="5">
        <f t="shared" si="45"/>
        <v>2800</v>
      </c>
      <c r="K136" s="5">
        <f t="shared" si="42"/>
        <v>5408</v>
      </c>
    </row>
    <row r="137" spans="1:11" ht="33.75" x14ac:dyDescent="0.25">
      <c r="A137" s="4" t="s">
        <v>146</v>
      </c>
      <c r="B137" s="3" t="s">
        <v>147</v>
      </c>
      <c r="C137" s="6" t="s">
        <v>17</v>
      </c>
      <c r="D137" s="4">
        <v>774</v>
      </c>
      <c r="E137" s="7" t="s">
        <v>223</v>
      </c>
      <c r="F137" s="4" t="s">
        <v>148</v>
      </c>
      <c r="G137" s="4">
        <v>244</v>
      </c>
      <c r="H137" s="5">
        <v>200</v>
      </c>
      <c r="I137" s="5">
        <v>200</v>
      </c>
      <c r="J137" s="5">
        <v>200</v>
      </c>
      <c r="K137" s="5">
        <f t="shared" si="42"/>
        <v>600</v>
      </c>
    </row>
    <row r="138" spans="1:11" ht="33.75" x14ac:dyDescent="0.25">
      <c r="A138" s="4" t="s">
        <v>149</v>
      </c>
      <c r="B138" s="3" t="s">
        <v>150</v>
      </c>
      <c r="C138" s="3" t="s">
        <v>16</v>
      </c>
      <c r="D138" s="4">
        <v>789</v>
      </c>
      <c r="E138" s="7" t="s">
        <v>220</v>
      </c>
      <c r="F138" s="4" t="s">
        <v>148</v>
      </c>
      <c r="G138" s="4">
        <v>244</v>
      </c>
      <c r="H138" s="5">
        <v>0</v>
      </c>
      <c r="I138" s="5">
        <v>0</v>
      </c>
      <c r="J138" s="5">
        <v>2500</v>
      </c>
      <c r="K138" s="5">
        <f t="shared" si="42"/>
        <v>2500</v>
      </c>
    </row>
    <row r="139" spans="1:11" ht="33.75" x14ac:dyDescent="0.25">
      <c r="A139" s="4" t="s">
        <v>151</v>
      </c>
      <c r="B139" s="3" t="s">
        <v>152</v>
      </c>
      <c r="C139" s="3" t="s">
        <v>16</v>
      </c>
      <c r="D139" s="4">
        <v>789</v>
      </c>
      <c r="E139" s="7" t="s">
        <v>220</v>
      </c>
      <c r="F139" s="4" t="s">
        <v>148</v>
      </c>
      <c r="G139" s="4">
        <v>244</v>
      </c>
      <c r="H139" s="5">
        <v>500</v>
      </c>
      <c r="I139" s="5">
        <v>0</v>
      </c>
      <c r="J139" s="5">
        <v>0</v>
      </c>
      <c r="K139" s="5">
        <f t="shared" si="42"/>
        <v>500</v>
      </c>
    </row>
    <row r="140" spans="1:11" ht="33.75" x14ac:dyDescent="0.25">
      <c r="A140" s="4" t="s">
        <v>153</v>
      </c>
      <c r="B140" s="3" t="s">
        <v>154</v>
      </c>
      <c r="C140" s="3" t="s">
        <v>16</v>
      </c>
      <c r="D140" s="4">
        <v>789</v>
      </c>
      <c r="E140" s="7" t="s">
        <v>220</v>
      </c>
      <c r="F140" s="4" t="s">
        <v>148</v>
      </c>
      <c r="G140" s="4">
        <v>244</v>
      </c>
      <c r="H140" s="5">
        <v>0</v>
      </c>
      <c r="I140" s="5">
        <v>1508</v>
      </c>
      <c r="J140" s="5">
        <v>0</v>
      </c>
      <c r="K140" s="5">
        <f t="shared" si="42"/>
        <v>1508</v>
      </c>
    </row>
    <row r="141" spans="1:11" ht="33.75" x14ac:dyDescent="0.25">
      <c r="A141" s="4" t="s">
        <v>225</v>
      </c>
      <c r="B141" s="3" t="s">
        <v>226</v>
      </c>
      <c r="C141" s="3" t="s">
        <v>16</v>
      </c>
      <c r="D141" s="4">
        <v>789</v>
      </c>
      <c r="E141" s="7" t="s">
        <v>223</v>
      </c>
      <c r="F141" s="4" t="s">
        <v>148</v>
      </c>
      <c r="G141" s="4">
        <v>244</v>
      </c>
      <c r="H141" s="5">
        <v>300</v>
      </c>
      <c r="I141" s="5">
        <v>300</v>
      </c>
      <c r="J141" s="5">
        <v>300</v>
      </c>
      <c r="K141" s="5">
        <f t="shared" si="42"/>
        <v>900</v>
      </c>
    </row>
    <row r="142" spans="1:11" x14ac:dyDescent="0.25">
      <c r="A142" s="18" t="s">
        <v>155</v>
      </c>
      <c r="B142" s="17" t="s">
        <v>156</v>
      </c>
      <c r="C142" s="3" t="s">
        <v>13</v>
      </c>
      <c r="D142" s="4" t="s">
        <v>14</v>
      </c>
      <c r="E142" s="4" t="s">
        <v>14</v>
      </c>
      <c r="F142" s="4" t="s">
        <v>14</v>
      </c>
      <c r="G142" s="4" t="s">
        <v>14</v>
      </c>
      <c r="H142" s="5">
        <f>SUM(H143:H143)</f>
        <v>0</v>
      </c>
      <c r="I142" s="5">
        <f>SUM(I143:I143)</f>
        <v>0</v>
      </c>
      <c r="J142" s="5">
        <f>SUM(J143:J143)</f>
        <v>0</v>
      </c>
      <c r="K142" s="5">
        <f t="shared" si="42"/>
        <v>0</v>
      </c>
    </row>
    <row r="143" spans="1:11" ht="45" x14ac:dyDescent="0.25">
      <c r="A143" s="18"/>
      <c r="B143" s="17"/>
      <c r="C143" s="6" t="s">
        <v>20</v>
      </c>
      <c r="D143" s="4">
        <v>771</v>
      </c>
      <c r="E143" s="4" t="s">
        <v>14</v>
      </c>
      <c r="F143" s="4" t="s">
        <v>14</v>
      </c>
      <c r="G143" s="4" t="s">
        <v>14</v>
      </c>
      <c r="H143" s="5">
        <f>H144+H145+H146</f>
        <v>0</v>
      </c>
      <c r="I143" s="5">
        <f>I144+I145+I146</f>
        <v>0</v>
      </c>
      <c r="J143" s="5">
        <f>J144+J145+J146</f>
        <v>0</v>
      </c>
      <c r="K143" s="5">
        <f t="shared" si="42"/>
        <v>0</v>
      </c>
    </row>
    <row r="144" spans="1:11" ht="112.5" x14ac:dyDescent="0.25">
      <c r="A144" s="4" t="s">
        <v>157</v>
      </c>
      <c r="B144" s="9" t="s">
        <v>290</v>
      </c>
      <c r="C144" s="6" t="s">
        <v>20</v>
      </c>
      <c r="D144" s="4">
        <v>771</v>
      </c>
      <c r="E144" s="4">
        <v>1204</v>
      </c>
      <c r="F144" s="4" t="s">
        <v>158</v>
      </c>
      <c r="G144" s="4">
        <v>244</v>
      </c>
      <c r="H144" s="5">
        <v>0</v>
      </c>
      <c r="I144" s="5">
        <v>0</v>
      </c>
      <c r="J144" s="5">
        <v>0</v>
      </c>
      <c r="K144" s="5">
        <f t="shared" si="42"/>
        <v>0</v>
      </c>
    </row>
    <row r="145" spans="1:11" ht="45" x14ac:dyDescent="0.25">
      <c r="A145" s="4" t="s">
        <v>159</v>
      </c>
      <c r="B145" s="9" t="s">
        <v>291</v>
      </c>
      <c r="C145" s="6" t="s">
        <v>20</v>
      </c>
      <c r="D145" s="4">
        <v>771</v>
      </c>
      <c r="E145" s="4">
        <v>1204</v>
      </c>
      <c r="F145" s="4" t="s">
        <v>160</v>
      </c>
      <c r="G145" s="4">
        <v>244</v>
      </c>
      <c r="H145" s="5">
        <v>0</v>
      </c>
      <c r="I145" s="5">
        <v>0</v>
      </c>
      <c r="J145" s="5">
        <v>0</v>
      </c>
      <c r="K145" s="5">
        <f t="shared" ref="K145:K150" si="46">SUM(H145:J145)</f>
        <v>0</v>
      </c>
    </row>
    <row r="146" spans="1:11" ht="114.75" customHeight="1" x14ac:dyDescent="0.25">
      <c r="A146" s="4" t="s">
        <v>161</v>
      </c>
      <c r="B146" s="3" t="s">
        <v>317</v>
      </c>
      <c r="C146" s="6" t="s">
        <v>20</v>
      </c>
      <c r="D146" s="4">
        <v>771</v>
      </c>
      <c r="E146" s="4">
        <v>1204</v>
      </c>
      <c r="F146" s="4" t="s">
        <v>162</v>
      </c>
      <c r="G146" s="4">
        <v>244</v>
      </c>
      <c r="H146" s="5">
        <v>0</v>
      </c>
      <c r="I146" s="5">
        <v>0</v>
      </c>
      <c r="J146" s="5">
        <v>0</v>
      </c>
      <c r="K146" s="5">
        <f t="shared" si="46"/>
        <v>0</v>
      </c>
    </row>
    <row r="147" spans="1:11" ht="27" customHeight="1" x14ac:dyDescent="0.25">
      <c r="A147" s="18" t="s">
        <v>163</v>
      </c>
      <c r="B147" s="17" t="s">
        <v>164</v>
      </c>
      <c r="C147" s="3" t="s">
        <v>13</v>
      </c>
      <c r="D147" s="4" t="s">
        <v>14</v>
      </c>
      <c r="E147" s="4" t="s">
        <v>14</v>
      </c>
      <c r="F147" s="4" t="s">
        <v>14</v>
      </c>
      <c r="G147" s="4" t="s">
        <v>14</v>
      </c>
      <c r="H147" s="5">
        <f>SUM(H148:H150)</f>
        <v>4900</v>
      </c>
      <c r="I147" s="5">
        <f t="shared" ref="I147" si="47">SUM(I148:I150)</f>
        <v>4900</v>
      </c>
      <c r="J147" s="5">
        <f>J148+J149+J150</f>
        <v>4900</v>
      </c>
      <c r="K147" s="5">
        <f t="shared" si="46"/>
        <v>14700</v>
      </c>
    </row>
    <row r="148" spans="1:11" ht="54.75" customHeight="1" x14ac:dyDescent="0.25">
      <c r="A148" s="18"/>
      <c r="B148" s="17"/>
      <c r="C148" s="6" t="s">
        <v>18</v>
      </c>
      <c r="D148" s="4">
        <v>765</v>
      </c>
      <c r="E148" s="4" t="s">
        <v>14</v>
      </c>
      <c r="F148" s="4" t="s">
        <v>14</v>
      </c>
      <c r="G148" s="4" t="s">
        <v>14</v>
      </c>
      <c r="H148" s="5">
        <f>H153</f>
        <v>500</v>
      </c>
      <c r="I148" s="5">
        <f t="shared" ref="I148:J148" si="48">I153</f>
        <v>500</v>
      </c>
      <c r="J148" s="5">
        <f t="shared" si="48"/>
        <v>500</v>
      </c>
      <c r="K148" s="5">
        <f t="shared" si="46"/>
        <v>1500</v>
      </c>
    </row>
    <row r="149" spans="1:11" ht="33.75" x14ac:dyDescent="0.25">
      <c r="A149" s="18"/>
      <c r="B149" s="17"/>
      <c r="C149" s="3" t="s">
        <v>16</v>
      </c>
      <c r="D149" s="4">
        <v>789</v>
      </c>
      <c r="E149" s="4" t="s">
        <v>14</v>
      </c>
      <c r="F149" s="4" t="s">
        <v>14</v>
      </c>
      <c r="G149" s="4" t="s">
        <v>14</v>
      </c>
      <c r="H149" s="5">
        <f>H152+H162</f>
        <v>4300</v>
      </c>
      <c r="I149" s="5">
        <f>I152+I162</f>
        <v>4300</v>
      </c>
      <c r="J149" s="5">
        <f>J152+J162</f>
        <v>4300</v>
      </c>
      <c r="K149" s="5">
        <f t="shared" si="46"/>
        <v>12900</v>
      </c>
    </row>
    <row r="150" spans="1:11" ht="33.75" x14ac:dyDescent="0.25">
      <c r="A150" s="18"/>
      <c r="B150" s="17"/>
      <c r="C150" s="6" t="s">
        <v>165</v>
      </c>
      <c r="D150" s="4">
        <v>759</v>
      </c>
      <c r="E150" s="4" t="s">
        <v>14</v>
      </c>
      <c r="F150" s="4" t="s">
        <v>14</v>
      </c>
      <c r="G150" s="4" t="s">
        <v>14</v>
      </c>
      <c r="H150" s="5">
        <f>H154</f>
        <v>100</v>
      </c>
      <c r="I150" s="5">
        <f t="shared" ref="I150" si="49">I154</f>
        <v>100</v>
      </c>
      <c r="J150" s="5">
        <f>J159</f>
        <v>100</v>
      </c>
      <c r="K150" s="5">
        <f t="shared" si="46"/>
        <v>300</v>
      </c>
    </row>
    <row r="151" spans="1:11" x14ac:dyDescent="0.25">
      <c r="A151" s="18" t="s">
        <v>166</v>
      </c>
      <c r="B151" s="17" t="s">
        <v>167</v>
      </c>
      <c r="C151" s="3" t="s">
        <v>13</v>
      </c>
      <c r="D151" s="4" t="s">
        <v>14</v>
      </c>
      <c r="E151" s="4" t="s">
        <v>14</v>
      </c>
      <c r="F151" s="4" t="s">
        <v>14</v>
      </c>
      <c r="G151" s="4" t="s">
        <v>14</v>
      </c>
      <c r="H151" s="5">
        <f>SUM(H152:H154)</f>
        <v>2900</v>
      </c>
      <c r="I151" s="5">
        <f t="shared" ref="I151:J151" si="50">SUM(I152:I154)</f>
        <v>2900</v>
      </c>
      <c r="J151" s="5">
        <f t="shared" si="50"/>
        <v>2900</v>
      </c>
      <c r="K151" s="5">
        <f t="shared" ref="K151:K159" si="51">SUM(H151:J151)</f>
        <v>8700</v>
      </c>
    </row>
    <row r="152" spans="1:11" ht="33.75" x14ac:dyDescent="0.25">
      <c r="A152" s="18"/>
      <c r="B152" s="17"/>
      <c r="C152" s="3" t="s">
        <v>16</v>
      </c>
      <c r="D152" s="4">
        <v>789</v>
      </c>
      <c r="E152" s="4" t="s">
        <v>14</v>
      </c>
      <c r="F152" s="4" t="s">
        <v>14</v>
      </c>
      <c r="G152" s="4" t="s">
        <v>14</v>
      </c>
      <c r="H152" s="5">
        <f>H155+H156+H157+H160</f>
        <v>2300</v>
      </c>
      <c r="I152" s="5">
        <f>I155+I156+I157+I160</f>
        <v>2300</v>
      </c>
      <c r="J152" s="5">
        <f>J155+J156+J157+J160</f>
        <v>2300</v>
      </c>
      <c r="K152" s="5">
        <f t="shared" si="51"/>
        <v>6900</v>
      </c>
    </row>
    <row r="153" spans="1:11" ht="22.5" x14ac:dyDescent="0.25">
      <c r="A153" s="18"/>
      <c r="B153" s="17"/>
      <c r="C153" s="3" t="s">
        <v>18</v>
      </c>
      <c r="D153" s="4">
        <v>765</v>
      </c>
      <c r="E153" s="4" t="s">
        <v>14</v>
      </c>
      <c r="F153" s="4" t="s">
        <v>14</v>
      </c>
      <c r="G153" s="4" t="s">
        <v>14</v>
      </c>
      <c r="H153" s="5">
        <f>H158</f>
        <v>500</v>
      </c>
      <c r="I153" s="5">
        <f t="shared" ref="I153:J153" si="52">I158</f>
        <v>500</v>
      </c>
      <c r="J153" s="5">
        <f t="shared" si="52"/>
        <v>500</v>
      </c>
      <c r="K153" s="5">
        <f t="shared" si="51"/>
        <v>1500</v>
      </c>
    </row>
    <row r="154" spans="1:11" ht="33.75" x14ac:dyDescent="0.25">
      <c r="A154" s="18"/>
      <c r="B154" s="17"/>
      <c r="C154" s="3" t="s">
        <v>15</v>
      </c>
      <c r="D154" s="4">
        <v>759</v>
      </c>
      <c r="E154" s="4" t="s">
        <v>14</v>
      </c>
      <c r="F154" s="4" t="s">
        <v>14</v>
      </c>
      <c r="G154" s="4" t="s">
        <v>14</v>
      </c>
      <c r="H154" s="5">
        <f>H159</f>
        <v>100</v>
      </c>
      <c r="I154" s="5">
        <f t="shared" ref="I154:J154" si="53">I159</f>
        <v>100</v>
      </c>
      <c r="J154" s="5">
        <f t="shared" si="53"/>
        <v>100</v>
      </c>
      <c r="K154" s="5">
        <f t="shared" si="51"/>
        <v>300</v>
      </c>
    </row>
    <row r="155" spans="1:11" ht="33.75" x14ac:dyDescent="0.25">
      <c r="A155" s="4" t="s">
        <v>168</v>
      </c>
      <c r="B155" s="3" t="s">
        <v>169</v>
      </c>
      <c r="C155" s="3" t="s">
        <v>16</v>
      </c>
      <c r="D155" s="4">
        <v>789</v>
      </c>
      <c r="E155" s="7" t="s">
        <v>220</v>
      </c>
      <c r="F155" s="4" t="s">
        <v>170</v>
      </c>
      <c r="G155" s="4">
        <v>244</v>
      </c>
      <c r="H155" s="5">
        <v>1200</v>
      </c>
      <c r="I155" s="5">
        <v>1200</v>
      </c>
      <c r="J155" s="5">
        <v>1200</v>
      </c>
      <c r="K155" s="5">
        <f t="shared" si="51"/>
        <v>3600</v>
      </c>
    </row>
    <row r="156" spans="1:11" ht="33.75" x14ac:dyDescent="0.25">
      <c r="A156" s="4" t="s">
        <v>171</v>
      </c>
      <c r="B156" s="3" t="s">
        <v>172</v>
      </c>
      <c r="C156" s="3" t="s">
        <v>16</v>
      </c>
      <c r="D156" s="4">
        <v>789</v>
      </c>
      <c r="E156" s="7" t="s">
        <v>220</v>
      </c>
      <c r="F156" s="4" t="s">
        <v>170</v>
      </c>
      <c r="G156" s="4">
        <v>244</v>
      </c>
      <c r="H156" s="5">
        <v>200</v>
      </c>
      <c r="I156" s="5">
        <v>200</v>
      </c>
      <c r="J156" s="5">
        <v>200</v>
      </c>
      <c r="K156" s="5">
        <f t="shared" si="51"/>
        <v>600</v>
      </c>
    </row>
    <row r="157" spans="1:11" ht="33.75" x14ac:dyDescent="0.25">
      <c r="A157" s="4" t="s">
        <v>173</v>
      </c>
      <c r="B157" s="3" t="s">
        <v>174</v>
      </c>
      <c r="C157" s="3" t="s">
        <v>16</v>
      </c>
      <c r="D157" s="4">
        <v>789</v>
      </c>
      <c r="E157" s="7" t="s">
        <v>220</v>
      </c>
      <c r="F157" s="4" t="s">
        <v>170</v>
      </c>
      <c r="G157" s="4">
        <v>244</v>
      </c>
      <c r="H157" s="5">
        <v>600</v>
      </c>
      <c r="I157" s="5">
        <v>600</v>
      </c>
      <c r="J157" s="5">
        <v>600</v>
      </c>
      <c r="K157" s="5">
        <f t="shared" si="51"/>
        <v>1800</v>
      </c>
    </row>
    <row r="158" spans="1:11" ht="22.5" x14ac:dyDescent="0.25">
      <c r="A158" s="4" t="s">
        <v>175</v>
      </c>
      <c r="B158" s="3" t="s">
        <v>176</v>
      </c>
      <c r="C158" s="3" t="s">
        <v>18</v>
      </c>
      <c r="D158" s="4">
        <v>765</v>
      </c>
      <c r="E158" s="7" t="s">
        <v>214</v>
      </c>
      <c r="F158" s="4" t="s">
        <v>170</v>
      </c>
      <c r="G158" s="4">
        <v>244</v>
      </c>
      <c r="H158" s="5">
        <v>500</v>
      </c>
      <c r="I158" s="5">
        <v>500</v>
      </c>
      <c r="J158" s="5">
        <v>500</v>
      </c>
      <c r="K158" s="5">
        <f t="shared" si="51"/>
        <v>1500</v>
      </c>
    </row>
    <row r="159" spans="1:11" ht="33.75" x14ac:dyDescent="0.25">
      <c r="A159" s="4" t="s">
        <v>177</v>
      </c>
      <c r="B159" s="3" t="s">
        <v>178</v>
      </c>
      <c r="C159" s="3" t="s">
        <v>15</v>
      </c>
      <c r="D159" s="4">
        <v>759</v>
      </c>
      <c r="E159" s="7" t="s">
        <v>219</v>
      </c>
      <c r="F159" s="4" t="s">
        <v>170</v>
      </c>
      <c r="G159" s="4">
        <v>244</v>
      </c>
      <c r="H159" s="5">
        <v>100</v>
      </c>
      <c r="I159" s="5">
        <v>100</v>
      </c>
      <c r="J159" s="5">
        <v>100</v>
      </c>
      <c r="K159" s="5">
        <f t="shared" si="51"/>
        <v>300</v>
      </c>
    </row>
    <row r="160" spans="1:11" ht="33.75" x14ac:dyDescent="0.25">
      <c r="A160" s="4" t="s">
        <v>179</v>
      </c>
      <c r="B160" s="3" t="s">
        <v>180</v>
      </c>
      <c r="C160" s="3" t="s">
        <v>16</v>
      </c>
      <c r="D160" s="4">
        <v>789</v>
      </c>
      <c r="E160" s="7" t="s">
        <v>220</v>
      </c>
      <c r="F160" s="4" t="s">
        <v>170</v>
      </c>
      <c r="G160" s="4">
        <v>244</v>
      </c>
      <c r="H160" s="5">
        <v>300</v>
      </c>
      <c r="I160" s="5">
        <v>300</v>
      </c>
      <c r="J160" s="5">
        <v>300</v>
      </c>
      <c r="K160" s="5">
        <f t="shared" ref="K160:K176" si="54">SUM(H160:J160)</f>
        <v>900</v>
      </c>
    </row>
    <row r="161" spans="1:11" x14ac:dyDescent="0.25">
      <c r="A161" s="18" t="s">
        <v>181</v>
      </c>
      <c r="B161" s="17" t="s">
        <v>182</v>
      </c>
      <c r="C161" s="3" t="s">
        <v>13</v>
      </c>
      <c r="D161" s="4" t="s">
        <v>14</v>
      </c>
      <c r="E161" s="4" t="s">
        <v>14</v>
      </c>
      <c r="F161" s="4" t="s">
        <v>14</v>
      </c>
      <c r="G161" s="4" t="s">
        <v>14</v>
      </c>
      <c r="H161" s="5">
        <f>H162</f>
        <v>2000</v>
      </c>
      <c r="I161" s="5">
        <f t="shared" ref="I161:J161" si="55">I162</f>
        <v>2000</v>
      </c>
      <c r="J161" s="5">
        <f t="shared" si="55"/>
        <v>2000</v>
      </c>
      <c r="K161" s="5">
        <f>SUM(H161:J161)</f>
        <v>6000</v>
      </c>
    </row>
    <row r="162" spans="1:11" ht="41.25" customHeight="1" x14ac:dyDescent="0.25">
      <c r="A162" s="18"/>
      <c r="B162" s="17"/>
      <c r="C162" s="3" t="s">
        <v>16</v>
      </c>
      <c r="D162" s="4">
        <v>789</v>
      </c>
      <c r="E162" s="4" t="s">
        <v>14</v>
      </c>
      <c r="F162" s="4" t="s">
        <v>14</v>
      </c>
      <c r="G162" s="4" t="s">
        <v>14</v>
      </c>
      <c r="H162" s="5">
        <f>H163</f>
        <v>2000</v>
      </c>
      <c r="I162" s="5">
        <f>I163</f>
        <v>2000</v>
      </c>
      <c r="J162" s="5">
        <f>J163</f>
        <v>2000</v>
      </c>
      <c r="K162" s="5">
        <f t="shared" si="54"/>
        <v>6000</v>
      </c>
    </row>
    <row r="163" spans="1:11" ht="33.75" x14ac:dyDescent="0.25">
      <c r="A163" s="4" t="s">
        <v>183</v>
      </c>
      <c r="B163" s="3" t="s">
        <v>185</v>
      </c>
      <c r="C163" s="3" t="s">
        <v>16</v>
      </c>
      <c r="D163" s="4">
        <v>789</v>
      </c>
      <c r="E163" s="7" t="s">
        <v>220</v>
      </c>
      <c r="F163" s="4" t="s">
        <v>184</v>
      </c>
      <c r="G163" s="4">
        <v>634</v>
      </c>
      <c r="H163" s="5">
        <v>2000</v>
      </c>
      <c r="I163" s="5">
        <v>2000</v>
      </c>
      <c r="J163" s="5">
        <v>2000</v>
      </c>
      <c r="K163" s="5">
        <f t="shared" si="54"/>
        <v>6000</v>
      </c>
    </row>
    <row r="164" spans="1:11" x14ac:dyDescent="0.25">
      <c r="A164" s="18" t="s">
        <v>186</v>
      </c>
      <c r="B164" s="17" t="s">
        <v>187</v>
      </c>
      <c r="C164" s="3" t="s">
        <v>13</v>
      </c>
      <c r="D164" s="4" t="s">
        <v>14</v>
      </c>
      <c r="E164" s="4" t="s">
        <v>14</v>
      </c>
      <c r="F164" s="4" t="s">
        <v>14</v>
      </c>
      <c r="G164" s="4" t="s">
        <v>14</v>
      </c>
      <c r="H164" s="5">
        <f>SUM(H165:H167)</f>
        <v>8227.36</v>
      </c>
      <c r="I164" s="5">
        <f t="shared" ref="I164:J164" si="56">SUM(I165:I167)</f>
        <v>8451.61</v>
      </c>
      <c r="J164" s="5">
        <f t="shared" si="56"/>
        <v>8575.86</v>
      </c>
      <c r="K164" s="5">
        <f t="shared" si="54"/>
        <v>25254.83</v>
      </c>
    </row>
    <row r="165" spans="1:11" ht="45" x14ac:dyDescent="0.25">
      <c r="A165" s="18"/>
      <c r="B165" s="17"/>
      <c r="C165" s="6" t="s">
        <v>19</v>
      </c>
      <c r="D165" s="4">
        <v>764</v>
      </c>
      <c r="E165" s="4" t="s">
        <v>14</v>
      </c>
      <c r="F165" s="4" t="s">
        <v>14</v>
      </c>
      <c r="G165" s="4" t="s">
        <v>14</v>
      </c>
      <c r="H165" s="5">
        <f>H180</f>
        <v>302.54000000000002</v>
      </c>
      <c r="I165" s="5">
        <f t="shared" ref="I165:J165" si="57">I180</f>
        <v>326.79000000000002</v>
      </c>
      <c r="J165" s="5">
        <f t="shared" si="57"/>
        <v>351.04</v>
      </c>
      <c r="K165" s="5">
        <f t="shared" si="54"/>
        <v>980.37000000000012</v>
      </c>
    </row>
    <row r="166" spans="1:11" ht="33.75" x14ac:dyDescent="0.25">
      <c r="A166" s="18"/>
      <c r="B166" s="17"/>
      <c r="C166" s="3" t="s">
        <v>16</v>
      </c>
      <c r="D166" s="4">
        <v>789</v>
      </c>
      <c r="E166" s="4" t="s">
        <v>14</v>
      </c>
      <c r="F166" s="4" t="s">
        <v>14</v>
      </c>
      <c r="G166" s="4" t="s">
        <v>14</v>
      </c>
      <c r="H166" s="5">
        <f>H169+H179</f>
        <v>5924.82</v>
      </c>
      <c r="I166" s="5">
        <f>I169+I179</f>
        <v>6124.82</v>
      </c>
      <c r="J166" s="5">
        <f>J169+J179</f>
        <v>6224.82</v>
      </c>
      <c r="K166" s="5">
        <f t="shared" si="54"/>
        <v>18274.46</v>
      </c>
    </row>
    <row r="167" spans="1:11" ht="33.75" x14ac:dyDescent="0.25">
      <c r="A167" s="18"/>
      <c r="B167" s="17"/>
      <c r="C167" s="3" t="s">
        <v>21</v>
      </c>
      <c r="D167" s="4">
        <v>761</v>
      </c>
      <c r="E167" s="4" t="s">
        <v>14</v>
      </c>
      <c r="F167" s="4" t="s">
        <v>14</v>
      </c>
      <c r="G167" s="4" t="s">
        <v>14</v>
      </c>
      <c r="H167" s="5">
        <f>H170</f>
        <v>2000</v>
      </c>
      <c r="I167" s="5">
        <f t="shared" ref="I167:J167" si="58">I170</f>
        <v>2000</v>
      </c>
      <c r="J167" s="5">
        <f t="shared" si="58"/>
        <v>2000</v>
      </c>
      <c r="K167" s="5">
        <f t="shared" si="54"/>
        <v>6000</v>
      </c>
    </row>
    <row r="168" spans="1:11" x14ac:dyDescent="0.25">
      <c r="A168" s="18" t="s">
        <v>188</v>
      </c>
      <c r="B168" s="17" t="s">
        <v>189</v>
      </c>
      <c r="C168" s="3" t="s">
        <v>13</v>
      </c>
      <c r="D168" s="4" t="s">
        <v>14</v>
      </c>
      <c r="E168" s="4" t="s">
        <v>14</v>
      </c>
      <c r="F168" s="4" t="s">
        <v>14</v>
      </c>
      <c r="G168" s="4" t="s">
        <v>14</v>
      </c>
      <c r="H168" s="5">
        <f>SUM(H169:H170)</f>
        <v>6424.82</v>
      </c>
      <c r="I168" s="5">
        <f t="shared" ref="I168:J168" si="59">SUM(I169:I170)</f>
        <v>6624.82</v>
      </c>
      <c r="J168" s="5">
        <f t="shared" si="59"/>
        <v>6724.82</v>
      </c>
      <c r="K168" s="5">
        <f t="shared" si="54"/>
        <v>19774.46</v>
      </c>
    </row>
    <row r="169" spans="1:11" ht="33.75" x14ac:dyDescent="0.25">
      <c r="A169" s="18"/>
      <c r="B169" s="17"/>
      <c r="C169" s="3" t="s">
        <v>16</v>
      </c>
      <c r="D169" s="4">
        <v>789</v>
      </c>
      <c r="E169" s="4" t="s">
        <v>14</v>
      </c>
      <c r="F169" s="4" t="s">
        <v>14</v>
      </c>
      <c r="G169" s="4" t="s">
        <v>14</v>
      </c>
      <c r="H169" s="5">
        <f>H171+H172+H173+H176+H177</f>
        <v>4424.82</v>
      </c>
      <c r="I169" s="5">
        <f>I171+I172+I173+I176+I177</f>
        <v>4624.82</v>
      </c>
      <c r="J169" s="5">
        <f>J171+J172+J173+J176+J177</f>
        <v>4724.82</v>
      </c>
      <c r="K169" s="5">
        <f t="shared" si="54"/>
        <v>13774.46</v>
      </c>
    </row>
    <row r="170" spans="1:11" ht="33.75" x14ac:dyDescent="0.25">
      <c r="A170" s="18"/>
      <c r="B170" s="17"/>
      <c r="C170" s="3" t="s">
        <v>21</v>
      </c>
      <c r="D170" s="4">
        <v>761</v>
      </c>
      <c r="E170" s="4" t="s">
        <v>14</v>
      </c>
      <c r="F170" s="4" t="s">
        <v>14</v>
      </c>
      <c r="G170" s="4" t="s">
        <v>14</v>
      </c>
      <c r="H170" s="5">
        <f>H174+H175</f>
        <v>2000</v>
      </c>
      <c r="I170" s="5">
        <f t="shared" ref="I170:J170" si="60">I174+I175</f>
        <v>2000</v>
      </c>
      <c r="J170" s="5">
        <f t="shared" si="60"/>
        <v>2000</v>
      </c>
      <c r="K170" s="5">
        <f t="shared" si="54"/>
        <v>6000</v>
      </c>
    </row>
    <row r="171" spans="1:11" ht="67.5" x14ac:dyDescent="0.25">
      <c r="A171" s="4" t="s">
        <v>190</v>
      </c>
      <c r="B171" s="3" t="s">
        <v>191</v>
      </c>
      <c r="C171" s="3" t="s">
        <v>16</v>
      </c>
      <c r="D171" s="4">
        <v>789</v>
      </c>
      <c r="E171" s="7" t="s">
        <v>219</v>
      </c>
      <c r="F171" s="4" t="s">
        <v>192</v>
      </c>
      <c r="G171" s="4">
        <v>244</v>
      </c>
      <c r="H171" s="5">
        <v>1000</v>
      </c>
      <c r="I171" s="5">
        <v>1000</v>
      </c>
      <c r="J171" s="5">
        <v>1000</v>
      </c>
      <c r="K171" s="5">
        <f t="shared" si="54"/>
        <v>3000</v>
      </c>
    </row>
    <row r="172" spans="1:11" ht="112.5" x14ac:dyDescent="0.25">
      <c r="A172" s="4" t="s">
        <v>193</v>
      </c>
      <c r="B172" s="3" t="s">
        <v>194</v>
      </c>
      <c r="C172" s="3" t="s">
        <v>16</v>
      </c>
      <c r="D172" s="4">
        <v>789</v>
      </c>
      <c r="E172" s="7" t="s">
        <v>219</v>
      </c>
      <c r="F172" s="4" t="s">
        <v>192</v>
      </c>
      <c r="G172" s="4">
        <v>631</v>
      </c>
      <c r="H172" s="5">
        <v>700</v>
      </c>
      <c r="I172" s="5">
        <v>900</v>
      </c>
      <c r="J172" s="5">
        <v>1000</v>
      </c>
      <c r="K172" s="5">
        <f t="shared" si="54"/>
        <v>2600</v>
      </c>
    </row>
    <row r="173" spans="1:11" ht="101.25" x14ac:dyDescent="0.25">
      <c r="A173" s="4" t="s">
        <v>195</v>
      </c>
      <c r="B173" s="3" t="s">
        <v>196</v>
      </c>
      <c r="C173" s="3" t="s">
        <v>16</v>
      </c>
      <c r="D173" s="4">
        <v>789</v>
      </c>
      <c r="E173" s="4">
        <v>1105</v>
      </c>
      <c r="F173" s="4" t="s">
        <v>192</v>
      </c>
      <c r="G173" s="4">
        <v>521</v>
      </c>
      <c r="H173" s="5">
        <v>500</v>
      </c>
      <c r="I173" s="5">
        <v>500</v>
      </c>
      <c r="J173" s="5">
        <v>500</v>
      </c>
      <c r="K173" s="5">
        <f t="shared" si="54"/>
        <v>1500</v>
      </c>
    </row>
    <row r="174" spans="1:11" ht="33.75" x14ac:dyDescent="0.25">
      <c r="A174" s="4" t="s">
        <v>197</v>
      </c>
      <c r="B174" s="3" t="s">
        <v>198</v>
      </c>
      <c r="C174" s="3" t="s">
        <v>21</v>
      </c>
      <c r="D174" s="4">
        <v>761</v>
      </c>
      <c r="E174" s="7" t="s">
        <v>227</v>
      </c>
      <c r="F174" s="4" t="s">
        <v>192</v>
      </c>
      <c r="G174" s="4">
        <v>244</v>
      </c>
      <c r="H174" s="5">
        <v>500</v>
      </c>
      <c r="I174" s="5">
        <v>500</v>
      </c>
      <c r="J174" s="5">
        <v>500</v>
      </c>
      <c r="K174" s="5">
        <f>SUM(H174:J174)</f>
        <v>1500</v>
      </c>
    </row>
    <row r="175" spans="1:11" ht="63" customHeight="1" x14ac:dyDescent="0.25">
      <c r="A175" s="4" t="s">
        <v>199</v>
      </c>
      <c r="B175" s="3" t="s">
        <v>200</v>
      </c>
      <c r="C175" s="3" t="s">
        <v>21</v>
      </c>
      <c r="D175" s="4">
        <v>761</v>
      </c>
      <c r="E175" s="7" t="s">
        <v>227</v>
      </c>
      <c r="F175" s="4" t="s">
        <v>192</v>
      </c>
      <c r="G175" s="4">
        <v>244</v>
      </c>
      <c r="H175" s="5">
        <v>1500</v>
      </c>
      <c r="I175" s="5">
        <v>1500</v>
      </c>
      <c r="J175" s="5">
        <v>1500</v>
      </c>
      <c r="K175" s="5">
        <f t="shared" si="54"/>
        <v>4500</v>
      </c>
    </row>
    <row r="176" spans="1:11" ht="78.75" x14ac:dyDescent="0.25">
      <c r="A176" s="4" t="s">
        <v>201</v>
      </c>
      <c r="B176" s="3" t="s">
        <v>202</v>
      </c>
      <c r="C176" s="3" t="s">
        <v>16</v>
      </c>
      <c r="D176" s="4">
        <v>789</v>
      </c>
      <c r="E176" s="7" t="s">
        <v>220</v>
      </c>
      <c r="F176" s="4" t="s">
        <v>192</v>
      </c>
      <c r="G176" s="4">
        <v>521</v>
      </c>
      <c r="H176" s="5">
        <v>1000</v>
      </c>
      <c r="I176" s="5">
        <v>1000</v>
      </c>
      <c r="J176" s="5">
        <v>1000</v>
      </c>
      <c r="K176" s="5">
        <f t="shared" si="54"/>
        <v>3000</v>
      </c>
    </row>
    <row r="177" spans="1:12" ht="104.25" customHeight="1" x14ac:dyDescent="0.25">
      <c r="A177" s="4" t="s">
        <v>203</v>
      </c>
      <c r="B177" s="3" t="s">
        <v>204</v>
      </c>
      <c r="C177" s="3" t="s">
        <v>16</v>
      </c>
      <c r="D177" s="4">
        <v>789</v>
      </c>
      <c r="E177" s="7" t="s">
        <v>220</v>
      </c>
      <c r="F177" s="4" t="s">
        <v>192</v>
      </c>
      <c r="G177" s="4">
        <v>521</v>
      </c>
      <c r="H177" s="5">
        <v>1224.82</v>
      </c>
      <c r="I177" s="5">
        <v>1224.82</v>
      </c>
      <c r="J177" s="5">
        <v>1224.82</v>
      </c>
      <c r="K177" s="5">
        <f>SUM(H177:J177)</f>
        <v>3674.46</v>
      </c>
      <c r="L177" s="10"/>
    </row>
    <row r="178" spans="1:12" x14ac:dyDescent="0.25">
      <c r="A178" s="18" t="s">
        <v>205</v>
      </c>
      <c r="B178" s="17" t="s">
        <v>206</v>
      </c>
      <c r="C178" s="3" t="s">
        <v>13</v>
      </c>
      <c r="D178" s="4" t="s">
        <v>14</v>
      </c>
      <c r="E178" s="4" t="s">
        <v>14</v>
      </c>
      <c r="F178" s="4" t="s">
        <v>14</v>
      </c>
      <c r="G178" s="4" t="s">
        <v>14</v>
      </c>
      <c r="H178" s="5">
        <f>SUM(H179:H180)</f>
        <v>1802.54</v>
      </c>
      <c r="I178" s="5">
        <f t="shared" ref="I178:J178" si="61">SUM(I179:I180)</f>
        <v>1826.79</v>
      </c>
      <c r="J178" s="5">
        <f t="shared" si="61"/>
        <v>1851.04</v>
      </c>
      <c r="K178" s="5">
        <f t="shared" ref="K178:K183" si="62">SUM(H178:J178)</f>
        <v>5480.37</v>
      </c>
    </row>
    <row r="179" spans="1:12" ht="33.75" x14ac:dyDescent="0.25">
      <c r="A179" s="18"/>
      <c r="B179" s="17"/>
      <c r="C179" s="3" t="s">
        <v>16</v>
      </c>
      <c r="D179" s="4">
        <v>789</v>
      </c>
      <c r="E179" s="4" t="s">
        <v>14</v>
      </c>
      <c r="F179" s="4" t="s">
        <v>14</v>
      </c>
      <c r="G179" s="4" t="s">
        <v>14</v>
      </c>
      <c r="H179" s="5">
        <f>H181+H183</f>
        <v>1500</v>
      </c>
      <c r="I179" s="5">
        <f t="shared" ref="I179:J179" si="63">I181+I183</f>
        <v>1500</v>
      </c>
      <c r="J179" s="5">
        <f t="shared" si="63"/>
        <v>1500</v>
      </c>
      <c r="K179" s="5">
        <f t="shared" si="62"/>
        <v>4500</v>
      </c>
    </row>
    <row r="180" spans="1:12" ht="45" x14ac:dyDescent="0.25">
      <c r="A180" s="18"/>
      <c r="B180" s="17"/>
      <c r="C180" s="6" t="s">
        <v>19</v>
      </c>
      <c r="D180" s="4">
        <v>764</v>
      </c>
      <c r="E180" s="4" t="s">
        <v>14</v>
      </c>
      <c r="F180" s="4" t="s">
        <v>14</v>
      </c>
      <c r="G180" s="4" t="s">
        <v>14</v>
      </c>
      <c r="H180" s="5">
        <f>H182</f>
        <v>302.54000000000002</v>
      </c>
      <c r="I180" s="5">
        <f t="shared" ref="I180:J180" si="64">I182</f>
        <v>326.79000000000002</v>
      </c>
      <c r="J180" s="5">
        <f t="shared" si="64"/>
        <v>351.04</v>
      </c>
      <c r="K180" s="5">
        <f t="shared" si="62"/>
        <v>980.37000000000012</v>
      </c>
    </row>
    <row r="181" spans="1:12" ht="33.75" x14ac:dyDescent="0.25">
      <c r="A181" s="4" t="s">
        <v>207</v>
      </c>
      <c r="B181" s="3" t="s">
        <v>208</v>
      </c>
      <c r="C181" s="3" t="s">
        <v>16</v>
      </c>
      <c r="D181" s="4">
        <v>789</v>
      </c>
      <c r="E181" s="7" t="s">
        <v>220</v>
      </c>
      <c r="F181" s="4" t="s">
        <v>209</v>
      </c>
      <c r="G181" s="4">
        <v>244</v>
      </c>
      <c r="H181" s="5">
        <v>1000</v>
      </c>
      <c r="I181" s="5">
        <v>1000</v>
      </c>
      <c r="J181" s="5">
        <v>1000</v>
      </c>
      <c r="K181" s="5">
        <f t="shared" si="62"/>
        <v>3000</v>
      </c>
    </row>
    <row r="182" spans="1:12" ht="45" x14ac:dyDescent="0.25">
      <c r="A182" s="4" t="s">
        <v>210</v>
      </c>
      <c r="B182" s="3" t="s">
        <v>211</v>
      </c>
      <c r="C182" s="6" t="s">
        <v>19</v>
      </c>
      <c r="D182" s="4">
        <v>764</v>
      </c>
      <c r="E182" s="4">
        <v>1105</v>
      </c>
      <c r="F182" s="4" t="s">
        <v>209</v>
      </c>
      <c r="G182" s="4">
        <v>244</v>
      </c>
      <c r="H182" s="5">
        <v>302.54000000000002</v>
      </c>
      <c r="I182" s="5">
        <v>326.79000000000002</v>
      </c>
      <c r="J182" s="5">
        <v>351.04</v>
      </c>
      <c r="K182" s="5">
        <f t="shared" si="62"/>
        <v>980.37000000000012</v>
      </c>
    </row>
    <row r="183" spans="1:12" ht="33.75" x14ac:dyDescent="0.25">
      <c r="A183" s="4" t="s">
        <v>212</v>
      </c>
      <c r="B183" s="3" t="s">
        <v>292</v>
      </c>
      <c r="C183" s="3" t="s">
        <v>16</v>
      </c>
      <c r="D183" s="4">
        <v>789</v>
      </c>
      <c r="E183" s="7" t="s">
        <v>220</v>
      </c>
      <c r="F183" s="4" t="s">
        <v>209</v>
      </c>
      <c r="G183" s="4">
        <v>634</v>
      </c>
      <c r="H183" s="5">
        <v>500</v>
      </c>
      <c r="I183" s="5">
        <v>500</v>
      </c>
      <c r="J183" s="5">
        <v>500</v>
      </c>
      <c r="K183" s="5">
        <f t="shared" si="62"/>
        <v>1500</v>
      </c>
    </row>
    <row r="184" spans="1:12" x14ac:dyDescent="0.25">
      <c r="A184" s="13" t="s">
        <v>228</v>
      </c>
      <c r="B184" s="13" t="s">
        <v>229</v>
      </c>
      <c r="C184" s="3" t="s">
        <v>13</v>
      </c>
      <c r="D184" s="4" t="s">
        <v>14</v>
      </c>
      <c r="E184" s="4" t="s">
        <v>14</v>
      </c>
      <c r="F184" s="4" t="s">
        <v>14</v>
      </c>
      <c r="G184" s="4" t="s">
        <v>14</v>
      </c>
      <c r="H184" s="5">
        <f>SUM(H185:H189)</f>
        <v>47560</v>
      </c>
      <c r="I184" s="5">
        <f>SUM(I185:I189)</f>
        <v>47560</v>
      </c>
      <c r="J184" s="5">
        <f>SUM(J185:J189)</f>
        <v>47560</v>
      </c>
      <c r="K184" s="5">
        <f t="shared" ref="K184:K195" si="65">SUM(H184:J184)</f>
        <v>142680</v>
      </c>
    </row>
    <row r="185" spans="1:12" ht="33.75" x14ac:dyDescent="0.25">
      <c r="A185" s="14"/>
      <c r="B185" s="14"/>
      <c r="C185" s="3" t="s">
        <v>16</v>
      </c>
      <c r="D185" s="4">
        <v>789</v>
      </c>
      <c r="E185" s="4" t="s">
        <v>14</v>
      </c>
      <c r="F185" s="4" t="s">
        <v>14</v>
      </c>
      <c r="G185" s="4" t="s">
        <v>14</v>
      </c>
      <c r="H185" s="5">
        <f>H191+H214+H220</f>
        <v>45860</v>
      </c>
      <c r="I185" s="5">
        <f>I191+I214+I220</f>
        <v>45860</v>
      </c>
      <c r="J185" s="5">
        <f>J191+J214+J220</f>
        <v>45860</v>
      </c>
      <c r="K185" s="5">
        <f t="shared" si="65"/>
        <v>137580</v>
      </c>
    </row>
    <row r="186" spans="1:12" ht="125.25" customHeight="1" x14ac:dyDescent="0.25">
      <c r="A186" s="14"/>
      <c r="B186" s="14"/>
      <c r="C186" s="3" t="s">
        <v>243</v>
      </c>
      <c r="D186" s="4">
        <v>785</v>
      </c>
      <c r="E186" s="4" t="s">
        <v>14</v>
      </c>
      <c r="F186" s="4" t="s">
        <v>14</v>
      </c>
      <c r="G186" s="4" t="s">
        <v>14</v>
      </c>
      <c r="H186" s="5">
        <f>H192</f>
        <v>600</v>
      </c>
      <c r="I186" s="5">
        <f t="shared" ref="I186:J186" si="66">I192</f>
        <v>600</v>
      </c>
      <c r="J186" s="5">
        <f t="shared" si="66"/>
        <v>600</v>
      </c>
      <c r="K186" s="5">
        <f t="shared" ref="K186:K190" si="67">SUM(H186:J186)</f>
        <v>1800</v>
      </c>
    </row>
    <row r="187" spans="1:12" ht="33.75" x14ac:dyDescent="0.25">
      <c r="A187" s="14"/>
      <c r="B187" s="14"/>
      <c r="C187" s="3" t="s">
        <v>246</v>
      </c>
      <c r="D187" s="4">
        <v>769</v>
      </c>
      <c r="E187" s="4" t="s">
        <v>14</v>
      </c>
      <c r="F187" s="4" t="s">
        <v>14</v>
      </c>
      <c r="G187" s="4" t="s">
        <v>14</v>
      </c>
      <c r="H187" s="5">
        <f>H193</f>
        <v>1100</v>
      </c>
      <c r="I187" s="5">
        <f t="shared" ref="I187:J187" si="68">I193</f>
        <v>1100</v>
      </c>
      <c r="J187" s="5">
        <f t="shared" si="68"/>
        <v>1100</v>
      </c>
      <c r="K187" s="5">
        <f t="shared" si="67"/>
        <v>3300</v>
      </c>
    </row>
    <row r="188" spans="1:12" ht="45" x14ac:dyDescent="0.25">
      <c r="A188" s="14"/>
      <c r="B188" s="14"/>
      <c r="C188" s="3" t="s">
        <v>20</v>
      </c>
      <c r="D188" s="4">
        <v>771</v>
      </c>
      <c r="E188" s="4" t="s">
        <v>14</v>
      </c>
      <c r="F188" s="4" t="s">
        <v>14</v>
      </c>
      <c r="G188" s="4" t="s">
        <v>14</v>
      </c>
      <c r="H188" s="5">
        <v>0</v>
      </c>
      <c r="I188" s="5">
        <v>0</v>
      </c>
      <c r="J188" s="5">
        <v>0</v>
      </c>
      <c r="K188" s="5">
        <f>SUM(H188:J188)</f>
        <v>0</v>
      </c>
    </row>
    <row r="189" spans="1:12" ht="51.75" customHeight="1" x14ac:dyDescent="0.25">
      <c r="A189" s="14"/>
      <c r="B189" s="15"/>
      <c r="C189" s="3" t="s">
        <v>250</v>
      </c>
      <c r="D189" s="4">
        <v>755</v>
      </c>
      <c r="E189" s="4" t="s">
        <v>14</v>
      </c>
      <c r="F189" s="4" t="s">
        <v>14</v>
      </c>
      <c r="G189" s="4" t="s">
        <v>14</v>
      </c>
      <c r="H189" s="5">
        <f>H194</f>
        <v>0</v>
      </c>
      <c r="I189" s="5">
        <f t="shared" ref="I189:J189" si="69">I194</f>
        <v>0</v>
      </c>
      <c r="J189" s="5">
        <f t="shared" si="69"/>
        <v>0</v>
      </c>
      <c r="K189" s="5">
        <f t="shared" si="67"/>
        <v>0</v>
      </c>
    </row>
    <row r="190" spans="1:12" x14ac:dyDescent="0.25">
      <c r="A190" s="13" t="s">
        <v>230</v>
      </c>
      <c r="B190" s="13" t="s">
        <v>231</v>
      </c>
      <c r="C190" s="3" t="s">
        <v>13</v>
      </c>
      <c r="D190" s="4" t="s">
        <v>14</v>
      </c>
      <c r="E190" s="4" t="s">
        <v>14</v>
      </c>
      <c r="F190" s="4" t="s">
        <v>14</v>
      </c>
      <c r="G190" s="4" t="s">
        <v>14</v>
      </c>
      <c r="H190" s="5">
        <f>SUM(H191:H194)</f>
        <v>28200</v>
      </c>
      <c r="I190" s="5">
        <f>SUM(I191:I194)</f>
        <v>23200</v>
      </c>
      <c r="J190" s="5">
        <f>SUM(J191:J194)</f>
        <v>23200</v>
      </c>
      <c r="K190" s="5">
        <f t="shared" si="67"/>
        <v>74600</v>
      </c>
    </row>
    <row r="191" spans="1:12" ht="33.75" x14ac:dyDescent="0.25">
      <c r="A191" s="14"/>
      <c r="B191" s="14"/>
      <c r="C191" s="3" t="s">
        <v>16</v>
      </c>
      <c r="D191" s="4">
        <v>789</v>
      </c>
      <c r="E191" s="4" t="s">
        <v>14</v>
      </c>
      <c r="F191" s="4" t="s">
        <v>14</v>
      </c>
      <c r="G191" s="4" t="s">
        <v>14</v>
      </c>
      <c r="H191" s="5">
        <f>H196+H208+H212+H213</f>
        <v>26500</v>
      </c>
      <c r="I191" s="5">
        <f>I196+I208+I212+I213</f>
        <v>21500</v>
      </c>
      <c r="J191" s="5">
        <f>J196+J208+J212+J213</f>
        <v>21500</v>
      </c>
      <c r="K191" s="5">
        <f>SUM(H191:J191)</f>
        <v>69500</v>
      </c>
    </row>
    <row r="192" spans="1:12" ht="63.75" customHeight="1" x14ac:dyDescent="0.25">
      <c r="A192" s="14"/>
      <c r="B192" s="14"/>
      <c r="C192" s="3" t="s">
        <v>266</v>
      </c>
      <c r="D192" s="4">
        <v>785</v>
      </c>
      <c r="E192" s="4" t="s">
        <v>14</v>
      </c>
      <c r="F192" s="4" t="s">
        <v>14</v>
      </c>
      <c r="G192" s="4" t="s">
        <v>14</v>
      </c>
      <c r="H192" s="5">
        <f>H197</f>
        <v>600</v>
      </c>
      <c r="I192" s="5">
        <f>I197</f>
        <v>600</v>
      </c>
      <c r="J192" s="5">
        <f>J197</f>
        <v>600</v>
      </c>
      <c r="K192" s="5">
        <f>SUM(H192:J192)</f>
        <v>1800</v>
      </c>
    </row>
    <row r="193" spans="1:11" ht="33.75" x14ac:dyDescent="0.25">
      <c r="A193" s="14"/>
      <c r="B193" s="14"/>
      <c r="C193" s="3" t="s">
        <v>246</v>
      </c>
      <c r="D193" s="4">
        <v>769</v>
      </c>
      <c r="E193" s="4" t="s">
        <v>14</v>
      </c>
      <c r="F193" s="4" t="s">
        <v>14</v>
      </c>
      <c r="G193" s="4" t="s">
        <v>14</v>
      </c>
      <c r="H193" s="5">
        <f>H198</f>
        <v>1100</v>
      </c>
      <c r="I193" s="5">
        <f t="shared" ref="I193:J193" si="70">I198</f>
        <v>1100</v>
      </c>
      <c r="J193" s="5">
        <f t="shared" si="70"/>
        <v>1100</v>
      </c>
      <c r="K193" s="5">
        <f>SUM(H193:J193)</f>
        <v>3300</v>
      </c>
    </row>
    <row r="194" spans="1:11" ht="46.5" customHeight="1" x14ac:dyDescent="0.25">
      <c r="A194" s="15"/>
      <c r="B194" s="15"/>
      <c r="C194" s="3" t="s">
        <v>250</v>
      </c>
      <c r="D194" s="4">
        <v>755</v>
      </c>
      <c r="E194" s="4" t="s">
        <v>14</v>
      </c>
      <c r="F194" s="4" t="s">
        <v>14</v>
      </c>
      <c r="G194" s="4" t="s">
        <v>14</v>
      </c>
      <c r="H194" s="5">
        <f>H206</f>
        <v>0</v>
      </c>
      <c r="I194" s="5">
        <f t="shared" ref="I194:J194" si="71">I206</f>
        <v>0</v>
      </c>
      <c r="J194" s="5">
        <f t="shared" si="71"/>
        <v>0</v>
      </c>
      <c r="K194" s="5">
        <f>SUM(H194:J194)</f>
        <v>0</v>
      </c>
    </row>
    <row r="195" spans="1:11" x14ac:dyDescent="0.25">
      <c r="A195" s="13" t="s">
        <v>232</v>
      </c>
      <c r="B195" s="13" t="s">
        <v>247</v>
      </c>
      <c r="C195" s="3" t="s">
        <v>13</v>
      </c>
      <c r="D195" s="4" t="s">
        <v>14</v>
      </c>
      <c r="E195" s="7" t="s">
        <v>14</v>
      </c>
      <c r="F195" s="4" t="s">
        <v>14</v>
      </c>
      <c r="G195" s="4" t="s">
        <v>14</v>
      </c>
      <c r="H195" s="5">
        <f>SUM(H196:H198)</f>
        <v>7200</v>
      </c>
      <c r="I195" s="5">
        <f t="shared" ref="I195:J195" si="72">SUM(I196:I198)</f>
        <v>7200</v>
      </c>
      <c r="J195" s="5">
        <f t="shared" si="72"/>
        <v>7200</v>
      </c>
      <c r="K195" s="5">
        <f t="shared" si="65"/>
        <v>21600</v>
      </c>
    </row>
    <row r="196" spans="1:11" ht="33.75" x14ac:dyDescent="0.25">
      <c r="A196" s="14"/>
      <c r="B196" s="14"/>
      <c r="C196" s="3" t="s">
        <v>16</v>
      </c>
      <c r="D196" s="4">
        <v>789</v>
      </c>
      <c r="E196" s="7" t="s">
        <v>14</v>
      </c>
      <c r="F196" s="4" t="s">
        <v>14</v>
      </c>
      <c r="G196" s="4" t="s">
        <v>14</v>
      </c>
      <c r="H196" s="5">
        <f>H199+H200+H201+H202+H204</f>
        <v>5500</v>
      </c>
      <c r="I196" s="5">
        <f t="shared" ref="I196:J196" si="73">I199+I200+I201+I202+I204</f>
        <v>5500</v>
      </c>
      <c r="J196" s="5">
        <f t="shared" si="73"/>
        <v>5500</v>
      </c>
      <c r="K196" s="5">
        <f>SUM(H196:J196)</f>
        <v>16500</v>
      </c>
    </row>
    <row r="197" spans="1:11" ht="60" customHeight="1" x14ac:dyDescent="0.25">
      <c r="A197" s="14"/>
      <c r="B197" s="14"/>
      <c r="C197" s="3" t="s">
        <v>266</v>
      </c>
      <c r="D197" s="4">
        <v>785</v>
      </c>
      <c r="E197" s="7" t="s">
        <v>14</v>
      </c>
      <c r="F197" s="4" t="s">
        <v>14</v>
      </c>
      <c r="G197" s="4" t="s">
        <v>14</v>
      </c>
      <c r="H197" s="5">
        <f>H203</f>
        <v>600</v>
      </c>
      <c r="I197" s="5">
        <f t="shared" ref="I197:J197" si="74">I203</f>
        <v>600</v>
      </c>
      <c r="J197" s="5">
        <f t="shared" si="74"/>
        <v>600</v>
      </c>
      <c r="K197" s="5">
        <f>SUM(H197:J197)</f>
        <v>1800</v>
      </c>
    </row>
    <row r="198" spans="1:11" ht="40.5" customHeight="1" x14ac:dyDescent="0.25">
      <c r="A198" s="15"/>
      <c r="B198" s="15"/>
      <c r="C198" s="3" t="s">
        <v>246</v>
      </c>
      <c r="D198" s="4">
        <v>769</v>
      </c>
      <c r="E198" s="7" t="s">
        <v>14</v>
      </c>
      <c r="F198" s="4" t="s">
        <v>14</v>
      </c>
      <c r="G198" s="4" t="s">
        <v>14</v>
      </c>
      <c r="H198" s="5">
        <f>H205</f>
        <v>1100</v>
      </c>
      <c r="I198" s="5">
        <f t="shared" ref="I198:J198" si="75">I205</f>
        <v>1100</v>
      </c>
      <c r="J198" s="5">
        <f t="shared" si="75"/>
        <v>1100</v>
      </c>
      <c r="K198" s="5">
        <f>SUM(H198:J198)</f>
        <v>3300</v>
      </c>
    </row>
    <row r="199" spans="1:11" ht="39" customHeight="1" x14ac:dyDescent="0.25">
      <c r="A199" s="4" t="s">
        <v>301</v>
      </c>
      <c r="B199" s="9" t="s">
        <v>236</v>
      </c>
      <c r="C199" s="3" t="s">
        <v>16</v>
      </c>
      <c r="D199" s="4">
        <v>789</v>
      </c>
      <c r="E199" s="7" t="s">
        <v>297</v>
      </c>
      <c r="F199" s="4" t="s">
        <v>298</v>
      </c>
      <c r="G199" s="4">
        <v>634</v>
      </c>
      <c r="H199" s="5">
        <v>1100</v>
      </c>
      <c r="I199" s="5">
        <v>1100</v>
      </c>
      <c r="J199" s="5">
        <v>1100</v>
      </c>
      <c r="K199" s="5">
        <f t="shared" ref="K199" si="76">SUM(H199:J199)</f>
        <v>3300</v>
      </c>
    </row>
    <row r="200" spans="1:11" ht="48.75" customHeight="1" x14ac:dyDescent="0.25">
      <c r="A200" s="4" t="s">
        <v>302</v>
      </c>
      <c r="B200" s="9" t="s">
        <v>238</v>
      </c>
      <c r="C200" s="3" t="s">
        <v>16</v>
      </c>
      <c r="D200" s="4">
        <v>789</v>
      </c>
      <c r="E200" s="7" t="s">
        <v>297</v>
      </c>
      <c r="F200" s="4" t="s">
        <v>298</v>
      </c>
      <c r="G200" s="4">
        <v>634</v>
      </c>
      <c r="H200" s="5">
        <v>1100</v>
      </c>
      <c r="I200" s="5">
        <v>1100</v>
      </c>
      <c r="J200" s="5">
        <v>1100</v>
      </c>
      <c r="K200" s="5">
        <f t="shared" ref="K200" si="77">SUM(H200:J200)</f>
        <v>3300</v>
      </c>
    </row>
    <row r="201" spans="1:11" ht="33" customHeight="1" x14ac:dyDescent="0.25">
      <c r="A201" s="4" t="s">
        <v>303</v>
      </c>
      <c r="B201" s="9" t="s">
        <v>240</v>
      </c>
      <c r="C201" s="3" t="s">
        <v>16</v>
      </c>
      <c r="D201" s="4">
        <v>789</v>
      </c>
      <c r="E201" s="7" t="s">
        <v>297</v>
      </c>
      <c r="F201" s="4" t="s">
        <v>298</v>
      </c>
      <c r="G201" s="4">
        <v>634</v>
      </c>
      <c r="H201" s="5">
        <v>1100</v>
      </c>
      <c r="I201" s="5">
        <v>1100</v>
      </c>
      <c r="J201" s="5">
        <v>1100</v>
      </c>
      <c r="K201" s="5">
        <f t="shared" ref="K201" si="78">SUM(H201:J201)</f>
        <v>3300</v>
      </c>
    </row>
    <row r="202" spans="1:11" ht="39" customHeight="1" x14ac:dyDescent="0.25">
      <c r="A202" s="4" t="s">
        <v>318</v>
      </c>
      <c r="B202" s="9" t="s">
        <v>241</v>
      </c>
      <c r="C202" s="3" t="s">
        <v>16</v>
      </c>
      <c r="D202" s="4">
        <v>789</v>
      </c>
      <c r="E202" s="7" t="s">
        <v>297</v>
      </c>
      <c r="F202" s="4" t="s">
        <v>299</v>
      </c>
      <c r="G202" s="4">
        <v>634</v>
      </c>
      <c r="H202" s="5">
        <v>1100</v>
      </c>
      <c r="I202" s="5">
        <v>1100</v>
      </c>
      <c r="J202" s="5">
        <v>1100</v>
      </c>
      <c r="K202" s="5">
        <f t="shared" ref="K202" si="79">SUM(H202:J202)</f>
        <v>3300</v>
      </c>
    </row>
    <row r="203" spans="1:11" ht="119.25" customHeight="1" x14ac:dyDescent="0.25">
      <c r="A203" s="4" t="s">
        <v>304</v>
      </c>
      <c r="B203" s="9" t="s">
        <v>242</v>
      </c>
      <c r="C203" s="3" t="s">
        <v>243</v>
      </c>
      <c r="D203" s="4">
        <v>785</v>
      </c>
      <c r="E203" s="7" t="s">
        <v>297</v>
      </c>
      <c r="F203" s="4" t="s">
        <v>299</v>
      </c>
      <c r="G203" s="4">
        <v>634</v>
      </c>
      <c r="H203" s="5">
        <v>600</v>
      </c>
      <c r="I203" s="5">
        <v>600</v>
      </c>
      <c r="J203" s="5">
        <v>600</v>
      </c>
      <c r="K203" s="5">
        <f t="shared" ref="K203:K204" si="80">SUM(H203:J203)</f>
        <v>1800</v>
      </c>
    </row>
    <row r="204" spans="1:11" ht="39" customHeight="1" x14ac:dyDescent="0.25">
      <c r="A204" s="4" t="s">
        <v>305</v>
      </c>
      <c r="B204" s="9" t="s">
        <v>244</v>
      </c>
      <c r="C204" s="3" t="s">
        <v>16</v>
      </c>
      <c r="D204" s="4">
        <v>789</v>
      </c>
      <c r="E204" s="7" t="s">
        <v>297</v>
      </c>
      <c r="F204" s="4" t="s">
        <v>299</v>
      </c>
      <c r="G204" s="4">
        <v>634</v>
      </c>
      <c r="H204" s="5">
        <v>1100</v>
      </c>
      <c r="I204" s="5">
        <v>1100</v>
      </c>
      <c r="J204" s="5">
        <v>1100</v>
      </c>
      <c r="K204" s="5">
        <f t="shared" si="80"/>
        <v>3300</v>
      </c>
    </row>
    <row r="205" spans="1:11" ht="39.75" customHeight="1" x14ac:dyDescent="0.25">
      <c r="A205" s="4" t="s">
        <v>306</v>
      </c>
      <c r="B205" s="9" t="s">
        <v>245</v>
      </c>
      <c r="C205" s="3" t="s">
        <v>246</v>
      </c>
      <c r="D205" s="4">
        <v>769</v>
      </c>
      <c r="E205" s="7" t="s">
        <v>297</v>
      </c>
      <c r="F205" s="4" t="s">
        <v>299</v>
      </c>
      <c r="G205" s="4">
        <v>634</v>
      </c>
      <c r="H205" s="5">
        <v>1100</v>
      </c>
      <c r="I205" s="5">
        <v>1100</v>
      </c>
      <c r="J205" s="5">
        <v>1100</v>
      </c>
      <c r="K205" s="5">
        <f t="shared" ref="K205" si="81">SUM(H205:J205)</f>
        <v>3300</v>
      </c>
    </row>
    <row r="206" spans="1:11" ht="50.25" customHeight="1" x14ac:dyDescent="0.25">
      <c r="A206" s="13" t="s">
        <v>233</v>
      </c>
      <c r="B206" s="13" t="s">
        <v>249</v>
      </c>
      <c r="C206" s="3" t="s">
        <v>250</v>
      </c>
      <c r="D206" s="4">
        <v>755</v>
      </c>
      <c r="E206" s="4" t="s">
        <v>14</v>
      </c>
      <c r="F206" s="4" t="s">
        <v>14</v>
      </c>
      <c r="G206" s="4" t="s">
        <v>14</v>
      </c>
      <c r="H206" s="5">
        <f t="shared" ref="H206:J207" si="82">H209</f>
        <v>0</v>
      </c>
      <c r="I206" s="5">
        <f t="shared" si="82"/>
        <v>0</v>
      </c>
      <c r="J206" s="5">
        <f t="shared" si="82"/>
        <v>0</v>
      </c>
      <c r="K206" s="5">
        <f t="shared" ref="K206:K209" si="83">SUM(H206:J206)</f>
        <v>0</v>
      </c>
    </row>
    <row r="207" spans="1:11" ht="49.5" customHeight="1" x14ac:dyDescent="0.25">
      <c r="A207" s="14"/>
      <c r="B207" s="14"/>
      <c r="C207" s="6" t="s">
        <v>20</v>
      </c>
      <c r="D207" s="4">
        <v>771</v>
      </c>
      <c r="E207" s="4" t="s">
        <v>14</v>
      </c>
      <c r="F207" s="4" t="s">
        <v>14</v>
      </c>
      <c r="G207" s="4" t="s">
        <v>14</v>
      </c>
      <c r="H207" s="5">
        <f t="shared" si="82"/>
        <v>0</v>
      </c>
      <c r="I207" s="5">
        <f t="shared" si="82"/>
        <v>0</v>
      </c>
      <c r="J207" s="5">
        <f t="shared" si="82"/>
        <v>0</v>
      </c>
      <c r="K207" s="5">
        <f t="shared" si="83"/>
        <v>0</v>
      </c>
    </row>
    <row r="208" spans="1:11" ht="43.5" customHeight="1" x14ac:dyDescent="0.25">
      <c r="A208" s="15"/>
      <c r="B208" s="15"/>
      <c r="C208" s="3" t="s">
        <v>16</v>
      </c>
      <c r="D208" s="4">
        <v>789</v>
      </c>
      <c r="E208" s="4" t="s">
        <v>14</v>
      </c>
      <c r="F208" s="4" t="s">
        <v>14</v>
      </c>
      <c r="G208" s="4" t="s">
        <v>14</v>
      </c>
      <c r="H208" s="5">
        <f>H211</f>
        <v>0</v>
      </c>
      <c r="I208" s="5">
        <f t="shared" ref="I208:J208" si="84">I211</f>
        <v>0</v>
      </c>
      <c r="J208" s="5">
        <f t="shared" si="84"/>
        <v>0</v>
      </c>
      <c r="K208" s="5">
        <f t="shared" si="83"/>
        <v>0</v>
      </c>
    </row>
    <row r="209" spans="1:11" ht="50.25" customHeight="1" x14ac:dyDescent="0.25">
      <c r="A209" s="4" t="s">
        <v>235</v>
      </c>
      <c r="B209" s="9" t="s">
        <v>293</v>
      </c>
      <c r="C209" s="3" t="s">
        <v>250</v>
      </c>
      <c r="D209" s="4">
        <v>755</v>
      </c>
      <c r="E209" s="7"/>
      <c r="F209" s="4"/>
      <c r="G209" s="4"/>
      <c r="H209" s="5">
        <v>0</v>
      </c>
      <c r="I209" s="5">
        <v>0</v>
      </c>
      <c r="J209" s="5">
        <v>0</v>
      </c>
      <c r="K209" s="5">
        <f t="shared" si="83"/>
        <v>0</v>
      </c>
    </row>
    <row r="210" spans="1:11" ht="50.25" customHeight="1" x14ac:dyDescent="0.25">
      <c r="A210" s="4" t="s">
        <v>237</v>
      </c>
      <c r="B210" s="9" t="s">
        <v>294</v>
      </c>
      <c r="C210" s="6" t="s">
        <v>20</v>
      </c>
      <c r="D210" s="4">
        <v>771</v>
      </c>
      <c r="E210" s="7"/>
      <c r="F210" s="4"/>
      <c r="G210" s="4"/>
      <c r="H210" s="5">
        <v>0</v>
      </c>
      <c r="I210" s="5">
        <v>0</v>
      </c>
      <c r="J210" s="5">
        <v>0</v>
      </c>
      <c r="K210" s="5">
        <f t="shared" ref="K210" si="85">SUM(H210:J210)</f>
        <v>0</v>
      </c>
    </row>
    <row r="211" spans="1:11" ht="40.5" customHeight="1" x14ac:dyDescent="0.25">
      <c r="A211" s="4" t="s">
        <v>239</v>
      </c>
      <c r="B211" s="9" t="s">
        <v>251</v>
      </c>
      <c r="C211" s="3" t="s">
        <v>16</v>
      </c>
      <c r="D211" s="4">
        <v>789</v>
      </c>
      <c r="E211" s="7"/>
      <c r="F211" s="4"/>
      <c r="G211" s="4"/>
      <c r="H211" s="5">
        <v>0</v>
      </c>
      <c r="I211" s="5">
        <v>0</v>
      </c>
      <c r="J211" s="5">
        <v>0</v>
      </c>
      <c r="K211" s="5">
        <f t="shared" ref="K211:K215" si="86">SUM(H211:J211)</f>
        <v>0</v>
      </c>
    </row>
    <row r="212" spans="1:11" ht="42.75" customHeight="1" x14ac:dyDescent="0.25">
      <c r="A212" s="4" t="s">
        <v>234</v>
      </c>
      <c r="B212" s="3" t="s">
        <v>252</v>
      </c>
      <c r="C212" s="3" t="s">
        <v>16</v>
      </c>
      <c r="D212" s="4">
        <v>789</v>
      </c>
      <c r="E212" s="4">
        <v>1006</v>
      </c>
      <c r="F212" s="4"/>
      <c r="G212" s="4"/>
      <c r="H212" s="5">
        <v>20000</v>
      </c>
      <c r="I212" s="5">
        <v>15000</v>
      </c>
      <c r="J212" s="5">
        <v>15000</v>
      </c>
      <c r="K212" s="5">
        <f t="shared" si="86"/>
        <v>50000</v>
      </c>
    </row>
    <row r="213" spans="1:11" ht="36.75" customHeight="1" x14ac:dyDescent="0.25">
      <c r="A213" s="4" t="s">
        <v>248</v>
      </c>
      <c r="B213" s="3" t="s">
        <v>253</v>
      </c>
      <c r="C213" s="3" t="s">
        <v>16</v>
      </c>
      <c r="D213" s="4">
        <v>789</v>
      </c>
      <c r="E213" s="4"/>
      <c r="F213" s="4"/>
      <c r="G213" s="4"/>
      <c r="H213" s="5">
        <v>1000</v>
      </c>
      <c r="I213" s="5">
        <v>1000</v>
      </c>
      <c r="J213" s="5">
        <v>1000</v>
      </c>
      <c r="K213" s="5">
        <f t="shared" si="86"/>
        <v>3000</v>
      </c>
    </row>
    <row r="214" spans="1:11" ht="36.75" customHeight="1" x14ac:dyDescent="0.25">
      <c r="A214" s="4" t="s">
        <v>254</v>
      </c>
      <c r="B214" s="3" t="s">
        <v>255</v>
      </c>
      <c r="C214" s="3" t="s">
        <v>16</v>
      </c>
      <c r="D214" s="4">
        <v>789</v>
      </c>
      <c r="E214" s="4" t="s">
        <v>14</v>
      </c>
      <c r="F214" s="4" t="s">
        <v>14</v>
      </c>
      <c r="G214" s="4" t="s">
        <v>14</v>
      </c>
      <c r="H214" s="5">
        <f>SUM(H215:H219)</f>
        <v>19360</v>
      </c>
      <c r="I214" s="5">
        <f t="shared" ref="I214:J214" si="87">SUM(I215:I219)</f>
        <v>19360</v>
      </c>
      <c r="J214" s="5">
        <f t="shared" si="87"/>
        <v>19360</v>
      </c>
      <c r="K214" s="5">
        <f>SUM(H214:J214)</f>
        <v>58080</v>
      </c>
    </row>
    <row r="215" spans="1:11" ht="53.25" customHeight="1" x14ac:dyDescent="0.25">
      <c r="A215" s="4" t="s">
        <v>256</v>
      </c>
      <c r="B215" s="3" t="s">
        <v>257</v>
      </c>
      <c r="C215" s="3" t="s">
        <v>16</v>
      </c>
      <c r="D215" s="4">
        <v>789</v>
      </c>
      <c r="E215" s="7" t="s">
        <v>297</v>
      </c>
      <c r="F215" s="4" t="s">
        <v>300</v>
      </c>
      <c r="G215" s="4">
        <v>634</v>
      </c>
      <c r="H215" s="5">
        <v>8060</v>
      </c>
      <c r="I215" s="5">
        <v>8060</v>
      </c>
      <c r="J215" s="5">
        <v>8060</v>
      </c>
      <c r="K215" s="5">
        <f t="shared" si="86"/>
        <v>24180</v>
      </c>
    </row>
    <row r="216" spans="1:11" ht="46.5" customHeight="1" x14ac:dyDescent="0.25">
      <c r="A216" s="4" t="s">
        <v>258</v>
      </c>
      <c r="B216" s="9" t="s">
        <v>259</v>
      </c>
      <c r="C216" s="3" t="s">
        <v>16</v>
      </c>
      <c r="D216" s="4">
        <v>789</v>
      </c>
      <c r="E216" s="7" t="s">
        <v>297</v>
      </c>
      <c r="F216" s="4" t="s">
        <v>300</v>
      </c>
      <c r="G216" s="4">
        <v>634</v>
      </c>
      <c r="H216" s="5">
        <v>550</v>
      </c>
      <c r="I216" s="5">
        <v>550</v>
      </c>
      <c r="J216" s="5">
        <v>550</v>
      </c>
      <c r="K216" s="5">
        <f t="shared" ref="K216" si="88">SUM(H216:J216)</f>
        <v>1650</v>
      </c>
    </row>
    <row r="217" spans="1:11" ht="45.75" customHeight="1" x14ac:dyDescent="0.25">
      <c r="A217" s="4" t="s">
        <v>260</v>
      </c>
      <c r="B217" s="9" t="s">
        <v>261</v>
      </c>
      <c r="C217" s="3" t="s">
        <v>16</v>
      </c>
      <c r="D217" s="4">
        <v>789</v>
      </c>
      <c r="E217" s="7" t="s">
        <v>297</v>
      </c>
      <c r="F217" s="4" t="s">
        <v>300</v>
      </c>
      <c r="G217" s="4">
        <v>634</v>
      </c>
      <c r="H217" s="5">
        <v>450</v>
      </c>
      <c r="I217" s="5">
        <v>450</v>
      </c>
      <c r="J217" s="5">
        <v>450</v>
      </c>
      <c r="K217" s="5">
        <f t="shared" ref="K217" si="89">SUM(H217:J217)</f>
        <v>1350</v>
      </c>
    </row>
    <row r="218" spans="1:11" ht="48" customHeight="1" x14ac:dyDescent="0.25">
      <c r="A218" s="4" t="s">
        <v>262</v>
      </c>
      <c r="B218" s="9" t="s">
        <v>263</v>
      </c>
      <c r="C218" s="3" t="s">
        <v>16</v>
      </c>
      <c r="D218" s="4">
        <v>789</v>
      </c>
      <c r="E218" s="7" t="s">
        <v>297</v>
      </c>
      <c r="F218" s="4" t="s">
        <v>300</v>
      </c>
      <c r="G218" s="4">
        <v>634</v>
      </c>
      <c r="H218" s="5">
        <v>10000</v>
      </c>
      <c r="I218" s="5">
        <v>10000</v>
      </c>
      <c r="J218" s="5">
        <v>10000</v>
      </c>
      <c r="K218" s="5">
        <f t="shared" ref="K218" si="90">SUM(H218:J218)</f>
        <v>30000</v>
      </c>
    </row>
    <row r="219" spans="1:11" ht="81.75" customHeight="1" x14ac:dyDescent="0.25">
      <c r="A219" s="4" t="s">
        <v>264</v>
      </c>
      <c r="B219" s="9" t="s">
        <v>270</v>
      </c>
      <c r="C219" s="3" t="s">
        <v>16</v>
      </c>
      <c r="D219" s="4">
        <v>789</v>
      </c>
      <c r="E219" s="7" t="s">
        <v>297</v>
      </c>
      <c r="F219" s="4" t="s">
        <v>300</v>
      </c>
      <c r="G219" s="4">
        <v>634</v>
      </c>
      <c r="H219" s="5">
        <v>300</v>
      </c>
      <c r="I219" s="5">
        <v>300</v>
      </c>
      <c r="J219" s="5">
        <v>300</v>
      </c>
      <c r="K219" s="5">
        <f t="shared" ref="K219" si="91">SUM(H219:J219)</f>
        <v>900</v>
      </c>
    </row>
    <row r="220" spans="1:11" ht="72" customHeight="1" x14ac:dyDescent="0.25">
      <c r="A220" s="11" t="s">
        <v>265</v>
      </c>
      <c r="B220" s="11" t="s">
        <v>271</v>
      </c>
      <c r="C220" s="3" t="s">
        <v>16</v>
      </c>
      <c r="D220" s="4">
        <v>789</v>
      </c>
      <c r="E220" s="4" t="s">
        <v>14</v>
      </c>
      <c r="F220" s="4" t="s">
        <v>14</v>
      </c>
      <c r="G220" s="4" t="s">
        <v>14</v>
      </c>
      <c r="H220" s="5">
        <f>SUM(H221:H225)</f>
        <v>0</v>
      </c>
      <c r="I220" s="5">
        <f>I221</f>
        <v>5000</v>
      </c>
      <c r="J220" s="5">
        <f>J221</f>
        <v>5000</v>
      </c>
      <c r="K220" s="5">
        <f>SUM(H220:J220)</f>
        <v>10000</v>
      </c>
    </row>
    <row r="221" spans="1:11" ht="44.25" customHeight="1" x14ac:dyDescent="0.25">
      <c r="A221" s="12" t="s">
        <v>295</v>
      </c>
      <c r="B221" s="11" t="s">
        <v>296</v>
      </c>
      <c r="C221" s="3" t="s">
        <v>16</v>
      </c>
      <c r="D221" s="4">
        <v>789</v>
      </c>
      <c r="E221" s="4">
        <v>1006</v>
      </c>
      <c r="F221" s="4" t="s">
        <v>320</v>
      </c>
      <c r="G221" s="4">
        <v>521</v>
      </c>
      <c r="H221" s="5">
        <f>SUM(H222:H226)</f>
        <v>0</v>
      </c>
      <c r="I221" s="5">
        <v>5000</v>
      </c>
      <c r="J221" s="5">
        <v>5000</v>
      </c>
      <c r="K221" s="5">
        <f>SUM(H221:J221)</f>
        <v>10000</v>
      </c>
    </row>
  </sheetData>
  <mergeCells count="71">
    <mergeCell ref="A75:A76"/>
    <mergeCell ref="B75:B76"/>
    <mergeCell ref="A124:A125"/>
    <mergeCell ref="B124:B125"/>
    <mergeCell ref="A8:A9"/>
    <mergeCell ref="B8:B9"/>
    <mergeCell ref="A67:A70"/>
    <mergeCell ref="B67:B70"/>
    <mergeCell ref="A57:A59"/>
    <mergeCell ref="B57:B59"/>
    <mergeCell ref="A44:A48"/>
    <mergeCell ref="B44:B48"/>
    <mergeCell ref="A49:A50"/>
    <mergeCell ref="B49:B50"/>
    <mergeCell ref="A97:A100"/>
    <mergeCell ref="B97:B100"/>
    <mergeCell ref="C8:C9"/>
    <mergeCell ref="D8:G8"/>
    <mergeCell ref="H8:K8"/>
    <mergeCell ref="A38:A40"/>
    <mergeCell ref="B38:B40"/>
    <mergeCell ref="A30:A32"/>
    <mergeCell ref="B30:B32"/>
    <mergeCell ref="A22:A24"/>
    <mergeCell ref="B22:B24"/>
    <mergeCell ref="A25:A26"/>
    <mergeCell ref="B25:B26"/>
    <mergeCell ref="A84:A87"/>
    <mergeCell ref="B84:B87"/>
    <mergeCell ref="A78:A83"/>
    <mergeCell ref="B78:B83"/>
    <mergeCell ref="A134:A136"/>
    <mergeCell ref="B134:B136"/>
    <mergeCell ref="A122:A123"/>
    <mergeCell ref="B122:B123"/>
    <mergeCell ref="A106:A108"/>
    <mergeCell ref="B106:B108"/>
    <mergeCell ref="A111:A114"/>
    <mergeCell ref="B111:B114"/>
    <mergeCell ref="C1:K6"/>
    <mergeCell ref="B190:B194"/>
    <mergeCell ref="A190:A194"/>
    <mergeCell ref="B195:B198"/>
    <mergeCell ref="A195:A198"/>
    <mergeCell ref="A63:A64"/>
    <mergeCell ref="B63:B64"/>
    <mergeCell ref="A184:A189"/>
    <mergeCell ref="B184:B189"/>
    <mergeCell ref="A178:A180"/>
    <mergeCell ref="B178:B180"/>
    <mergeCell ref="A164:A167"/>
    <mergeCell ref="B164:B167"/>
    <mergeCell ref="A168:A170"/>
    <mergeCell ref="B168:B170"/>
    <mergeCell ref="A161:A162"/>
    <mergeCell ref="B206:B208"/>
    <mergeCell ref="A206:A208"/>
    <mergeCell ref="B11:B21"/>
    <mergeCell ref="A11:A21"/>
    <mergeCell ref="A7:K7"/>
    <mergeCell ref="B161:B162"/>
    <mergeCell ref="A142:A143"/>
    <mergeCell ref="B142:B143"/>
    <mergeCell ref="A147:A150"/>
    <mergeCell ref="B147:B150"/>
    <mergeCell ref="A151:A154"/>
    <mergeCell ref="B151:B154"/>
    <mergeCell ref="A126:A128"/>
    <mergeCell ref="B126:B128"/>
    <mergeCell ref="A129:A130"/>
    <mergeCell ref="B129:B130"/>
  </mergeCells>
  <pageMargins left="0.11811023622047245" right="0.11811023622047245" top="0.15748031496062992" bottom="0.15748031496062992" header="0.31496062992125984" footer="0.31496062992125984"/>
  <pageSetup paperSize="9" orientation="landscape" horizontalDpi="1200" verticalDpi="1200" r:id="rId1"/>
  <rowBreaks count="11" manualBreakCount="11">
    <brk id="19" max="10" man="1"/>
    <brk id="29" max="16383" man="1"/>
    <brk id="40" max="16383" man="1"/>
    <brk id="53" max="16383" man="1"/>
    <brk id="66" max="16383" man="1"/>
    <brk id="77" max="16383" man="1"/>
    <brk id="133" max="16383" man="1"/>
    <brk id="144" max="16383" man="1"/>
    <brk id="157" max="16383" man="1"/>
    <brk id="177" max="16383" man="1"/>
    <brk id="189" max="16383" man="1"/>
  </rowBreaks>
  <ignoredErrors>
    <ignoredError sqref="K31" formula="1"/>
    <ignoredError sqref="K27:K29 K33:K35 K41 K42:K43 K37 K51:K53 K55:K56 K60 K71:K73 I214:J214 K7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Курбанова Азиза Шеркобиловна</dc:creator>
  <cp:lastModifiedBy>Беззубченко Елена Николаевна</cp:lastModifiedBy>
  <cp:lastPrinted>2017-09-11T23:47:19Z</cp:lastPrinted>
  <dcterms:created xsi:type="dcterms:W3CDTF">2017-07-24T00:38:27Z</dcterms:created>
  <dcterms:modified xsi:type="dcterms:W3CDTF">2017-09-11T23:47:31Z</dcterms:modified>
</cp:coreProperties>
</file>