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20" windowWidth="19440" windowHeight="11580"/>
  </bookViews>
  <sheets>
    <sheet name="1" sheetId="3" r:id="rId1"/>
  </sheets>
  <externalReferences>
    <externalReference r:id="rId2"/>
  </externalReferences>
  <definedNames>
    <definedName name="_xlnm._FilterDatabase" localSheetId="0" hidden="1">'1'!$A$9:$F$709</definedName>
    <definedName name="_xlnm.Print_Titles" localSheetId="0">'1'!$9:$9</definedName>
    <definedName name="_xlnm.Print_Area" localSheetId="0">'1'!$A$1:$F$717</definedName>
  </definedNames>
  <calcPr calcId="145621" refMode="R1C1"/>
</workbook>
</file>

<file path=xl/calcChain.xml><?xml version="1.0" encoding="utf-8"?>
<calcChain xmlns="http://schemas.openxmlformats.org/spreadsheetml/2006/main">
  <c r="H12" i="3" l="1"/>
  <c r="G12" i="3" l="1"/>
  <c r="H481" i="3"/>
  <c r="G481" i="3"/>
  <c r="G390" i="3"/>
  <c r="H318" i="3"/>
  <c r="G318" i="3"/>
  <c r="G220" i="3"/>
  <c r="F131" i="3"/>
  <c r="F593" i="3" l="1"/>
  <c r="F600" i="3" l="1"/>
  <c r="F572" i="3"/>
  <c r="F82" i="3" l="1"/>
  <c r="F493" i="3" l="1"/>
  <c r="F488" i="3" s="1"/>
  <c r="F486" i="3" s="1"/>
  <c r="F514" i="3"/>
  <c r="F521" i="3"/>
  <c r="F509" i="3" s="1"/>
  <c r="F507" i="3" s="1"/>
  <c r="F502" i="3" s="1"/>
  <c r="F500" i="3" s="1"/>
  <c r="F528" i="3"/>
  <c r="F535" i="3"/>
  <c r="F542" i="3"/>
  <c r="F549" i="3"/>
  <c r="F570" i="3"/>
  <c r="F565" i="3" s="1"/>
  <c r="F563" i="3" s="1"/>
  <c r="F558" i="3" s="1"/>
  <c r="F556" i="3" s="1"/>
  <c r="F481" i="3" s="1"/>
  <c r="F577" i="3"/>
  <c r="F584" i="3"/>
  <c r="F591" i="3"/>
  <c r="F598" i="3"/>
  <c r="F605" i="3"/>
  <c r="F612" i="3"/>
  <c r="F619" i="3"/>
  <c r="F626" i="3"/>
  <c r="F633" i="3"/>
  <c r="F640" i="3"/>
  <c r="F654" i="3"/>
  <c r="F661" i="3"/>
  <c r="F668" i="3"/>
  <c r="F675" i="3"/>
  <c r="F682" i="3"/>
  <c r="F689" i="3"/>
  <c r="F696" i="3"/>
  <c r="F710" i="3"/>
  <c r="F479" i="3" l="1"/>
  <c r="F27" i="3"/>
  <c r="F28" i="3"/>
  <c r="F25" i="3"/>
  <c r="F33" i="3"/>
  <c r="F26" i="3" s="1"/>
  <c r="F34" i="3"/>
  <c r="F35" i="3"/>
  <c r="F36" i="3"/>
  <c r="F29" i="3" s="1"/>
  <c r="F37" i="3"/>
  <c r="F30" i="3" s="1"/>
  <c r="F32" i="3"/>
  <c r="F38" i="3"/>
  <c r="F45" i="3"/>
  <c r="F52" i="3"/>
  <c r="F59" i="3"/>
  <c r="F66" i="3"/>
  <c r="F76" i="3"/>
  <c r="F75" i="3"/>
  <c r="F77" i="3"/>
  <c r="F78" i="3"/>
  <c r="F79" i="3"/>
  <c r="F74" i="3"/>
  <c r="F80" i="3"/>
  <c r="F87" i="3"/>
  <c r="F94" i="3"/>
  <c r="F24" i="3" l="1"/>
  <c r="F21" i="3"/>
  <c r="F31" i="3"/>
  <c r="F73" i="3"/>
  <c r="F101" i="3"/>
  <c r="F108" i="3"/>
  <c r="F115" i="3"/>
  <c r="F19" i="3"/>
  <c r="F132" i="3"/>
  <c r="F20" i="3" s="1"/>
  <c r="F133" i="3"/>
  <c r="F134" i="3"/>
  <c r="F22" i="3" s="1"/>
  <c r="F135" i="3"/>
  <c r="F23" i="3" s="1"/>
  <c r="F130" i="3"/>
  <c r="F18" i="3" s="1"/>
  <c r="F136" i="3"/>
  <c r="F164" i="3"/>
  <c r="F159" i="3"/>
  <c r="F152" i="3" s="1"/>
  <c r="F145" i="3" s="1"/>
  <c r="F160" i="3"/>
  <c r="F153" i="3" s="1"/>
  <c r="F146" i="3" s="1"/>
  <c r="F161" i="3"/>
  <c r="F154" i="3" s="1"/>
  <c r="F147" i="3" s="1"/>
  <c r="F162" i="3"/>
  <c r="F155" i="3" s="1"/>
  <c r="F148" i="3" s="1"/>
  <c r="F163" i="3"/>
  <c r="F156" i="3" s="1"/>
  <c r="F149" i="3" s="1"/>
  <c r="F158" i="3"/>
  <c r="F151" i="3" s="1"/>
  <c r="F178" i="3"/>
  <c r="F185" i="3"/>
  <c r="F192" i="3"/>
  <c r="F201" i="3"/>
  <c r="F199" i="3" s="1"/>
  <c r="F202" i="3"/>
  <c r="F203" i="3"/>
  <c r="F204" i="3"/>
  <c r="F205" i="3"/>
  <c r="F200" i="3"/>
  <c r="F206" i="3"/>
  <c r="F213" i="3"/>
  <c r="F229" i="3"/>
  <c r="F222" i="3" s="1"/>
  <c r="F230" i="3"/>
  <c r="F223" i="3" s="1"/>
  <c r="F231" i="3"/>
  <c r="F232" i="3"/>
  <c r="F233" i="3"/>
  <c r="F226" i="3" s="1"/>
  <c r="F228" i="3"/>
  <c r="F221" i="3" s="1"/>
  <c r="F234" i="3"/>
  <c r="F241" i="3"/>
  <c r="F248" i="3"/>
  <c r="F255" i="3"/>
  <c r="F262" i="3"/>
  <c r="F271" i="3"/>
  <c r="F272" i="3"/>
  <c r="F273" i="3"/>
  <c r="F224" i="3" s="1"/>
  <c r="F274" i="3"/>
  <c r="F225" i="3" s="1"/>
  <c r="F275" i="3"/>
  <c r="F270" i="3"/>
  <c r="F276" i="3"/>
  <c r="F283" i="3"/>
  <c r="F290" i="3"/>
  <c r="F297" i="3"/>
  <c r="F306" i="3"/>
  <c r="F304" i="3" s="1"/>
  <c r="F307" i="3"/>
  <c r="F308" i="3"/>
  <c r="F309" i="3"/>
  <c r="F310" i="3"/>
  <c r="F305" i="3"/>
  <c r="E306" i="3"/>
  <c r="E307" i="3"/>
  <c r="E308" i="3"/>
  <c r="E309" i="3"/>
  <c r="E310" i="3"/>
  <c r="E305" i="3"/>
  <c r="F311" i="3"/>
  <c r="F220" i="3" l="1"/>
  <c r="F150" i="3"/>
  <c r="F144" i="3"/>
  <c r="F143" i="3" s="1"/>
  <c r="F157" i="3"/>
  <c r="F17" i="3"/>
  <c r="F269" i="3"/>
  <c r="F129" i="3"/>
  <c r="F227" i="3"/>
  <c r="F327" i="3"/>
  <c r="F325" i="3" s="1"/>
  <c r="F328" i="3"/>
  <c r="F329" i="3"/>
  <c r="F322" i="3" s="1"/>
  <c r="F330" i="3"/>
  <c r="F331" i="3"/>
  <c r="F326" i="3"/>
  <c r="F332" i="3"/>
  <c r="F339" i="3"/>
  <c r="F346" i="3"/>
  <c r="F353" i="3"/>
  <c r="F369" i="3"/>
  <c r="F370" i="3"/>
  <c r="F363" i="3" s="1"/>
  <c r="F321" i="3" s="1"/>
  <c r="F13" i="3" s="1"/>
  <c r="F371" i="3"/>
  <c r="F364" i="3" s="1"/>
  <c r="F372" i="3"/>
  <c r="F365" i="3" s="1"/>
  <c r="F323" i="3" s="1"/>
  <c r="F15" i="3" s="1"/>
  <c r="F373" i="3"/>
  <c r="F366" i="3" s="1"/>
  <c r="F368" i="3"/>
  <c r="F361" i="3" s="1"/>
  <c r="F319" i="3" s="1"/>
  <c r="F11" i="3" s="1"/>
  <c r="F374" i="3"/>
  <c r="F381" i="3"/>
  <c r="F391" i="3"/>
  <c r="F393" i="3"/>
  <c r="F397" i="3"/>
  <c r="F390" i="3" s="1"/>
  <c r="F398" i="3"/>
  <c r="F399" i="3"/>
  <c r="F392" i="3" s="1"/>
  <c r="F400" i="3"/>
  <c r="F401" i="3"/>
  <c r="F394" i="3" s="1"/>
  <c r="F396" i="3"/>
  <c r="F395" i="3" s="1"/>
  <c r="E397" i="3"/>
  <c r="E398" i="3"/>
  <c r="E399" i="3"/>
  <c r="E400" i="3"/>
  <c r="E401" i="3"/>
  <c r="E396" i="3"/>
  <c r="F402" i="3"/>
  <c r="F411" i="3"/>
  <c r="F412" i="3"/>
  <c r="F413" i="3"/>
  <c r="F414" i="3"/>
  <c r="F415" i="3"/>
  <c r="F410" i="3"/>
  <c r="F409" i="3" s="1"/>
  <c r="E411" i="3"/>
  <c r="E412" i="3"/>
  <c r="E413" i="3"/>
  <c r="E414" i="3"/>
  <c r="E415" i="3"/>
  <c r="E410" i="3"/>
  <c r="F416" i="3"/>
  <c r="F423" i="3"/>
  <c r="F430" i="3"/>
  <c r="F437" i="3"/>
  <c r="F444" i="3"/>
  <c r="F451" i="3"/>
  <c r="F458" i="3"/>
  <c r="F465" i="3"/>
  <c r="F14" i="3" l="1"/>
  <c r="F388" i="3"/>
  <c r="F324" i="3"/>
  <c r="F16" i="3" s="1"/>
  <c r="F367" i="3"/>
  <c r="F362" i="3"/>
  <c r="F472" i="3"/>
  <c r="E29" i="3"/>
  <c r="E33" i="3"/>
  <c r="E26" i="3" s="1"/>
  <c r="E34" i="3"/>
  <c r="E27" i="3" s="1"/>
  <c r="E20" i="3" s="1"/>
  <c r="E35" i="3"/>
  <c r="E28" i="3" s="1"/>
  <c r="E36" i="3"/>
  <c r="E37" i="3"/>
  <c r="E30" i="3" s="1"/>
  <c r="E32" i="3"/>
  <c r="E38" i="3"/>
  <c r="E45" i="3"/>
  <c r="E52" i="3"/>
  <c r="E59" i="3"/>
  <c r="E66" i="3"/>
  <c r="E75" i="3"/>
  <c r="E76" i="3"/>
  <c r="E77" i="3"/>
  <c r="E78" i="3"/>
  <c r="E79" i="3"/>
  <c r="E74" i="3"/>
  <c r="E73" i="3" s="1"/>
  <c r="E80" i="3"/>
  <c r="E87" i="3"/>
  <c r="E94" i="3"/>
  <c r="E101" i="3"/>
  <c r="E108" i="3"/>
  <c r="E115" i="3"/>
  <c r="E122" i="3"/>
  <c r="E131" i="3"/>
  <c r="E132" i="3"/>
  <c r="E133" i="3"/>
  <c r="E134" i="3"/>
  <c r="E135" i="3"/>
  <c r="E130" i="3"/>
  <c r="E136" i="3"/>
  <c r="E160" i="3"/>
  <c r="E153" i="3" s="1"/>
  <c r="E146" i="3" s="1"/>
  <c r="E158" i="3"/>
  <c r="E159" i="3"/>
  <c r="E152" i="3" s="1"/>
  <c r="E145" i="3" s="1"/>
  <c r="E161" i="3"/>
  <c r="E154" i="3" s="1"/>
  <c r="E162" i="3"/>
  <c r="E155" i="3" s="1"/>
  <c r="E163" i="3"/>
  <c r="E156" i="3" s="1"/>
  <c r="E149" i="3" s="1"/>
  <c r="E164" i="3"/>
  <c r="E171" i="3"/>
  <c r="E178" i="3"/>
  <c r="E185" i="3"/>
  <c r="E192" i="3"/>
  <c r="E201" i="3"/>
  <c r="E202" i="3"/>
  <c r="E203" i="3"/>
  <c r="E204" i="3"/>
  <c r="E205" i="3"/>
  <c r="E200" i="3"/>
  <c r="E199" i="3" s="1"/>
  <c r="E206" i="3"/>
  <c r="E213" i="3"/>
  <c r="E229" i="3"/>
  <c r="E230" i="3"/>
  <c r="E223" i="3" s="1"/>
  <c r="E231" i="3"/>
  <c r="E232" i="3"/>
  <c r="E225" i="3" s="1"/>
  <c r="E233" i="3"/>
  <c r="E228" i="3"/>
  <c r="E221" i="3" s="1"/>
  <c r="E234" i="3"/>
  <c r="E241" i="3"/>
  <c r="E248" i="3"/>
  <c r="E255" i="3"/>
  <c r="E262" i="3"/>
  <c r="E271" i="3"/>
  <c r="E222" i="3" s="1"/>
  <c r="E272" i="3"/>
  <c r="E273" i="3"/>
  <c r="E224" i="3" s="1"/>
  <c r="E274" i="3"/>
  <c r="E275" i="3"/>
  <c r="E226" i="3" s="1"/>
  <c r="E270" i="3"/>
  <c r="E276" i="3"/>
  <c r="E283" i="3"/>
  <c r="E290" i="3"/>
  <c r="E297" i="3"/>
  <c r="E304" i="3"/>
  <c r="E311" i="3"/>
  <c r="E327" i="3"/>
  <c r="E328" i="3"/>
  <c r="E329" i="3"/>
  <c r="E330" i="3"/>
  <c r="E331" i="3"/>
  <c r="E326" i="3"/>
  <c r="E332" i="3"/>
  <c r="E339" i="3"/>
  <c r="E346" i="3"/>
  <c r="E353" i="3"/>
  <c r="E373" i="3"/>
  <c r="E366" i="3" s="1"/>
  <c r="E370" i="3"/>
  <c r="E363" i="3" s="1"/>
  <c r="E369" i="3"/>
  <c r="E362" i="3" s="1"/>
  <c r="E371" i="3"/>
  <c r="E364" i="3" s="1"/>
  <c r="E322" i="3" s="1"/>
  <c r="E372" i="3"/>
  <c r="E365" i="3" s="1"/>
  <c r="E368" i="3"/>
  <c r="E374" i="3"/>
  <c r="E381" i="3"/>
  <c r="E394" i="3"/>
  <c r="E395" i="3"/>
  <c r="E402" i="3"/>
  <c r="E409" i="3"/>
  <c r="E390" i="3"/>
  <c r="E388" i="3" s="1"/>
  <c r="E416" i="3"/>
  <c r="E423" i="3"/>
  <c r="E430" i="3"/>
  <c r="E437" i="3"/>
  <c r="E444" i="3"/>
  <c r="E451" i="3"/>
  <c r="E458" i="3"/>
  <c r="E465" i="3"/>
  <c r="E472" i="3"/>
  <c r="E493" i="3"/>
  <c r="E488" i="3" s="1"/>
  <c r="E486" i="3" s="1"/>
  <c r="E514" i="3"/>
  <c r="E509" i="3" s="1"/>
  <c r="E507" i="3" s="1"/>
  <c r="E521" i="3"/>
  <c r="E528" i="3"/>
  <c r="E535" i="3"/>
  <c r="E542" i="3"/>
  <c r="E549" i="3"/>
  <c r="E570" i="3"/>
  <c r="E577" i="3"/>
  <c r="E584" i="3"/>
  <c r="E593" i="3"/>
  <c r="E591" i="3" s="1"/>
  <c r="E598" i="3"/>
  <c r="E605" i="3"/>
  <c r="E612" i="3"/>
  <c r="E619" i="3"/>
  <c r="E626" i="3"/>
  <c r="E633" i="3"/>
  <c r="E640" i="3"/>
  <c r="E654" i="3"/>
  <c r="E668" i="3"/>
  <c r="E675" i="3"/>
  <c r="E663" i="3" s="1"/>
  <c r="E661" i="3" s="1"/>
  <c r="E682" i="3"/>
  <c r="E689" i="3"/>
  <c r="E696" i="3"/>
  <c r="E710" i="3"/>
  <c r="E361" i="3" l="1"/>
  <c r="E360" i="3" s="1"/>
  <c r="E367" i="3"/>
  <c r="E21" i="3"/>
  <c r="E22" i="3"/>
  <c r="E17" i="3" s="1"/>
  <c r="E157" i="3"/>
  <c r="E129" i="3"/>
  <c r="E31" i="3"/>
  <c r="E502" i="3"/>
  <c r="E500" i="3" s="1"/>
  <c r="E148" i="3"/>
  <c r="E23" i="3"/>
  <c r="E19" i="3"/>
  <c r="H19" i="3" s="1"/>
  <c r="E565" i="3"/>
  <c r="E563" i="3" s="1"/>
  <c r="E558" i="3" s="1"/>
  <c r="E556" i="3" s="1"/>
  <c r="E325" i="3"/>
  <c r="E321" i="3"/>
  <c r="E269" i="3"/>
  <c r="E147" i="3"/>
  <c r="E14" i="3" s="1"/>
  <c r="E25" i="3"/>
  <c r="E18" i="3" s="1"/>
  <c r="F320" i="3"/>
  <c r="F360" i="3"/>
  <c r="G360" i="3" s="1"/>
  <c r="E13" i="3"/>
  <c r="E323" i="3"/>
  <c r="E324" i="3"/>
  <c r="E16" i="3" s="1"/>
  <c r="E320" i="3"/>
  <c r="E220" i="3"/>
  <c r="E15" i="3"/>
  <c r="E24" i="3"/>
  <c r="E227" i="3"/>
  <c r="E151" i="3"/>
  <c r="E481" i="3"/>
  <c r="E479" i="3" s="1"/>
  <c r="E319" i="3" l="1"/>
  <c r="F12" i="3"/>
  <c r="F318" i="3"/>
  <c r="E144" i="3"/>
  <c r="E150" i="3"/>
  <c r="E12" i="3"/>
  <c r="E318" i="3"/>
  <c r="F10" i="3" l="1"/>
  <c r="E143" i="3"/>
  <c r="E11" i="3"/>
  <c r="E10" i="3" s="1"/>
  <c r="B647" i="3" l="1"/>
  <c r="G19" i="3" l="1"/>
  <c r="I19" i="3"/>
</calcChain>
</file>

<file path=xl/sharedStrings.xml><?xml version="1.0" encoding="utf-8"?>
<sst xmlns="http://schemas.openxmlformats.org/spreadsheetml/2006/main" count="972" uniqueCount="225">
  <si>
    <t>2.1.</t>
  </si>
  <si>
    <t>2.2.</t>
  </si>
  <si>
    <t>4.1.</t>
  </si>
  <si>
    <t>4.2.</t>
  </si>
  <si>
    <t>№</t>
  </si>
  <si>
    <t>п/п</t>
  </si>
  <si>
    <t>ГРБС</t>
  </si>
  <si>
    <t>1.</t>
  </si>
  <si>
    <t>2.</t>
  </si>
  <si>
    <t>3.</t>
  </si>
  <si>
    <t>4.</t>
  </si>
  <si>
    <t>всего:</t>
  </si>
  <si>
    <t>759</t>
  </si>
  <si>
    <t>755</t>
  </si>
  <si>
    <t>Предоставление субсидий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t>
  </si>
  <si>
    <t>Формирование на территории Приморского края  единого информационного пространства  органов исполнительной власти Приморского края, территориальных органов федеральных органов исполнительной власти и органов местного самоуправления Приморского края. Подключение краевых государственных учреждений, подведомственных органам исполнительной власти Приморского края, к системе межведомственного электронного взаимодействия</t>
  </si>
  <si>
    <t>Создание Ситуационного центра Губернатора Приморского края</t>
  </si>
  <si>
    <t>Обеспечение доступа к сети Интернет органов исполнительной власти Приморского края</t>
  </si>
  <si>
    <t>Развитие регионального сегмента единой  системы межведомственного  электронного документооборота, в том числе создание среды электронного взаимодействия государственных органов Приморского края</t>
  </si>
  <si>
    <t>Развитие сервисов информационной системы планирования и мониторинга социально-экономического развития Приморского края</t>
  </si>
  <si>
    <t>Создание инфраструктуры для обеспечения внедрения универсальной электронной карты</t>
  </si>
  <si>
    <t>Формирование электронной геоинформационной карты системы образования Приморского края как части инфраструктуры пространственных данных</t>
  </si>
  <si>
    <t>Реализация социального информационного общества</t>
  </si>
  <si>
    <t>Содержание аппарата управления департамента информатизации и телекоммуникаций Приморского края</t>
  </si>
  <si>
    <t>Исполнение решений, принятых судебными органами</t>
  </si>
  <si>
    <t>Создание и поддержка Интернет-портала в сети Интернет по организации отдыха, оздоровления, занятости детей и подростков для жителей Приморского края</t>
  </si>
  <si>
    <t>Обеспечение беспрепятственного доступа инвалидов к информации</t>
  </si>
  <si>
    <t>Содержание аппарата управления департамента информационной политики Приморского края</t>
  </si>
  <si>
    <t>Предоставление субсидии на укрепление материально-технической базы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</si>
  <si>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Мероприятия по противодействию распространению наркотиков</t>
  </si>
  <si>
    <t>Мероприятия по профилактике экстремизма и терроризма</t>
  </si>
  <si>
    <t>Мероприятия по допризывной подготовке молодежи на территории Приморского края</t>
  </si>
  <si>
    <t>Проведение краевого творческого конкурса среди средств массовой информации Приморского края на лучший материал, освещающий тему допризывной подготовки молодежи к службе в армии</t>
  </si>
  <si>
    <t>Изготовление полиграфической продукции с изображением государственных символов Российской Федерации. Изготовление информационных стендов военно-патриотической направленности</t>
  </si>
  <si>
    <t>Мероприятия по профилактике правонарушений и борьбе с преступностью на территории Приморского края</t>
  </si>
  <si>
    <t>Источники ресурсного обеспечения</t>
  </si>
  <si>
    <t>федеральный бюджет</t>
  </si>
  <si>
    <t>краевой бюджет</t>
  </si>
  <si>
    <t>бюджет муниципальных образований</t>
  </si>
  <si>
    <t>государственные внебюджетные фонды Российской Федерации</t>
  </si>
  <si>
    <t xml:space="preserve">территориальные государственные внебюджетные фонды </t>
  </si>
  <si>
    <t>иные внебюджетные источники</t>
  </si>
  <si>
    <t>Развитие систем информационной безопасности  телекоммуникационной  инфраструктуры электронного правительства Приморского края, защиты персональных данных</t>
  </si>
  <si>
    <t>3.1.</t>
  </si>
  <si>
    <t>3.2.</t>
  </si>
  <si>
    <t>755 779</t>
  </si>
  <si>
    <t>755   760</t>
  </si>
  <si>
    <t>Развитие информационно-технической  и телекоммуникационной  инфраструктуры краевых государственных образовательных организаций</t>
  </si>
  <si>
    <t>1.1.</t>
  </si>
  <si>
    <t>1.2.</t>
  </si>
  <si>
    <t>1.2.1.</t>
  </si>
  <si>
    <t>1.2.3.</t>
  </si>
  <si>
    <t>1.2.5.</t>
  </si>
  <si>
    <t>1.2.6.</t>
  </si>
  <si>
    <t>1.3.</t>
  </si>
  <si>
    <t>3.3.</t>
  </si>
  <si>
    <t>5.1.</t>
  </si>
  <si>
    <t>5.2.</t>
  </si>
  <si>
    <t>5.3.</t>
  </si>
  <si>
    <t>Предоставление субсидии на осуществление мероприятий по ликвидации краевого государственного автономного учреждения Приморского края «Приморский телевизионный центр»</t>
  </si>
  <si>
    <t>Подпрограмма № 3 «Использование информационно-коммуникационных технологий в социально ориентированных областях»</t>
  </si>
  <si>
    <t>Подпрограмма № 4 «Развитие отрасли информационных технологий и телекоммуникаций»</t>
  </si>
  <si>
    <t>Предоставление субсидии краевым государственным автономным учреждениям на иные цели, не связанные с финансовым обеспечением выполнения государственного задания</t>
  </si>
  <si>
    <t>Предоставление субсидии на финансовое обеспечение  выполнения государственного задания краевому государственному бюджетному учреждению «Общественное телевидение Приморья»</t>
  </si>
  <si>
    <t>Предоставление субсидии на финансовое обеспечение выполнения государственного задания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</si>
  <si>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Развитие программно-технологической инфраструктуры пространственных данных</t>
  </si>
  <si>
    <t>Развитие государственной информационной системы Приморского края «Управление лесным фондом Приморского края»</t>
  </si>
  <si>
    <t>Создание региональной информационной системы обеспечения градостроительной деятельности (ИСОГД)</t>
  </si>
  <si>
    <t>Создание региональной информационной системы "Объекты культурного наследия"</t>
  </si>
  <si>
    <t xml:space="preserve">всего          </t>
  </si>
  <si>
    <t xml:space="preserve">краевой бюджет </t>
  </si>
  <si>
    <t xml:space="preserve">федеральный бюджет </t>
  </si>
  <si>
    <t>6.</t>
  </si>
  <si>
    <t>6.1.</t>
  </si>
  <si>
    <t>6.2.</t>
  </si>
  <si>
    <t>6.3.</t>
  </si>
  <si>
    <t>6.4.</t>
  </si>
  <si>
    <t>2.1.1.</t>
  </si>
  <si>
    <t>2.1.2.</t>
  </si>
  <si>
    <t xml:space="preserve">Исполнение по судебным актам </t>
  </si>
  <si>
    <t>1.1.1.</t>
  </si>
  <si>
    <t>Реализация мероприятий по использованию информационно-коммуникационных технологий в целях совершенствования системы государственного и муниципального управления, предоставления услуг, создания и развития информационно-аналитических, учетных и функциональных систем Приморского края</t>
  </si>
  <si>
    <t>1.1.1.1.</t>
  </si>
  <si>
    <t>1.1.1.2.</t>
  </si>
  <si>
    <t>1.1.1.3.</t>
  </si>
  <si>
    <t>1.1.2.</t>
  </si>
  <si>
    <t>1.1.3.</t>
  </si>
  <si>
    <t>2.1.1.1.</t>
  </si>
  <si>
    <t>2.1.1.2.</t>
  </si>
  <si>
    <t>2.1.3.</t>
  </si>
  <si>
    <t>2.1.4.</t>
  </si>
  <si>
    <t>2.2.1.</t>
  </si>
  <si>
    <t>2.2.2.</t>
  </si>
  <si>
    <t>3.1.1.</t>
  </si>
  <si>
    <t>3.1.2.</t>
  </si>
  <si>
    <t>3.1.3.</t>
  </si>
  <si>
    <t>3.1.4.</t>
  </si>
  <si>
    <t>3.1.5.</t>
  </si>
  <si>
    <t>3.2.1.</t>
  </si>
  <si>
    <t>3.2.2.</t>
  </si>
  <si>
    <t>3.3.1.</t>
  </si>
  <si>
    <t>4.1.1.</t>
  </si>
  <si>
    <t>4.1.2.</t>
  </si>
  <si>
    <t>4.2.1.</t>
  </si>
  <si>
    <t>4.2.1.1.</t>
  </si>
  <si>
    <t>4.2.1.2.</t>
  </si>
  <si>
    <t>5.1.1.</t>
  </si>
  <si>
    <t>5.2.1.</t>
  </si>
  <si>
    <t>5.2.2.</t>
  </si>
  <si>
    <t>5.2.3.</t>
  </si>
  <si>
    <t>5.2.4.</t>
  </si>
  <si>
    <t>5.2.6.</t>
  </si>
  <si>
    <t>5.2.7.</t>
  </si>
  <si>
    <t>Пополнение и обновление цифрового картографического материала, включая данные дистанционного зондирования Земли сверхвысокого и высокого линейного разрешения на территории Приморского края</t>
  </si>
  <si>
    <t>5.3.1.</t>
  </si>
  <si>
    <t>6.1.1.</t>
  </si>
  <si>
    <t>6.2.1.</t>
  </si>
  <si>
    <t>6.2.1.1.</t>
  </si>
  <si>
    <t>6.2.1.2.</t>
  </si>
  <si>
    <t>6.3.1.</t>
  </si>
  <si>
    <t>6.3.1.1.</t>
  </si>
  <si>
    <t>6.3.1.2.</t>
  </si>
  <si>
    <t>6.3.2.</t>
  </si>
  <si>
    <t>6.3.3.</t>
  </si>
  <si>
    <t>6.3.3.1.</t>
  </si>
  <si>
    <t>6.3.3.2.</t>
  </si>
  <si>
    <t>6.3.4.</t>
  </si>
  <si>
    <t>6.3.5.</t>
  </si>
  <si>
    <t>6.4.1.</t>
  </si>
  <si>
    <t>6.4.2.</t>
  </si>
  <si>
    <t>Информирование населения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публикация нормативно-правовых актов краевым государственным автономным учреждением «Редакция газеты «Приморская газета: официальное издание органов государственной власти Приморского края»</t>
  </si>
  <si>
    <t>Предоставление субсидий из бюджета Приморского края организациям, осуществляющим деятельность в сфере производства и распространения социально значимой продукции средств массовой информации, печатной продукции, а также проведение социально значимых мероприятий в области массовых коммуникаций и информационного обеспечения населения Приморского края</t>
  </si>
  <si>
    <t>4.1.3.</t>
  </si>
  <si>
    <t>3.2.3.</t>
  </si>
  <si>
    <t>3.2.4.</t>
  </si>
  <si>
    <t>5.</t>
  </si>
  <si>
    <t>Подпрограмма № 6 «Информирование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t>
  </si>
  <si>
    <t>6.2.3.</t>
  </si>
  <si>
    <t>6.2.4.</t>
  </si>
  <si>
    <t>6.2.5.</t>
  </si>
  <si>
    <t>6.3.4.1.</t>
  </si>
  <si>
    <t>6.3.4.2.</t>
  </si>
  <si>
    <t>6.3.4.3.</t>
  </si>
  <si>
    <t xml:space="preserve">Информирование населения о реализации государственных программ Приморского края, социально значимых проектов и мероприятий в Приморском крае в средствах массовой информации
</t>
  </si>
  <si>
    <t xml:space="preserve">Информирование населения о реализации государственных программ Приморского края, социально значимых проектов и мероприятий в Приморском крае в электронных средствах массовой информации
</t>
  </si>
  <si>
    <t xml:space="preserve">Информирование населения о реализации государственных программ Приморского края, социально значимых проектов и мероприятий в Приморском крае в печатных средствах массовой информации
</t>
  </si>
  <si>
    <t>6.4.3.</t>
  </si>
  <si>
    <t>755
758
763</t>
  </si>
  <si>
    <t>Поставка компьютерного и телекоммуникационного оборудования, оргтехники, программного обеспечения в рамках мероприятия по созданию многофункциональных центров предоставления государственных и муниципальных услуг в Приморском крае</t>
  </si>
  <si>
    <t>Внедрение инновационных комплексов электронных образовательных ресурсов (ЭОР) и электронных учебников для учащихся начальной и основной школы</t>
  </si>
  <si>
    <t>Внедрение и поддержка инфраструктуры доступа к электронным образовательным системам для обеспечения дистанционного обучения детей с ограниченными возможностями здоровья</t>
  </si>
  <si>
    <t xml:space="preserve">
Подпрограмма № 1 «Развитие телекоммуникационной инфраструктуры органов государственной власти Приморского края и органов местного самоуправления»</t>
  </si>
  <si>
    <t xml:space="preserve">Развитие регионального  телекоммуникационного центра, включая централизованную систему  организационно-технического администрирования  телекоммуникационной инфраструктуры и информационных  подсистем «электронного правительства» Приморского края; 
предоставление услуг по поддержке и администрированию региональных и 
муниципальных информационных систем
</t>
  </si>
  <si>
    <t>Наименование подпрограммы, программы, принятой в соответствии с требованиями федерального законодательства в сфере реализации государственной программы</t>
  </si>
  <si>
    <t xml:space="preserve">
1.2.2.</t>
  </si>
  <si>
    <t xml:space="preserve">
Проведение дальневосточного форума информационно-коммуникативных технологий ДАЛЬИНФОКОМ</t>
  </si>
  <si>
    <t xml:space="preserve">
Создание системы космического мониторинга выявления нарушений в сфере лесного хозяйства</t>
  </si>
  <si>
    <t xml:space="preserve">
Обеспечение деятельности краевого государственного бюджетного учреждения «Центр занятости населения
города Владивостока» в части использования сервисов информационной системы и организации пунктов приема заявлений по выдаче, выпуску и обслуживанию универсальных электронных карт в Приморском крае</t>
  </si>
  <si>
    <t xml:space="preserve">
Создание и развитие государственной информационной системы учета сдачи леса на пунктах приемки древесины</t>
  </si>
  <si>
    <t xml:space="preserve">
Исполнение решений, принятых судебными органами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Надеждинского муниципального района</t>
  </si>
  <si>
    <t xml:space="preserve">
Развитие системы Интернет-сайтов и информационной поддержки государственных органов Приморского  края и органов местного самоуправления на основе «единой точки входа»</t>
  </si>
  <si>
    <t>Предоставление субсидий из  краевого бюджета бюджетам муниципальных образований Приморского края на мероприятия по программно-техническому обслуживанию сети доступа к сети Интернет муниципальных общеобразовательных организаций, включая оплату трафика</t>
  </si>
  <si>
    <t>Оказание услуг по развитию функциональных возможностей 
геоаналитической  системы «Агроуправление» с использованием данных дистанционного зондирования земли</t>
  </si>
  <si>
    <t xml:space="preserve">
Предоставление субсидии на финансовое
обеспечение  выполнения государственного задания  краевому государственному автономному учреждению Приморского края «Приморский телевизионный центр»</t>
  </si>
  <si>
    <t>6.3.6.</t>
  </si>
  <si>
    <t>6.4.4.</t>
  </si>
  <si>
    <t>Обеспечение полномочий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</si>
  <si>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Основное мероприятие 1. Реализация государственной информационной политики в Приморском крае</t>
  </si>
  <si>
    <t>Основное мероприятие 2. Информирование населения Приморского края</t>
  </si>
  <si>
    <t>6.4.4.1.</t>
  </si>
  <si>
    <t>6.4.4.2.</t>
  </si>
  <si>
    <t>6.4.4.3.</t>
  </si>
  <si>
    <t>1.3.1.</t>
  </si>
  <si>
    <t>4.1.4.</t>
  </si>
  <si>
    <t>1.2.7.</t>
  </si>
  <si>
    <t>755
758
763 775</t>
  </si>
  <si>
    <t>Разработка концепции региональной информатизации Приморского края и дорожной карты реализации концепции</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</si>
  <si>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</si>
  <si>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755
758
763     775</t>
  </si>
  <si>
    <t>Предоставление из краевого бюджета бюджетам муниципальных образований Приморского края иных межбюджетных трансфертов на выплату гранта победителям конкурса «Лучший муниципальный многофункциональный центр Приморского края»</t>
  </si>
  <si>
    <t xml:space="preserve">Государственная программа Приморского края «Информационное общество» на
2013 – 2020 годы
</t>
  </si>
  <si>
    <t>Основное мероприятие 3. Обеспечение доступа граждан к информации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</si>
  <si>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Выполнение функций краевым государственным казенным учреждением Приморского края «Приморский краевой центр производства социально значимой информации» по обеспечению доступа граждан к информации о реализации государственных программ Приморского края, проведении социально значимых мероприятий, распространению информации в средствах массовой информации, информационно-телекоммуникационной сети Интернет, иных носителях информации</t>
  </si>
  <si>
    <t xml:space="preserve">
Обеспечение функционирования единого краевого электронного образовательного интернет-портала "Электронная школа Приморья"</t>
  </si>
  <si>
    <t>Обеспечение доступности для населения Приморского края и организаций современных услуг в сфере информационно-коммуникационных технологий, в том числе создание центров общественного доступа к официальным сайтам государственных органов в местах приема граждан и других публичных местах</t>
  </si>
  <si>
    <t xml:space="preserve">
Внедрение и использование информационно-коммуникационных технологий в деятельности органов 
государственной власти Приморского края краевым государственным бюджетным учреждением «Информационно-технологический центр Приморского края» (далее – КГБУ «ИТЦ Приморского края»)</t>
  </si>
  <si>
    <t xml:space="preserve">Предоставление субсидии на финансовое обеспечение выполнения государственного задания  КГБУ «ИТЦ Приморского края»  </t>
  </si>
  <si>
    <t>Предоставление субсидии КГБУ «ИТЦ Приморского края» на иные цели, не связанные с финансовым обеспечением выполнения государственного задания</t>
  </si>
  <si>
    <t>Предоставление субсидии по укреплению  материально технической базы краевому государственному автономному учреждению Приморского края «Приморский телевизионный центр»</t>
  </si>
  <si>
    <t>Подпрограмма 5 «Использование результатов космической деятельности и современных геоинформационных технологий в интересах социально-экономического развития Приморского края»</t>
  </si>
  <si>
    <r>
      <rPr>
        <b/>
        <sz val="13"/>
        <color indexed="8"/>
        <rFont val="Arial"/>
        <family val="2"/>
        <charset val="204"/>
      </rPr>
      <t xml:space="preserve">Основное мероприятие 2. </t>
    </r>
    <r>
      <rPr>
        <sz val="13"/>
        <color indexed="8"/>
        <rFont val="Arial"/>
        <family val="2"/>
        <charset val="204"/>
      </rPr>
      <t>Организация предоставления государственных и муниципальных услуг в многофункциональных центрах Приморского края</t>
    </r>
  </si>
  <si>
    <r>
      <rPr>
        <b/>
        <sz val="13"/>
        <rFont val="Arial"/>
        <family val="2"/>
        <charset val="204"/>
      </rPr>
      <t>Основное мероприятие 3.</t>
    </r>
    <r>
      <rPr>
        <sz val="13"/>
        <rFont val="Arial"/>
        <family val="2"/>
        <charset val="204"/>
      </rPr>
      <t xml:space="preserve"> </t>
    </r>
    <r>
      <rPr>
        <sz val="13"/>
        <color indexed="8"/>
        <rFont val="Arial"/>
        <family val="2"/>
        <charset val="204"/>
      </rPr>
      <t>Обеспечение доступности для населения Приморского края и организаций современных услуг в сфере информационно-коммуникационных технологий</t>
    </r>
  </si>
  <si>
    <r>
      <rPr>
        <b/>
        <sz val="13"/>
        <rFont val="Arial"/>
        <family val="2"/>
        <charset val="204"/>
      </rPr>
      <t>Основное мероприятие 1.</t>
    </r>
    <r>
      <rPr>
        <sz val="13"/>
        <rFont val="Arial"/>
        <family val="2"/>
        <charset val="204"/>
      </rPr>
      <t xml:space="preserve"> Создание и обеспечение функционирования среды электронного взаимодействия государственных органов Приморского края</t>
    </r>
  </si>
  <si>
    <r>
      <rPr>
        <b/>
        <sz val="13"/>
        <color indexed="8"/>
        <rFont val="Arial"/>
        <family val="2"/>
        <charset val="204"/>
      </rPr>
      <t>Основное мероприятие 2.</t>
    </r>
    <r>
      <rPr>
        <sz val="13"/>
        <color indexed="8"/>
        <rFont val="Arial"/>
        <family val="2"/>
        <charset val="204"/>
      </rPr>
      <t xml:space="preserve"> Реализация проекта по внедрению универсальной электронной карты на территории Приморского края</t>
    </r>
  </si>
  <si>
    <r>
      <rPr>
        <b/>
        <sz val="13"/>
        <color indexed="8"/>
        <rFont val="Arial"/>
        <family val="2"/>
        <charset val="204"/>
      </rPr>
      <t>Основное мероприятие 2.</t>
    </r>
    <r>
      <rPr>
        <sz val="13"/>
        <color indexed="8"/>
        <rFont val="Arial"/>
        <family val="2"/>
        <charset val="204"/>
      </rPr>
      <t xml:space="preserve"> Формирование единого информационно-коммуникационного пространства социальной инфраструктуры Приморского края</t>
    </r>
  </si>
  <si>
    <r>
      <rPr>
        <b/>
        <sz val="13"/>
        <rFont val="Arial"/>
        <family val="2"/>
        <charset val="204"/>
      </rPr>
      <t>Основное мероприятие 3.</t>
    </r>
    <r>
      <rPr>
        <sz val="13"/>
        <rFont val="Arial"/>
        <family val="2"/>
        <charset val="204"/>
      </rPr>
      <t xml:space="preserve"> Формирование единого информационно-коммуникационного пространства в сфере экономической политики Приморсокого края</t>
    </r>
  </si>
  <si>
    <r>
      <rPr>
        <b/>
        <sz val="13"/>
        <rFont val="Arial"/>
        <family val="2"/>
        <charset val="204"/>
      </rPr>
      <t>Основное мероприятие 1.</t>
    </r>
    <r>
      <rPr>
        <sz val="13"/>
        <rFont val="Arial"/>
        <family val="2"/>
        <charset val="204"/>
      </rPr>
      <t xml:space="preserve"> Управление развитием информационного общества</t>
    </r>
  </si>
  <si>
    <r>
      <rPr>
        <b/>
        <sz val="13"/>
        <rFont val="Arial"/>
        <family val="2"/>
        <charset val="204"/>
      </rPr>
      <t>Основное мероприятие 1.</t>
    </r>
    <r>
      <rPr>
        <sz val="13"/>
        <rFont val="Arial"/>
        <family val="2"/>
        <charset val="204"/>
      </rPr>
      <t xml:space="preserve"> Формирование инфраструктуры пространственных данных Приморского края</t>
    </r>
  </si>
  <si>
    <r>
      <rPr>
        <b/>
        <sz val="13"/>
        <color indexed="8"/>
        <rFont val="Arial"/>
        <family val="2"/>
        <charset val="204"/>
      </rPr>
      <t>Основное мероприятие 2.</t>
    </r>
    <r>
      <rPr>
        <sz val="13"/>
        <color indexed="8"/>
        <rFont val="Arial"/>
        <family val="2"/>
        <charset val="204"/>
      </rPr>
      <t xml:space="preserve"> Создание отраслевых региональных информационных систем управления с использованием результатов космической деятельности</t>
    </r>
  </si>
  <si>
    <r>
      <rPr>
        <b/>
        <sz val="13"/>
        <rFont val="Arial"/>
        <family val="2"/>
        <charset val="204"/>
      </rPr>
      <t xml:space="preserve">
Основное мероприятие 3. </t>
    </r>
    <r>
      <rPr>
        <sz val="13"/>
        <rFont val="Arial"/>
        <family val="2"/>
        <charset val="204"/>
      </rPr>
      <t>Актуализация цифрового картографического материала на территории Приморского края</t>
    </r>
  </si>
  <si>
    <r>
      <t>Основное мероприятие 4.</t>
    </r>
    <r>
      <rPr>
        <sz val="13"/>
        <color indexed="8"/>
        <rFont val="Arial"/>
        <family val="2"/>
        <charset val="204"/>
      </rPr>
      <t xml:space="preserve"> Мониторинг исполнения требований законодательства о рекламе в сфере размещения  и эксплуатации наружных рекламных конструкций</t>
    </r>
  </si>
  <si>
    <t xml:space="preserve">
Предоставление субсидий краевым государственным автономным учреждениям на финансовое обеспечение выполнения государственного задания</t>
  </si>
  <si>
    <t xml:space="preserve">
1.2.4.
</t>
  </si>
  <si>
    <t xml:space="preserve">
Предоставление из краевого бюджета бюджетам муниципальных образований Приморского края иных межбюджетных трансфертов,
источником финансового обеспечения которых являются иные межбюджетные трансферты из федерального бюджета на завершение работ по созданию сети многофункциональных центров предоставления государственных и муниципальных услуг 
</t>
  </si>
  <si>
    <r>
      <rPr>
        <b/>
        <sz val="13"/>
        <rFont val="Arial"/>
        <family val="2"/>
        <charset val="204"/>
      </rPr>
      <t>Основное мероприятие 1.</t>
    </r>
    <r>
      <rPr>
        <sz val="13"/>
        <rFont val="Arial"/>
        <family val="2"/>
        <charset val="204"/>
      </rPr>
      <t xml:space="preserve"> Формирование системы межведомственного электронного взаимодействия органов государственной власти Приморского края и органов 
местного самоуправления
</t>
    </r>
  </si>
  <si>
    <t xml:space="preserve">Предоставление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
</t>
  </si>
  <si>
    <t xml:space="preserve">
Подпрограмма № 2 «Развитие информационных систем и информационных сервисов для жителей Приморского края, формирование электронного правительства»
</t>
  </si>
  <si>
    <t xml:space="preserve">
Модернизация  прикладных информационных систем поддержки выполнения исполнительными органами государственной власти Приморского края и органами местного самоуправления Приморского края основных функций</t>
  </si>
  <si>
    <r>
      <rPr>
        <b/>
        <sz val="13"/>
        <rFont val="Arial"/>
        <family val="2"/>
        <charset val="204"/>
      </rPr>
      <t xml:space="preserve">
Основное мероприятие 1.</t>
    </r>
    <r>
      <rPr>
        <sz val="13"/>
        <rFont val="Arial"/>
        <family val="2"/>
        <charset val="204"/>
      </rPr>
      <t xml:space="preserve"> Формирование единого информационно-коммуникационного пространства отрасли образования в Приморском крае</t>
    </r>
  </si>
  <si>
    <t xml:space="preserve">
Создание целевой системы мониторинга и управления ключевыми отраслями экономики и территориями Приморского края</t>
  </si>
  <si>
    <r>
      <rPr>
        <b/>
        <sz val="13"/>
        <rFont val="Arial"/>
        <family val="2"/>
        <charset val="204"/>
      </rPr>
      <t>Основное мероприятие 2.</t>
    </r>
    <r>
      <rPr>
        <sz val="13"/>
        <rFont val="Arial"/>
        <family val="2"/>
        <charset val="204"/>
      </rPr>
      <t xml:space="preserve"> Обслуживание информационно-коммуникационной инфраструктуры органов госудраственной власти Приморского края
</t>
    </r>
  </si>
  <si>
    <t>Проведение инвентаризации и мониторинга земель 
сельскохозяйственного и другого назначения, агрономического учета, организация оперативного учета полевых работ с применением систем спутниковой навигации ГЛОНАСС/GPS</t>
  </si>
  <si>
    <t>Обеспечение жителей Приморского края информацией о мероприятиях, проводимых органами исполнительной власти Приморского края и 
Администрацией Приморского края в честь праздничных дат Российской Федерации и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</si>
  <si>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 xml:space="preserve">
Информирование населения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краевым государственным бюджетным учреждением «Общественное телевидение Приморья»</t>
  </si>
  <si>
    <t xml:space="preserve">Предоставление субсидии на укрепление материально - технической базы краевому государственному бюджетному учреждению «Общественное телевидение Приморья»
</t>
  </si>
  <si>
    <t xml:space="preserve">
Освещение  деятельности органов государственной власти Приморского края краевым государственным автономным учреждением Приморского края «Приморский телевизионный центр»</t>
  </si>
  <si>
    <t xml:space="preserve">Выполнение функций краевым государственным казенным учреждением Приморского края «Приморская реклама и информация»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
</t>
  </si>
  <si>
    <t xml:space="preserve">
Изготовление и размещение щитов наружной рекламы на тему военно-патриотического воспитания молодежи</t>
  </si>
  <si>
    <t xml:space="preserve">5.2.5.
</t>
  </si>
  <si>
    <t xml:space="preserve">6.2.2.
</t>
  </si>
  <si>
    <t>ОТЧЕТ</t>
  </si>
  <si>
    <t>Приложение 13</t>
  </si>
  <si>
    <t>о расходовании бюджетных ассигнований и внебюджетных источников на реализацию государственной программы Приморского края, (тыс.руб.) «Информационное  общество» на 2013-2020 годы"                                                                              за 2016 год</t>
  </si>
  <si>
    <t xml:space="preserve">Фактические расходы, (тыс. руб.)
</t>
  </si>
  <si>
    <t xml:space="preserve">Оценка расходов (в соответствии с государственной программой)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</si>
</sst>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Red]#,##0.00"/>
    <numFmt numFmtId="165" formatCode="#,##0.0000"/>
  </numFmts>
  <fonts count="33" x14ac:knownFonts="1">
    <font>
      <sz val="14"/>
      <color theme="1"/>
      <name val="Times New Roman"/>
      <family val="2"/>
      <charset val="204"/>
    </font>
    <font>
      <sz val="11"/>
      <color theme="1"/>
      <name val="Calibri"/>
      <family val="2"/>
      <charset val="204"/>
      <scheme val="minor"/>
    </font>
    <font>
      <sz val="11"/>
      <color indexed="8"/>
      <name val="Times New Roman"/>
      <family val="2"/>
      <charset val="204"/>
    </font>
    <font>
      <sz val="11"/>
      <name val="Times New Roman"/>
      <family val="2"/>
      <charset val="204"/>
    </font>
    <font>
      <sz val="11"/>
      <color indexed="62"/>
      <name val="Times New Roman"/>
      <family val="2"/>
      <charset val="204"/>
    </font>
    <font>
      <b/>
      <sz val="10"/>
      <color indexed="10"/>
      <name val="Times New Roman"/>
      <family val="1"/>
      <charset val="204"/>
    </font>
    <font>
      <b/>
      <sz val="10"/>
      <name val="Times New Roman"/>
      <family val="1"/>
      <charset val="204"/>
    </font>
    <font>
      <sz val="12"/>
      <color indexed="8"/>
      <name val="Times New Roman"/>
      <family val="1"/>
      <charset val="204"/>
    </font>
    <font>
      <sz val="16"/>
      <name val="Times New Roman"/>
      <family val="1"/>
      <charset val="204"/>
    </font>
    <font>
      <sz val="16"/>
      <color indexed="8"/>
      <name val="Times New Roman"/>
      <family val="1"/>
      <charset val="204"/>
    </font>
    <font>
      <sz val="11"/>
      <color indexed="8"/>
      <name val="Times New Roman"/>
      <family val="2"/>
      <charset val="204"/>
    </font>
    <font>
      <sz val="11"/>
      <name val="Times New Roman"/>
      <family val="1"/>
      <charset val="204"/>
    </font>
    <font>
      <sz val="14"/>
      <color indexed="8"/>
      <name val="Times New Roman"/>
      <family val="2"/>
      <charset val="204"/>
    </font>
    <font>
      <sz val="14"/>
      <name val="Times New Roman"/>
      <family val="1"/>
      <charset val="204"/>
    </font>
    <font>
      <b/>
      <sz val="11"/>
      <name val="Times New Roman"/>
      <family val="1"/>
      <charset val="204"/>
    </font>
    <font>
      <sz val="24"/>
      <name val="Times New Roman"/>
      <family val="1"/>
      <charset val="204"/>
    </font>
    <font>
      <b/>
      <sz val="24"/>
      <name val="Times New Roman"/>
      <family val="1"/>
      <charset val="204"/>
    </font>
    <font>
      <b/>
      <sz val="14"/>
      <color indexed="8"/>
      <name val="Arial"/>
      <family val="2"/>
      <charset val="204"/>
    </font>
    <font>
      <b/>
      <sz val="11"/>
      <color indexed="8"/>
      <name val="Arial"/>
      <family val="2"/>
      <charset val="204"/>
    </font>
    <font>
      <b/>
      <sz val="16"/>
      <name val="Arial"/>
      <family val="2"/>
      <charset val="204"/>
    </font>
    <font>
      <sz val="11"/>
      <name val="Arial"/>
      <family val="2"/>
      <charset val="204"/>
    </font>
    <font>
      <sz val="11"/>
      <color indexed="8"/>
      <name val="Arial"/>
      <family val="2"/>
      <charset val="204"/>
    </font>
    <font>
      <sz val="14"/>
      <name val="Arial"/>
      <family val="2"/>
      <charset val="204"/>
    </font>
    <font>
      <sz val="14"/>
      <color theme="1"/>
      <name val="Arial"/>
      <family val="2"/>
      <charset val="204"/>
    </font>
    <font>
      <b/>
      <sz val="13"/>
      <name val="Arial"/>
      <family val="2"/>
      <charset val="204"/>
    </font>
    <font>
      <b/>
      <sz val="13"/>
      <name val="Times New Roman"/>
      <family val="1"/>
      <charset val="204"/>
    </font>
    <font>
      <b/>
      <sz val="13"/>
      <color indexed="8"/>
      <name val="Times New Roman"/>
      <family val="1"/>
      <charset val="204"/>
    </font>
    <font>
      <sz val="13"/>
      <name val="Arial"/>
      <family val="2"/>
      <charset val="204"/>
    </font>
    <font>
      <sz val="13"/>
      <color indexed="8"/>
      <name val="Arial"/>
      <family val="2"/>
      <charset val="204"/>
    </font>
    <font>
      <b/>
      <sz val="13"/>
      <color indexed="8"/>
      <name val="Arial"/>
      <family val="2"/>
      <charset val="204"/>
    </font>
    <font>
      <sz val="13"/>
      <name val="Times New Roman"/>
      <family val="1"/>
      <charset val="204"/>
    </font>
    <font>
      <sz val="13"/>
      <color theme="1"/>
      <name val="Times New Roman"/>
      <family val="2"/>
      <charset val="204"/>
    </font>
    <font>
      <sz val="13"/>
      <color indexed="8"/>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0" fontId="1" fillId="0" borderId="0"/>
  </cellStyleXfs>
  <cellXfs count="201">
    <xf numFmtId="0" fontId="0" fillId="0" borderId="0" xfId="0"/>
    <xf numFmtId="0" fontId="2" fillId="0" borderId="0" xfId="0" applyFont="1" applyFill="1"/>
    <xf numFmtId="4" fontId="5" fillId="0" borderId="0" xfId="0" applyNumberFormat="1" applyFont="1" applyFill="1" applyAlignment="1">
      <alignment horizontal="right" vertical="center" wrapText="1"/>
    </xf>
    <xf numFmtId="0" fontId="3" fillId="0" borderId="0" xfId="0" applyFont="1" applyFill="1" applyAlignment="1">
      <alignment horizontal="centerContinuous" vertical="center" wrapText="1"/>
    </xf>
    <xf numFmtId="0" fontId="8" fillId="0" borderId="0" xfId="0" applyFont="1" applyFill="1" applyAlignment="1">
      <alignment horizontal="centerContinuous" vertical="center" wrapText="1"/>
    </xf>
    <xf numFmtId="4" fontId="6" fillId="0" borderId="0" xfId="0" applyNumberFormat="1" applyFont="1" applyFill="1" applyAlignment="1">
      <alignment horizontal="right" vertical="center" wrapText="1"/>
    </xf>
    <xf numFmtId="0" fontId="3" fillId="0" borderId="0" xfId="0" applyFont="1" applyFill="1"/>
    <xf numFmtId="0" fontId="14" fillId="0" borderId="0" xfId="0" applyFont="1" applyFill="1"/>
    <xf numFmtId="0" fontId="2" fillId="0" borderId="0" xfId="0" applyFont="1" applyFill="1" applyAlignment="1">
      <alignment horizontal="left"/>
    </xf>
    <xf numFmtId="0" fontId="2" fillId="0" borderId="0" xfId="0" applyFont="1" applyFill="1" applyAlignment="1">
      <alignment horizontal="center"/>
    </xf>
    <xf numFmtId="0" fontId="0" fillId="0" borderId="0" xfId="0" applyFill="1"/>
    <xf numFmtId="0" fontId="9" fillId="0" borderId="0" xfId="0" applyFont="1" applyFill="1"/>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0" fillId="0" borderId="0" xfId="0" applyFill="1" applyBorder="1"/>
    <xf numFmtId="0" fontId="13" fillId="0" borderId="0" xfId="0" applyFont="1" applyFill="1"/>
    <xf numFmtId="0" fontId="11" fillId="0" borderId="0" xfId="0" applyFont="1" applyFill="1"/>
    <xf numFmtId="0" fontId="4" fillId="0" borderId="0" xfId="0" applyFont="1" applyFill="1"/>
    <xf numFmtId="4" fontId="6" fillId="0" borderId="9" xfId="0" applyNumberFormat="1" applyFont="1" applyFill="1" applyBorder="1" applyAlignment="1">
      <alignment horizontal="right" vertical="center" wrapText="1"/>
    </xf>
    <xf numFmtId="4" fontId="5" fillId="0" borderId="9" xfId="0" applyNumberFormat="1" applyFont="1" applyFill="1" applyBorder="1" applyAlignment="1">
      <alignment horizontal="right" vertical="center" wrapText="1"/>
    </xf>
    <xf numFmtId="0" fontId="3" fillId="0" borderId="9" xfId="0" applyFont="1" applyFill="1" applyBorder="1"/>
    <xf numFmtId="4" fontId="6" fillId="0" borderId="0" xfId="0" applyNumberFormat="1" applyFont="1" applyFill="1" applyBorder="1" applyAlignment="1">
      <alignment horizontal="right" vertical="center" wrapText="1"/>
    </xf>
    <xf numFmtId="4" fontId="5" fillId="0" borderId="0" xfId="0" applyNumberFormat="1" applyFont="1" applyFill="1" applyBorder="1" applyAlignment="1">
      <alignment horizontal="right" vertical="center" wrapText="1"/>
    </xf>
    <xf numFmtId="0" fontId="3" fillId="0" borderId="0" xfId="0" applyFont="1" applyFill="1" applyBorder="1"/>
    <xf numFmtId="0" fontId="10" fillId="0" borderId="0" xfId="0" applyFont="1" applyFill="1" applyAlignment="1">
      <alignment horizontal="left"/>
    </xf>
    <xf numFmtId="4" fontId="10" fillId="0" borderId="0" xfId="0" applyNumberFormat="1" applyFont="1" applyFill="1" applyAlignment="1">
      <alignment horizontal="right" vertical="center" wrapText="1"/>
    </xf>
    <xf numFmtId="4" fontId="10" fillId="0" borderId="0" xfId="0" applyNumberFormat="1" applyFont="1" applyFill="1" applyAlignment="1">
      <alignment horizontal="center" vertical="center" wrapText="1"/>
    </xf>
    <xf numFmtId="4" fontId="0" fillId="0" borderId="0" xfId="0" applyNumberFormat="1" applyFill="1" applyAlignment="1">
      <alignment horizontal="right" vertical="center" wrapText="1"/>
    </xf>
    <xf numFmtId="0" fontId="18" fillId="0" borderId="0" xfId="0" applyFont="1" applyFill="1" applyAlignment="1">
      <alignment horizontal="center"/>
    </xf>
    <xf numFmtId="0" fontId="19" fillId="0" borderId="0" xfId="0" applyFont="1" applyFill="1" applyAlignment="1">
      <alignment horizontal="centerContinuous" vertical="top" wrapText="1"/>
    </xf>
    <xf numFmtId="0" fontId="20" fillId="0" borderId="0" xfId="0" applyFont="1" applyFill="1"/>
    <xf numFmtId="0" fontId="21" fillId="0" borderId="0" xfId="0" applyFont="1" applyFill="1"/>
    <xf numFmtId="0" fontId="22" fillId="0" borderId="0" xfId="0" applyFont="1" applyFill="1"/>
    <xf numFmtId="0" fontId="23" fillId="0" borderId="0" xfId="0" applyFont="1" applyFill="1"/>
    <xf numFmtId="0" fontId="17" fillId="0" borderId="0" xfId="0" applyFont="1" applyFill="1"/>
    <xf numFmtId="0" fontId="24" fillId="0" borderId="1"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top" wrapText="1"/>
    </xf>
    <xf numFmtId="49" fontId="27" fillId="0" borderId="1"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49" fontId="27" fillId="0" borderId="2" xfId="0" applyNumberFormat="1" applyFont="1" applyFill="1" applyBorder="1" applyAlignment="1">
      <alignment horizontal="center" vertical="center" wrapText="1"/>
    </xf>
    <xf numFmtId="49" fontId="24"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xf>
    <xf numFmtId="0" fontId="28" fillId="0" borderId="2"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4" fillId="0" borderId="2" xfId="0" applyFont="1" applyFill="1" applyBorder="1" applyAlignment="1">
      <alignment horizontal="left" vertical="center" wrapText="1"/>
    </xf>
    <xf numFmtId="0" fontId="29" fillId="0" borderId="3" xfId="0" applyFont="1" applyFill="1" applyBorder="1" applyAlignment="1">
      <alignment horizontal="center" vertical="center"/>
    </xf>
    <xf numFmtId="0" fontId="31" fillId="0" borderId="0" xfId="0" applyFont="1" applyFill="1"/>
    <xf numFmtId="0" fontId="30" fillId="0" borderId="2"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27" fillId="0" borderId="2"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4" fillId="0" borderId="2" xfId="0" applyFont="1" applyFill="1" applyBorder="1" applyAlignment="1">
      <alignment horizontal="center" vertical="center"/>
    </xf>
    <xf numFmtId="0" fontId="24" fillId="0" borderId="2"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8" fillId="0" borderId="2" xfId="0" applyFont="1" applyFill="1" applyBorder="1" applyAlignment="1">
      <alignment horizontal="left" vertical="center" wrapText="1"/>
    </xf>
    <xf numFmtId="0" fontId="27" fillId="0" borderId="1" xfId="0" applyFont="1" applyFill="1" applyBorder="1" applyAlignment="1">
      <alignment vertical="center" wrapText="1"/>
    </xf>
    <xf numFmtId="0" fontId="27" fillId="0" borderId="2" xfId="0" applyFont="1" applyFill="1" applyBorder="1" applyAlignment="1">
      <alignment horizontal="center" vertical="center" wrapText="1"/>
    </xf>
    <xf numFmtId="4" fontId="27" fillId="0" borderId="6" xfId="0" applyNumberFormat="1" applyFont="1" applyFill="1" applyBorder="1" applyAlignment="1">
      <alignment horizontal="center" vertical="center" wrapText="1"/>
    </xf>
    <xf numFmtId="4" fontId="27" fillId="0" borderId="2" xfId="0" applyNumberFormat="1" applyFont="1" applyFill="1" applyBorder="1" applyAlignment="1">
      <alignment horizontal="center" vertical="center" wrapText="1"/>
    </xf>
    <xf numFmtId="4" fontId="24" fillId="0" borderId="6" xfId="0" applyNumberFormat="1" applyFont="1" applyFill="1" applyBorder="1" applyAlignment="1">
      <alignment horizontal="center" vertical="center" wrapText="1"/>
    </xf>
    <xf numFmtId="164" fontId="27" fillId="0" borderId="6" xfId="0" applyNumberFormat="1" applyFont="1" applyFill="1" applyBorder="1" applyAlignment="1">
      <alignment horizontal="center" vertical="center" wrapText="1"/>
    </xf>
    <xf numFmtId="164" fontId="27" fillId="0" borderId="8" xfId="0" applyNumberFormat="1" applyFont="1" applyFill="1" applyBorder="1" applyAlignment="1">
      <alignment horizontal="center" vertical="center" wrapText="1"/>
    </xf>
    <xf numFmtId="4" fontId="27" fillId="0" borderId="1" xfId="0" applyNumberFormat="1" applyFont="1" applyFill="1" applyBorder="1" applyAlignment="1">
      <alignment horizontal="center" vertical="center" wrapText="1"/>
    </xf>
    <xf numFmtId="4" fontId="28" fillId="0" borderId="1" xfId="0" applyNumberFormat="1" applyFont="1" applyFill="1" applyBorder="1" applyAlignment="1">
      <alignment horizontal="center" vertical="center" wrapText="1"/>
    </xf>
    <xf numFmtId="4" fontId="27" fillId="0" borderId="2" xfId="0" applyNumberFormat="1" applyFont="1" applyFill="1" applyBorder="1" applyAlignment="1">
      <alignment horizontal="center" vertical="center"/>
    </xf>
    <xf numFmtId="4" fontId="27" fillId="0" borderId="6" xfId="0" applyNumberFormat="1" applyFont="1" applyFill="1" applyBorder="1" applyAlignment="1">
      <alignment horizontal="center" vertical="center"/>
    </xf>
    <xf numFmtId="4" fontId="27" fillId="0" borderId="8" xfId="0" applyNumberFormat="1" applyFont="1" applyFill="1" applyBorder="1" applyAlignment="1">
      <alignment horizontal="center" vertical="center" wrapText="1"/>
    </xf>
    <xf numFmtId="4" fontId="24" fillId="0" borderId="2" xfId="0" applyNumberFormat="1" applyFont="1" applyFill="1" applyBorder="1" applyAlignment="1">
      <alignment horizontal="center" vertical="center" wrapText="1"/>
    </xf>
    <xf numFmtId="4" fontId="24" fillId="0" borderId="8" xfId="0" applyNumberFormat="1" applyFont="1" applyFill="1" applyBorder="1" applyAlignment="1">
      <alignment horizontal="center" vertical="center" wrapText="1"/>
    </xf>
    <xf numFmtId="4" fontId="24" fillId="0" borderId="5" xfId="0" applyNumberFormat="1" applyFont="1" applyFill="1" applyBorder="1" applyAlignment="1">
      <alignment horizontal="center" vertical="center" wrapText="1"/>
    </xf>
    <xf numFmtId="4" fontId="27" fillId="0" borderId="5" xfId="0" applyNumberFormat="1" applyFont="1" applyFill="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4" fillId="0" borderId="6" xfId="0" applyNumberFormat="1" applyFont="1" applyFill="1" applyBorder="1" applyAlignment="1">
      <alignment horizontal="center" vertical="center" wrapText="1"/>
    </xf>
    <xf numFmtId="164" fontId="24" fillId="0" borderId="8" xfId="0" applyNumberFormat="1" applyFont="1" applyFill="1" applyBorder="1" applyAlignment="1">
      <alignment horizontal="center" vertical="center" wrapText="1"/>
    </xf>
    <xf numFmtId="4" fontId="29" fillId="0" borderId="2" xfId="0" applyNumberFormat="1" applyFont="1" applyFill="1" applyBorder="1" applyAlignment="1">
      <alignment horizontal="center" vertical="center" wrapText="1"/>
    </xf>
    <xf numFmtId="4" fontId="28" fillId="0" borderId="2" xfId="0" applyNumberFormat="1" applyFont="1" applyFill="1" applyBorder="1" applyAlignment="1">
      <alignment horizontal="center" vertical="center" wrapText="1"/>
    </xf>
    <xf numFmtId="4" fontId="28" fillId="0" borderId="4" xfId="0" applyNumberFormat="1" applyFont="1" applyFill="1" applyBorder="1" applyAlignment="1">
      <alignment horizontal="center" vertical="center" wrapText="1"/>
    </xf>
    <xf numFmtId="0" fontId="25" fillId="0" borderId="6" xfId="0" applyFont="1" applyFill="1" applyBorder="1" applyAlignment="1">
      <alignment horizontal="center" vertical="top" wrapText="1"/>
    </xf>
    <xf numFmtId="0" fontId="30" fillId="0" borderId="8" xfId="0" applyFont="1" applyFill="1" applyBorder="1" applyAlignment="1">
      <alignment horizontal="center" vertical="top" wrapText="1"/>
    </xf>
    <xf numFmtId="0" fontId="30" fillId="0" borderId="6" xfId="0" applyFont="1" applyFill="1" applyBorder="1" applyAlignment="1">
      <alignment horizontal="center" vertical="top" wrapText="1"/>
    </xf>
    <xf numFmtId="0" fontId="26" fillId="0" borderId="6"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4" fillId="0" borderId="6" xfId="0" applyFont="1" applyFill="1" applyBorder="1" applyAlignment="1">
      <alignment horizontal="center" vertical="top" wrapText="1"/>
    </xf>
    <xf numFmtId="0" fontId="27" fillId="0" borderId="6" xfId="0" applyFont="1" applyFill="1" applyBorder="1" applyAlignment="1">
      <alignment horizontal="center" vertical="top" wrapText="1"/>
    </xf>
    <xf numFmtId="0" fontId="27" fillId="0" borderId="7" xfId="0" applyFont="1" applyFill="1" applyBorder="1" applyAlignment="1">
      <alignment horizontal="center" vertical="center"/>
    </xf>
    <xf numFmtId="49" fontId="27" fillId="0" borderId="8" xfId="0" applyNumberFormat="1" applyFont="1" applyFill="1" applyBorder="1" applyAlignment="1">
      <alignment horizontal="center" vertical="top" wrapText="1"/>
    </xf>
    <xf numFmtId="0" fontId="27" fillId="0" borderId="8" xfId="0" applyFont="1" applyFill="1" applyBorder="1" applyAlignment="1">
      <alignment horizontal="center" vertical="top" wrapText="1"/>
    </xf>
    <xf numFmtId="3" fontId="24" fillId="0" borderId="12" xfId="0" applyNumberFormat="1" applyFont="1" applyFill="1" applyBorder="1" applyAlignment="1">
      <alignment horizontal="center" vertical="center" wrapText="1"/>
    </xf>
    <xf numFmtId="3" fontId="27" fillId="0" borderId="12" xfId="0" applyNumberFormat="1" applyFont="1" applyFill="1" applyBorder="1" applyAlignment="1">
      <alignment horizontal="center" vertical="center" wrapText="1"/>
    </xf>
    <xf numFmtId="4" fontId="27" fillId="0" borderId="8" xfId="0" applyNumberFormat="1" applyFont="1" applyFill="1" applyBorder="1" applyAlignment="1">
      <alignment vertical="center" wrapText="1"/>
    </xf>
    <xf numFmtId="4" fontId="27" fillId="0" borderId="6" xfId="0" applyNumberFormat="1" applyFont="1" applyFill="1" applyBorder="1" applyAlignment="1">
      <alignment vertical="center" wrapText="1"/>
    </xf>
    <xf numFmtId="49" fontId="27" fillId="0" borderId="1" xfId="0" applyNumberFormat="1" applyFont="1" applyFill="1" applyBorder="1" applyAlignment="1">
      <alignment vertical="center" wrapText="1"/>
    </xf>
    <xf numFmtId="4" fontId="7" fillId="0" borderId="0" xfId="0" applyNumberFormat="1" applyFont="1" applyFill="1" applyBorder="1" applyAlignment="1">
      <alignment horizontal="center" vertical="center"/>
    </xf>
    <xf numFmtId="0" fontId="27" fillId="0" borderId="2" xfId="0" applyFont="1" applyFill="1" applyBorder="1" applyAlignment="1">
      <alignment horizontal="center" vertical="center" wrapText="1"/>
    </xf>
    <xf numFmtId="0" fontId="29" fillId="2" borderId="2" xfId="0" applyFont="1" applyFill="1" applyBorder="1" applyAlignment="1">
      <alignment horizontal="left" vertical="center" wrapText="1"/>
    </xf>
    <xf numFmtId="0" fontId="24" fillId="2" borderId="2" xfId="0" applyFont="1" applyFill="1" applyBorder="1" applyAlignment="1">
      <alignment horizontal="center" vertical="center"/>
    </xf>
    <xf numFmtId="4" fontId="29" fillId="2" borderId="2" xfId="0" applyNumberFormat="1" applyFont="1" applyFill="1" applyBorder="1" applyAlignment="1">
      <alignment horizontal="center" vertical="center" wrapText="1"/>
    </xf>
    <xf numFmtId="4" fontId="6" fillId="2" borderId="0" xfId="0" applyNumberFormat="1" applyFont="1" applyFill="1" applyAlignment="1">
      <alignment horizontal="right" vertical="center" wrapText="1"/>
    </xf>
    <xf numFmtId="4" fontId="5" fillId="2" borderId="0" xfId="0" applyNumberFormat="1" applyFont="1" applyFill="1" applyAlignment="1">
      <alignment horizontal="right" vertical="center" wrapText="1"/>
    </xf>
    <xf numFmtId="0" fontId="3" fillId="2" borderId="0" xfId="0" applyFont="1" applyFill="1"/>
    <xf numFmtId="0" fontId="28" fillId="2" borderId="2" xfId="0" applyFont="1" applyFill="1" applyBorder="1" applyAlignment="1">
      <alignment horizontal="left" vertical="center" wrapText="1"/>
    </xf>
    <xf numFmtId="4" fontId="28" fillId="2" borderId="1" xfId="0" applyNumberFormat="1" applyFont="1" applyFill="1" applyBorder="1" applyAlignment="1">
      <alignment horizontal="center" vertical="center" wrapText="1"/>
    </xf>
    <xf numFmtId="4" fontId="28" fillId="2" borderId="2" xfId="0" applyNumberFormat="1" applyFont="1" applyFill="1" applyBorder="1" applyAlignment="1">
      <alignment horizontal="center" vertical="center" wrapText="1"/>
    </xf>
    <xf numFmtId="0" fontId="27" fillId="2" borderId="2" xfId="0" applyFont="1" applyFill="1" applyBorder="1" applyAlignment="1">
      <alignment horizontal="center" vertical="center"/>
    </xf>
    <xf numFmtId="0" fontId="14" fillId="2" borderId="0" xfId="0" applyFont="1" applyFill="1"/>
    <xf numFmtId="4" fontId="27" fillId="2" borderId="6" xfId="0" applyNumberFormat="1" applyFont="1" applyFill="1" applyBorder="1" applyAlignment="1">
      <alignment horizontal="center" vertical="center" wrapText="1"/>
    </xf>
    <xf numFmtId="165" fontId="6" fillId="2" borderId="0" xfId="0" applyNumberFormat="1" applyFont="1" applyFill="1" applyAlignment="1">
      <alignment horizontal="right" vertical="center" wrapText="1"/>
    </xf>
    <xf numFmtId="2" fontId="0" fillId="0" borderId="0" xfId="0" applyNumberFormat="1" applyFill="1"/>
    <xf numFmtId="0" fontId="27" fillId="3" borderId="1" xfId="0" applyFont="1" applyFill="1" applyBorder="1" applyAlignment="1">
      <alignment horizontal="left" vertical="center" wrapText="1"/>
    </xf>
    <xf numFmtId="49" fontId="27" fillId="3" borderId="2" xfId="0" applyNumberFormat="1" applyFont="1" applyFill="1" applyBorder="1" applyAlignment="1">
      <alignment horizontal="center" vertical="center" wrapText="1"/>
    </xf>
    <xf numFmtId="4" fontId="27" fillId="3" borderId="2" xfId="0" applyNumberFormat="1" applyFont="1" applyFill="1" applyBorder="1" applyAlignment="1">
      <alignment horizontal="center" vertical="center" wrapText="1"/>
    </xf>
    <xf numFmtId="4" fontId="27" fillId="3" borderId="2" xfId="0" applyNumberFormat="1" applyFont="1" applyFill="1" applyBorder="1" applyAlignment="1">
      <alignment horizontal="center" vertical="center"/>
    </xf>
    <xf numFmtId="0" fontId="0" fillId="3" borderId="0" xfId="0" applyFill="1"/>
    <xf numFmtId="4" fontId="27" fillId="3" borderId="6" xfId="0" applyNumberFormat="1" applyFont="1" applyFill="1" applyBorder="1" applyAlignment="1">
      <alignment horizontal="center" vertical="center" wrapText="1"/>
    </xf>
    <xf numFmtId="0" fontId="27" fillId="3" borderId="2" xfId="0" applyFont="1" applyFill="1" applyBorder="1" applyAlignment="1">
      <alignment horizontal="left" vertical="center" wrapText="1"/>
    </xf>
    <xf numFmtId="4" fontId="0" fillId="3" borderId="0" xfId="0" applyNumberFormat="1" applyFill="1"/>
    <xf numFmtId="4" fontId="27" fillId="3" borderId="1" xfId="0" applyNumberFormat="1" applyFont="1" applyFill="1" applyBorder="1" applyAlignment="1">
      <alignment horizontal="center" vertical="center" wrapText="1"/>
    </xf>
    <xf numFmtId="0" fontId="27" fillId="2" borderId="1" xfId="0" applyFont="1" applyFill="1" applyBorder="1" applyAlignment="1">
      <alignment horizontal="left" vertical="center" wrapText="1"/>
    </xf>
    <xf numFmtId="49" fontId="27" fillId="2" borderId="2" xfId="0" applyNumberFormat="1" applyFont="1" applyFill="1" applyBorder="1" applyAlignment="1">
      <alignment horizontal="center" vertical="center" wrapText="1"/>
    </xf>
    <xf numFmtId="4" fontId="27" fillId="2" borderId="8" xfId="0" applyNumberFormat="1" applyFont="1" applyFill="1" applyBorder="1" applyAlignment="1">
      <alignment horizontal="center" vertical="center" wrapText="1"/>
    </xf>
    <xf numFmtId="0" fontId="0" fillId="2" borderId="0" xfId="0" applyFill="1"/>
    <xf numFmtId="0" fontId="27" fillId="3" borderId="2"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8" fillId="3" borderId="2" xfId="0" applyFont="1" applyFill="1" applyBorder="1" applyAlignment="1">
      <alignment horizontal="left" vertical="center" wrapText="1"/>
    </xf>
    <xf numFmtId="0" fontId="27" fillId="3" borderId="2" xfId="0" applyFont="1" applyFill="1" applyBorder="1" applyAlignment="1">
      <alignment horizontal="center" vertical="center"/>
    </xf>
    <xf numFmtId="4" fontId="28" fillId="3" borderId="2" xfId="0" applyNumberFormat="1" applyFont="1" applyFill="1" applyBorder="1" applyAlignment="1">
      <alignment horizontal="center" vertical="center" wrapText="1"/>
    </xf>
    <xf numFmtId="4" fontId="6" fillId="3" borderId="0" xfId="0" applyNumberFormat="1" applyFont="1" applyFill="1" applyAlignment="1">
      <alignment horizontal="right" vertical="center" wrapText="1"/>
    </xf>
    <xf numFmtId="4" fontId="5" fillId="3" borderId="0" xfId="0" applyNumberFormat="1" applyFont="1" applyFill="1" applyAlignment="1">
      <alignment horizontal="right" vertical="center" wrapText="1"/>
    </xf>
    <xf numFmtId="0" fontId="3" fillId="3" borderId="0" xfId="0" applyFont="1" applyFill="1"/>
    <xf numFmtId="0" fontId="11" fillId="3" borderId="0" xfId="0" applyFont="1" applyFill="1"/>
    <xf numFmtId="0" fontId="4" fillId="3" borderId="0" xfId="0" applyFont="1" applyFill="1"/>
    <xf numFmtId="0" fontId="14" fillId="3" borderId="0" xfId="0" applyFont="1" applyFill="1"/>
    <xf numFmtId="0" fontId="2" fillId="3" borderId="0" xfId="0" applyFont="1" applyFill="1"/>
    <xf numFmtId="0" fontId="12" fillId="0" borderId="0" xfId="0" applyFont="1" applyFill="1" applyAlignment="1">
      <alignment horizontal="center" vertical="center"/>
    </xf>
    <xf numFmtId="0" fontId="24" fillId="0" borderId="1"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7" fillId="0" borderId="3"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9" fillId="0" borderId="1" xfId="0" applyFont="1" applyFill="1" applyBorder="1" applyAlignment="1">
      <alignment horizontal="center" vertical="center"/>
    </xf>
    <xf numFmtId="0" fontId="29" fillId="0" borderId="3" xfId="0" applyFont="1" applyFill="1" applyBorder="1" applyAlignment="1">
      <alignment horizontal="center" vertical="center"/>
    </xf>
    <xf numFmtId="0" fontId="29" fillId="0" borderId="4" xfId="0" applyFont="1" applyFill="1" applyBorder="1" applyAlignment="1">
      <alignment horizontal="center" vertical="center"/>
    </xf>
    <xf numFmtId="0" fontId="28" fillId="0" borderId="2"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8" fillId="0" borderId="3"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4" fillId="0" borderId="13" xfId="0" applyFont="1" applyFill="1" applyBorder="1" applyAlignment="1">
      <alignment horizontal="left" vertical="center" wrapText="1"/>
    </xf>
    <xf numFmtId="0" fontId="24" fillId="0" borderId="11" xfId="0" applyFont="1" applyFill="1" applyBorder="1" applyAlignment="1">
      <alignment horizontal="left" vertical="center" wrapText="1"/>
    </xf>
    <xf numFmtId="0" fontId="24" fillId="0" borderId="12" xfId="0" applyFont="1" applyFill="1" applyBorder="1" applyAlignment="1">
      <alignment horizontal="left" vertical="center" wrapText="1"/>
    </xf>
    <xf numFmtId="0" fontId="27" fillId="0" borderId="2" xfId="0" applyFont="1" applyFill="1" applyBorder="1" applyAlignment="1">
      <alignment horizontal="left" vertical="center" wrapText="1"/>
    </xf>
    <xf numFmtId="0" fontId="24" fillId="0" borderId="2" xfId="0" applyNumberFormat="1" applyFont="1" applyFill="1" applyBorder="1" applyAlignment="1">
      <alignment horizontal="center" vertical="center" wrapText="1"/>
    </xf>
    <xf numFmtId="0" fontId="29" fillId="0" borderId="1"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24" fillId="0" borderId="1" xfId="0" applyFont="1" applyFill="1" applyBorder="1" applyAlignment="1">
      <alignment horizontal="center" vertical="top" wrapText="1"/>
    </xf>
    <xf numFmtId="0" fontId="24" fillId="0" borderId="3" xfId="0" applyFont="1" applyFill="1" applyBorder="1" applyAlignment="1">
      <alignment horizontal="center" vertical="top" wrapText="1"/>
    </xf>
    <xf numFmtId="0" fontId="24" fillId="0" borderId="1" xfId="0" applyNumberFormat="1" applyFont="1" applyFill="1" applyBorder="1" applyAlignment="1">
      <alignment horizontal="center" vertical="center"/>
    </xf>
    <xf numFmtId="0" fontId="24" fillId="0" borderId="3" xfId="0" applyNumberFormat="1" applyFont="1" applyFill="1" applyBorder="1" applyAlignment="1">
      <alignment horizontal="center" vertical="center"/>
    </xf>
    <xf numFmtId="0" fontId="24" fillId="0" borderId="4" xfId="0" applyNumberFormat="1" applyFont="1" applyFill="1" applyBorder="1" applyAlignment="1">
      <alignment horizontal="center" vertical="center"/>
    </xf>
    <xf numFmtId="0" fontId="24" fillId="0" borderId="1" xfId="0" applyFont="1" applyFill="1" applyBorder="1" applyAlignment="1">
      <alignment horizontal="center" vertical="center"/>
    </xf>
    <xf numFmtId="0" fontId="24" fillId="0" borderId="3" xfId="0" applyFont="1" applyFill="1" applyBorder="1" applyAlignment="1">
      <alignment horizontal="center" vertical="center"/>
    </xf>
    <xf numFmtId="0" fontId="24" fillId="0" borderId="4" xfId="0" applyFont="1" applyFill="1" applyBorder="1" applyAlignment="1">
      <alignment horizontal="center" vertical="center"/>
    </xf>
    <xf numFmtId="0" fontId="27" fillId="0" borderId="1" xfId="0" applyFont="1" applyFill="1" applyBorder="1" applyAlignment="1">
      <alignment vertical="center" wrapText="1"/>
    </xf>
    <xf numFmtId="0" fontId="27" fillId="0" borderId="3" xfId="0" applyFont="1" applyFill="1" applyBorder="1" applyAlignment="1">
      <alignment vertical="center" wrapText="1"/>
    </xf>
    <xf numFmtId="0" fontId="27" fillId="0" borderId="4" xfId="0" applyFont="1" applyFill="1" applyBorder="1" applyAlignment="1">
      <alignment vertical="center" wrapText="1"/>
    </xf>
    <xf numFmtId="0" fontId="29" fillId="0" borderId="1" xfId="0" applyNumberFormat="1" applyFont="1" applyFill="1" applyBorder="1" applyAlignment="1">
      <alignment horizontal="center" vertical="center"/>
    </xf>
    <xf numFmtId="0" fontId="29" fillId="0" borderId="3" xfId="0" applyNumberFormat="1" applyFont="1" applyFill="1" applyBorder="1" applyAlignment="1">
      <alignment horizontal="center" vertical="center"/>
    </xf>
    <xf numFmtId="0" fontId="29" fillId="0" borderId="4" xfId="0" applyNumberFormat="1" applyFont="1" applyFill="1" applyBorder="1" applyAlignment="1">
      <alignment horizontal="center" vertical="center"/>
    </xf>
    <xf numFmtId="0" fontId="28" fillId="0" borderId="1" xfId="0" applyFont="1" applyFill="1" applyBorder="1" applyAlignment="1">
      <alignment vertical="center" wrapText="1"/>
    </xf>
    <xf numFmtId="0" fontId="28" fillId="0" borderId="3" xfId="0" applyFont="1" applyFill="1" applyBorder="1" applyAlignment="1">
      <alignment vertical="center" wrapText="1"/>
    </xf>
    <xf numFmtId="0" fontId="28" fillId="0" borderId="1" xfId="0" applyFont="1" applyFill="1" applyBorder="1" applyAlignment="1">
      <alignment vertical="top" wrapText="1"/>
    </xf>
    <xf numFmtId="0" fontId="28" fillId="0" borderId="3" xfId="0" applyFont="1" applyFill="1" applyBorder="1" applyAlignment="1">
      <alignment vertical="top" wrapText="1"/>
    </xf>
    <xf numFmtId="0" fontId="28" fillId="0" borderId="4" xfId="0" applyFont="1" applyFill="1" applyBorder="1" applyAlignment="1">
      <alignment vertical="top" wrapText="1"/>
    </xf>
    <xf numFmtId="0" fontId="24" fillId="2" borderId="1" xfId="0" applyFont="1" applyFill="1" applyBorder="1" applyAlignment="1">
      <alignment vertical="center" wrapText="1"/>
    </xf>
    <xf numFmtId="0" fontId="24" fillId="2" borderId="3" xfId="0" applyFont="1" applyFill="1" applyBorder="1" applyAlignment="1">
      <alignment vertical="center" wrapText="1"/>
    </xf>
    <xf numFmtId="0" fontId="24" fillId="2" borderId="4" xfId="0" applyFont="1" applyFill="1" applyBorder="1" applyAlignment="1">
      <alignment vertical="center" wrapText="1"/>
    </xf>
    <xf numFmtId="0" fontId="24" fillId="2" borderId="1" xfId="0" applyFont="1" applyFill="1" applyBorder="1" applyAlignment="1">
      <alignment horizontal="center" vertical="center"/>
    </xf>
    <xf numFmtId="0" fontId="24" fillId="2" borderId="3" xfId="0" applyFont="1" applyFill="1" applyBorder="1" applyAlignment="1">
      <alignment horizontal="center" vertical="center"/>
    </xf>
    <xf numFmtId="0" fontId="24" fillId="2" borderId="4" xfId="0" applyFont="1" applyFill="1" applyBorder="1" applyAlignment="1">
      <alignment horizontal="center" vertical="center"/>
    </xf>
    <xf numFmtId="0" fontId="24" fillId="0" borderId="1"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8" fillId="0" borderId="1" xfId="0" applyFont="1" applyFill="1" applyBorder="1" applyAlignment="1">
      <alignment horizontal="left" vertical="top" wrapText="1"/>
    </xf>
    <xf numFmtId="0" fontId="28" fillId="0" borderId="3" xfId="0" applyFont="1" applyFill="1" applyBorder="1" applyAlignment="1">
      <alignment horizontal="left" vertical="top" wrapText="1"/>
    </xf>
    <xf numFmtId="0" fontId="28" fillId="0" borderId="4" xfId="0" applyFont="1" applyFill="1" applyBorder="1" applyAlignment="1">
      <alignment horizontal="left" vertical="top" wrapText="1"/>
    </xf>
    <xf numFmtId="0" fontId="24" fillId="0" borderId="8" xfId="0" applyFont="1" applyFill="1" applyBorder="1" applyAlignment="1">
      <alignment horizontal="left" vertical="top" wrapText="1"/>
    </xf>
    <xf numFmtId="0" fontId="24" fillId="0" borderId="13" xfId="0" applyFont="1" applyFill="1" applyBorder="1" applyAlignment="1">
      <alignment horizontal="left" vertical="top" wrapText="1"/>
    </xf>
    <xf numFmtId="0" fontId="24" fillId="0" borderId="10" xfId="0" applyFont="1" applyFill="1" applyBorder="1" applyAlignment="1">
      <alignment horizontal="left" vertical="top" wrapText="1"/>
    </xf>
    <xf numFmtId="0" fontId="24" fillId="0" borderId="11" xfId="0" applyFont="1" applyFill="1" applyBorder="1" applyAlignment="1">
      <alignment horizontal="left" vertical="top" wrapText="1"/>
    </xf>
    <xf numFmtId="0" fontId="16" fillId="0" borderId="0" xfId="0" applyFont="1" applyFill="1" applyAlignment="1">
      <alignment horizontal="center" wrapText="1"/>
    </xf>
    <xf numFmtId="0" fontId="15" fillId="0" borderId="0" xfId="0" applyFont="1" applyFill="1" applyAlignment="1">
      <alignment horizontal="center" vertical="top" wrapText="1"/>
    </xf>
    <xf numFmtId="0" fontId="28" fillId="0" borderId="4" xfId="0" applyFont="1" applyFill="1" applyBorder="1" applyAlignment="1">
      <alignment vertical="center" wrapText="1"/>
    </xf>
  </cellXfs>
  <cellStyles count="2">
    <cellStyle name="Обычный" xfId="0" builtinId="0"/>
    <cellStyle name="Обычный 2" xfId="1"/>
  </cellStyles>
  <dxfs count="0"/>
  <tableStyles count="0" defaultTableStyle="TableStyleMedium2" defaultPivotStyle="PivotStyleLight16"/>
  <colors>
    <mruColors>
      <color rgb="FFFFCCCC"/>
      <color rgb="FFE852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0</xdr:colOff>
      <xdr:row>1</xdr:row>
      <xdr:rowOff>95250</xdr:rowOff>
    </xdr:to>
    <xdr:sp macro="" textlink="">
      <xdr:nvSpPr>
        <xdr:cNvPr id="3" name="TextBox 1"/>
        <xdr:cNvSpPr txBox="1">
          <a:spLocks noChangeArrowheads="1"/>
        </xdr:cNvSpPr>
      </xdr:nvSpPr>
      <xdr:spPr bwMode="auto">
        <a:xfrm>
          <a:off x="10531929" y="0"/>
          <a:ext cx="4737687" cy="5402036"/>
        </a:xfrm>
        <a:prstGeom prst="rect">
          <a:avLst/>
        </a:prstGeom>
        <a:noFill/>
        <a:ln w="9525">
          <a:noFill/>
          <a:miter lim="800000"/>
          <a:headEnd/>
          <a:tailEnd/>
        </a:ln>
      </xdr:spPr>
      <xdr:txBody>
        <a:bodyPr vertOverflow="clip" wrap="square" lIns="36576" tIns="32004" rIns="36576" bIns="0" anchor="t" upright="1"/>
        <a:lstStyle/>
        <a:p>
          <a:pPr algn="ctr" rtl="0">
            <a:defRPr sz="1000"/>
          </a:pPr>
          <a:endParaRPr lang="ru-RU" sz="2400" b="0" i="0" u="none" strike="noStrike" baseline="0">
            <a:solidFill>
              <a:srgbClr val="000000"/>
            </a:solidFill>
            <a:latin typeface="Times New Roman"/>
            <a:cs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80;&#1083;&#1086;&#1078;&#1077;&#1085;&#1080;&#1077;%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2"/>
    </sheetNames>
    <sheetDataSet>
      <sheetData sheetId="0">
        <row r="10">
          <cell r="I10">
            <v>912361.59013999999</v>
          </cell>
        </row>
        <row r="20">
          <cell r="I20">
            <v>335948.15100000001</v>
          </cell>
        </row>
        <row r="140">
          <cell r="I140">
            <v>212034.96677</v>
          </cell>
        </row>
        <row r="195">
          <cell r="I195">
            <v>310948.74237000005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7"/>
  <sheetViews>
    <sheetView tabSelected="1" view="pageBreakPreview" topLeftCell="A118" zoomScale="70" zoomScaleNormal="85" zoomScaleSheetLayoutView="70" workbookViewId="0">
      <selection activeCell="E126" sqref="E126"/>
    </sheetView>
  </sheetViews>
  <sheetFormatPr defaultRowHeight="18.75" x14ac:dyDescent="0.3"/>
  <cols>
    <col min="1" max="1" width="7.109375" style="34" customWidth="1"/>
    <col min="2" max="2" width="33.44140625" style="24" customWidth="1"/>
    <col min="3" max="3" width="18.33203125" style="25" customWidth="1"/>
    <col min="4" max="4" width="6.5546875" style="26" customWidth="1"/>
    <col min="5" max="5" width="15.5546875" style="27" customWidth="1"/>
    <col min="6" max="6" width="17.21875" style="10" customWidth="1"/>
    <col min="7" max="7" width="17.109375" style="10" customWidth="1"/>
    <col min="8" max="8" width="8.88671875" style="10"/>
    <col min="9" max="9" width="10.109375" style="10" bestFit="1" customWidth="1"/>
    <col min="10" max="16384" width="8.88671875" style="10"/>
  </cols>
  <sheetData>
    <row r="1" spans="1:8" ht="58.5" customHeight="1" x14ac:dyDescent="0.3">
      <c r="A1" s="28"/>
      <c r="B1" s="8"/>
      <c r="C1" s="1"/>
      <c r="D1" s="9"/>
      <c r="E1" s="140" t="s">
        <v>221</v>
      </c>
      <c r="F1" s="140"/>
    </row>
    <row r="2" spans="1:8" ht="43.5" customHeight="1" x14ac:dyDescent="0.4">
      <c r="A2" s="198" t="s">
        <v>220</v>
      </c>
      <c r="B2" s="198"/>
      <c r="C2" s="198"/>
      <c r="D2" s="198"/>
      <c r="E2" s="198"/>
      <c r="F2" s="198"/>
    </row>
    <row r="3" spans="1:8" s="11" customFormat="1" ht="155.25" customHeight="1" x14ac:dyDescent="0.3">
      <c r="A3" s="199" t="s">
        <v>222</v>
      </c>
      <c r="B3" s="199"/>
      <c r="C3" s="199"/>
      <c r="D3" s="199"/>
      <c r="E3" s="199"/>
      <c r="F3" s="199"/>
    </row>
    <row r="4" spans="1:8" ht="12" customHeight="1" x14ac:dyDescent="0.3">
      <c r="A4" s="29"/>
      <c r="B4" s="12"/>
      <c r="C4" s="3"/>
      <c r="D4" s="13"/>
      <c r="E4" s="4"/>
      <c r="F4" s="4"/>
    </row>
    <row r="5" spans="1:8" s="48" customFormat="1" ht="24.95" customHeight="1" x14ac:dyDescent="0.25">
      <c r="A5" s="35"/>
      <c r="B5" s="141" t="s">
        <v>153</v>
      </c>
      <c r="C5" s="141" t="s">
        <v>35</v>
      </c>
      <c r="D5" s="141" t="s">
        <v>6</v>
      </c>
      <c r="E5" s="141" t="s">
        <v>224</v>
      </c>
      <c r="F5" s="141" t="s">
        <v>223</v>
      </c>
    </row>
    <row r="6" spans="1:8" s="48" customFormat="1" ht="24.95" customHeight="1" x14ac:dyDescent="0.25">
      <c r="A6" s="47" t="s">
        <v>4</v>
      </c>
      <c r="B6" s="142"/>
      <c r="C6" s="142"/>
      <c r="D6" s="142"/>
      <c r="E6" s="142"/>
      <c r="F6" s="142"/>
    </row>
    <row r="7" spans="1:8" s="48" customFormat="1" ht="24.95" customHeight="1" x14ac:dyDescent="0.25">
      <c r="A7" s="36" t="s">
        <v>5</v>
      </c>
      <c r="B7" s="142"/>
      <c r="C7" s="142"/>
      <c r="D7" s="142"/>
      <c r="E7" s="142"/>
      <c r="F7" s="142"/>
    </row>
    <row r="8" spans="1:8" s="48" customFormat="1" ht="42.75" customHeight="1" x14ac:dyDescent="0.25">
      <c r="A8" s="37"/>
      <c r="B8" s="143"/>
      <c r="C8" s="143"/>
      <c r="D8" s="143"/>
      <c r="E8" s="143"/>
      <c r="F8" s="143"/>
    </row>
    <row r="9" spans="1:8" s="48" customFormat="1" ht="16.5" x14ac:dyDescent="0.25">
      <c r="A9" s="39">
        <v>1</v>
      </c>
      <c r="B9" s="49">
        <v>2</v>
      </c>
      <c r="C9" s="49">
        <v>3</v>
      </c>
      <c r="D9" s="49">
        <v>4</v>
      </c>
      <c r="E9" s="98">
        <v>5</v>
      </c>
      <c r="F9" s="39">
        <v>6</v>
      </c>
    </row>
    <row r="10" spans="1:8" ht="27.95" customHeight="1" x14ac:dyDescent="0.3">
      <c r="A10" s="194" t="s">
        <v>180</v>
      </c>
      <c r="B10" s="195"/>
      <c r="C10" s="46" t="s">
        <v>11</v>
      </c>
      <c r="D10" s="80"/>
      <c r="E10" s="62">
        <f>E11+E12+E13+E14+E15+E16</f>
        <v>1179347.1781357143</v>
      </c>
      <c r="F10" s="62">
        <f>F11+F12+F13+F14+F15+F16</f>
        <v>1125895.0650599999</v>
      </c>
    </row>
    <row r="11" spans="1:8" ht="42" customHeight="1" x14ac:dyDescent="0.3">
      <c r="A11" s="196"/>
      <c r="B11" s="197"/>
      <c r="C11" s="52" t="s">
        <v>36</v>
      </c>
      <c r="D11" s="81"/>
      <c r="E11" s="60">
        <f>E18+E144+E221+E319+E389+E480</f>
        <v>0</v>
      </c>
      <c r="F11" s="60">
        <f>F18+F144+F221+F319+F389+F480</f>
        <v>0</v>
      </c>
    </row>
    <row r="12" spans="1:8" ht="27.95" customHeight="1" x14ac:dyDescent="0.3">
      <c r="A12" s="196"/>
      <c r="B12" s="197"/>
      <c r="C12" s="52" t="s">
        <v>37</v>
      </c>
      <c r="D12" s="81"/>
      <c r="E12" s="60">
        <f t="shared" ref="E12:F16" si="0">E19+E145+E222+E320+E390+E481</f>
        <v>910775.82385000004</v>
      </c>
      <c r="F12" s="60">
        <f t="shared" si="0"/>
        <v>879694.09970000002</v>
      </c>
      <c r="G12" s="112">
        <f>F12/E12</f>
        <v>0.96587335397352503</v>
      </c>
      <c r="H12" s="112">
        <f>F12/'[1]Приложение 12'!$I$10*100</f>
        <v>96.419457943753727</v>
      </c>
    </row>
    <row r="13" spans="1:8" s="14" customFormat="1" ht="57" customHeight="1" x14ac:dyDescent="0.3">
      <c r="A13" s="196"/>
      <c r="B13" s="197"/>
      <c r="C13" s="51" t="s">
        <v>38</v>
      </c>
      <c r="D13" s="82"/>
      <c r="E13" s="60">
        <f t="shared" si="0"/>
        <v>253531.6042857143</v>
      </c>
      <c r="F13" s="60">
        <f t="shared" si="0"/>
        <v>246200.96536000003</v>
      </c>
    </row>
    <row r="14" spans="1:8" ht="83.1" customHeight="1" x14ac:dyDescent="0.3">
      <c r="A14" s="196"/>
      <c r="B14" s="197"/>
      <c r="C14" s="58" t="s">
        <v>39</v>
      </c>
      <c r="D14" s="81"/>
      <c r="E14" s="60">
        <f t="shared" si="0"/>
        <v>0</v>
      </c>
      <c r="F14" s="60">
        <f t="shared" si="0"/>
        <v>0</v>
      </c>
    </row>
    <row r="15" spans="1:8" ht="83.1" customHeight="1" x14ac:dyDescent="0.3">
      <c r="A15" s="196"/>
      <c r="B15" s="197"/>
      <c r="C15" s="58" t="s">
        <v>40</v>
      </c>
      <c r="D15" s="81"/>
      <c r="E15" s="60">
        <f t="shared" si="0"/>
        <v>0</v>
      </c>
      <c r="F15" s="60">
        <f t="shared" si="0"/>
        <v>0</v>
      </c>
    </row>
    <row r="16" spans="1:8" ht="57" customHeight="1" x14ac:dyDescent="0.3">
      <c r="A16" s="196"/>
      <c r="B16" s="197"/>
      <c r="C16" s="58" t="s">
        <v>41</v>
      </c>
      <c r="D16" s="81"/>
      <c r="E16" s="60">
        <f t="shared" si="0"/>
        <v>15039.75</v>
      </c>
      <c r="F16" s="60">
        <f t="shared" si="0"/>
        <v>0</v>
      </c>
    </row>
    <row r="17" spans="1:9" ht="27.95" customHeight="1" x14ac:dyDescent="0.3">
      <c r="A17" s="148" t="s">
        <v>7</v>
      </c>
      <c r="B17" s="188" t="s">
        <v>151</v>
      </c>
      <c r="C17" s="50" t="s">
        <v>11</v>
      </c>
      <c r="D17" s="83"/>
      <c r="E17" s="62">
        <f>E18+E19+E20+E21+E22+E23</f>
        <v>590187.55528571433</v>
      </c>
      <c r="F17" s="62">
        <f>F18+F19+F20+F21+F22+F23</f>
        <v>577146.73736000014</v>
      </c>
    </row>
    <row r="18" spans="1:9" ht="42" customHeight="1" x14ac:dyDescent="0.3">
      <c r="A18" s="149"/>
      <c r="B18" s="189"/>
      <c r="C18" s="57" t="s">
        <v>36</v>
      </c>
      <c r="D18" s="84"/>
      <c r="E18" s="63">
        <f>E25+E74+E130</f>
        <v>0</v>
      </c>
      <c r="F18" s="63">
        <f>F25+F74+F130</f>
        <v>0</v>
      </c>
    </row>
    <row r="19" spans="1:9" ht="27.95" customHeight="1" x14ac:dyDescent="0.3">
      <c r="A19" s="149"/>
      <c r="B19" s="189"/>
      <c r="C19" s="57" t="s">
        <v>37</v>
      </c>
      <c r="D19" s="84"/>
      <c r="E19" s="63">
        <f t="shared" ref="E19:F23" si="1">E26+E75+E131</f>
        <v>336655.951</v>
      </c>
      <c r="F19" s="63">
        <f t="shared" si="1"/>
        <v>330945.77200000006</v>
      </c>
      <c r="G19" s="97">
        <f>F19/'[1]Приложение 12'!$I$20*100</f>
        <v>98.510966949777924</v>
      </c>
      <c r="H19" s="10">
        <f>F19/E19</f>
        <v>0.98303853241554628</v>
      </c>
      <c r="I19" s="10">
        <f>F19/'[1]Приложение 12'!$I$20</f>
        <v>0.98510966949777923</v>
      </c>
    </row>
    <row r="20" spans="1:9" ht="57" customHeight="1" x14ac:dyDescent="0.3">
      <c r="A20" s="149"/>
      <c r="B20" s="189"/>
      <c r="C20" s="57" t="s">
        <v>38</v>
      </c>
      <c r="D20" s="84"/>
      <c r="E20" s="63">
        <f t="shared" si="1"/>
        <v>253531.6042857143</v>
      </c>
      <c r="F20" s="63">
        <f t="shared" si="1"/>
        <v>246200.96536000003</v>
      </c>
    </row>
    <row r="21" spans="1:9" ht="83.1" customHeight="1" x14ac:dyDescent="0.3">
      <c r="A21" s="149"/>
      <c r="B21" s="189"/>
      <c r="C21" s="57" t="s">
        <v>39</v>
      </c>
      <c r="D21" s="84"/>
      <c r="E21" s="63">
        <f t="shared" si="1"/>
        <v>0</v>
      </c>
      <c r="F21" s="63">
        <f t="shared" si="1"/>
        <v>0</v>
      </c>
    </row>
    <row r="22" spans="1:9" ht="83.1" customHeight="1" x14ac:dyDescent="0.3">
      <c r="A22" s="149"/>
      <c r="B22" s="189"/>
      <c r="C22" s="57" t="s">
        <v>40</v>
      </c>
      <c r="D22" s="84"/>
      <c r="E22" s="63">
        <f t="shared" si="1"/>
        <v>0</v>
      </c>
      <c r="F22" s="63">
        <f t="shared" si="1"/>
        <v>0</v>
      </c>
    </row>
    <row r="23" spans="1:9" ht="57" customHeight="1" x14ac:dyDescent="0.3">
      <c r="A23" s="149"/>
      <c r="B23" s="189"/>
      <c r="C23" s="57" t="s">
        <v>41</v>
      </c>
      <c r="D23" s="84"/>
      <c r="E23" s="63">
        <f t="shared" si="1"/>
        <v>0</v>
      </c>
      <c r="F23" s="63">
        <f t="shared" si="1"/>
        <v>0</v>
      </c>
    </row>
    <row r="24" spans="1:9" ht="30.75" customHeight="1" x14ac:dyDescent="0.3">
      <c r="A24" s="148" t="s">
        <v>48</v>
      </c>
      <c r="B24" s="145" t="s">
        <v>204</v>
      </c>
      <c r="C24" s="50" t="s">
        <v>11</v>
      </c>
      <c r="D24" s="85"/>
      <c r="E24" s="62">
        <f>E25+E26+E27+E28+E29</f>
        <v>0</v>
      </c>
      <c r="F24" s="62">
        <f>F25+F26+F27+F28+F29</f>
        <v>0</v>
      </c>
    </row>
    <row r="25" spans="1:9" ht="46.5" customHeight="1" x14ac:dyDescent="0.3">
      <c r="A25" s="149"/>
      <c r="B25" s="146"/>
      <c r="C25" s="57" t="s">
        <v>36</v>
      </c>
      <c r="D25" s="86"/>
      <c r="E25" s="60">
        <f>E32+E60+E67</f>
        <v>0</v>
      </c>
      <c r="F25" s="60">
        <f>F32+F60+F67</f>
        <v>0</v>
      </c>
    </row>
    <row r="26" spans="1:9" ht="27.95" customHeight="1" x14ac:dyDescent="0.3">
      <c r="A26" s="149"/>
      <c r="B26" s="146"/>
      <c r="C26" s="57" t="s">
        <v>37</v>
      </c>
      <c r="D26" s="86"/>
      <c r="E26" s="60">
        <f t="shared" ref="E26:F30" si="2">E33+E61+E68</f>
        <v>0</v>
      </c>
      <c r="F26" s="60">
        <f t="shared" si="2"/>
        <v>0</v>
      </c>
    </row>
    <row r="27" spans="1:9" ht="62.25" customHeight="1" x14ac:dyDescent="0.3">
      <c r="A27" s="149"/>
      <c r="B27" s="146"/>
      <c r="C27" s="57" t="s">
        <v>38</v>
      </c>
      <c r="D27" s="86"/>
      <c r="E27" s="60">
        <f t="shared" si="2"/>
        <v>0</v>
      </c>
      <c r="F27" s="60">
        <f t="shared" si="2"/>
        <v>0</v>
      </c>
    </row>
    <row r="28" spans="1:9" ht="83.1" customHeight="1" x14ac:dyDescent="0.3">
      <c r="A28" s="149"/>
      <c r="B28" s="146"/>
      <c r="C28" s="57" t="s">
        <v>39</v>
      </c>
      <c r="D28" s="86"/>
      <c r="E28" s="60">
        <f t="shared" si="2"/>
        <v>0</v>
      </c>
      <c r="F28" s="60">
        <f t="shared" si="2"/>
        <v>0</v>
      </c>
    </row>
    <row r="29" spans="1:9" ht="83.1" customHeight="1" x14ac:dyDescent="0.3">
      <c r="A29" s="149"/>
      <c r="B29" s="146"/>
      <c r="C29" s="57" t="s">
        <v>40</v>
      </c>
      <c r="D29" s="86"/>
      <c r="E29" s="60">
        <f t="shared" si="2"/>
        <v>0</v>
      </c>
      <c r="F29" s="60">
        <f t="shared" si="2"/>
        <v>0</v>
      </c>
    </row>
    <row r="30" spans="1:9" ht="57" customHeight="1" x14ac:dyDescent="0.3">
      <c r="A30" s="150"/>
      <c r="B30" s="147"/>
      <c r="C30" s="57" t="s">
        <v>41</v>
      </c>
      <c r="D30" s="86"/>
      <c r="E30" s="60">
        <f t="shared" si="2"/>
        <v>0</v>
      </c>
      <c r="F30" s="60">
        <f t="shared" si="2"/>
        <v>0</v>
      </c>
    </row>
    <row r="31" spans="1:9" ht="27.95" customHeight="1" x14ac:dyDescent="0.3">
      <c r="A31" s="148" t="s">
        <v>80</v>
      </c>
      <c r="B31" s="145" t="s">
        <v>81</v>
      </c>
      <c r="C31" s="50" t="s">
        <v>11</v>
      </c>
      <c r="D31" s="85"/>
      <c r="E31" s="62">
        <f>E32+E33+E34+E35+E36+E37</f>
        <v>0</v>
      </c>
      <c r="F31" s="62">
        <f>F32+F33+F34+F35+F36+F37</f>
        <v>0</v>
      </c>
    </row>
    <row r="32" spans="1:9" ht="42" customHeight="1" x14ac:dyDescent="0.3">
      <c r="A32" s="149"/>
      <c r="B32" s="146"/>
      <c r="C32" s="57" t="s">
        <v>36</v>
      </c>
      <c r="D32" s="86"/>
      <c r="E32" s="60">
        <f>E39+E46+E53</f>
        <v>0</v>
      </c>
      <c r="F32" s="60">
        <f>F39+F46+F53</f>
        <v>0</v>
      </c>
    </row>
    <row r="33" spans="1:6" ht="27.95" customHeight="1" x14ac:dyDescent="0.3">
      <c r="A33" s="149"/>
      <c r="B33" s="146"/>
      <c r="C33" s="57" t="s">
        <v>37</v>
      </c>
      <c r="D33" s="86"/>
      <c r="E33" s="60">
        <f t="shared" ref="E33:F37" si="3">E40+E47+E54</f>
        <v>0</v>
      </c>
      <c r="F33" s="60">
        <f t="shared" si="3"/>
        <v>0</v>
      </c>
    </row>
    <row r="34" spans="1:6" ht="57" customHeight="1" x14ac:dyDescent="0.3">
      <c r="A34" s="149"/>
      <c r="B34" s="146"/>
      <c r="C34" s="57" t="s">
        <v>38</v>
      </c>
      <c r="D34" s="86"/>
      <c r="E34" s="60">
        <f t="shared" si="3"/>
        <v>0</v>
      </c>
      <c r="F34" s="60">
        <f t="shared" si="3"/>
        <v>0</v>
      </c>
    </row>
    <row r="35" spans="1:6" ht="83.1" customHeight="1" x14ac:dyDescent="0.3">
      <c r="A35" s="149"/>
      <c r="B35" s="146"/>
      <c r="C35" s="57" t="s">
        <v>39</v>
      </c>
      <c r="D35" s="86"/>
      <c r="E35" s="60">
        <f t="shared" si="3"/>
        <v>0</v>
      </c>
      <c r="F35" s="60">
        <f t="shared" si="3"/>
        <v>0</v>
      </c>
    </row>
    <row r="36" spans="1:6" ht="83.1" customHeight="1" x14ac:dyDescent="0.3">
      <c r="A36" s="149"/>
      <c r="B36" s="146"/>
      <c r="C36" s="57" t="s">
        <v>40</v>
      </c>
      <c r="D36" s="86"/>
      <c r="E36" s="60">
        <f t="shared" si="3"/>
        <v>0</v>
      </c>
      <c r="F36" s="60">
        <f t="shared" si="3"/>
        <v>0</v>
      </c>
    </row>
    <row r="37" spans="1:6" ht="57" customHeight="1" x14ac:dyDescent="0.3">
      <c r="A37" s="150"/>
      <c r="B37" s="147"/>
      <c r="C37" s="57" t="s">
        <v>41</v>
      </c>
      <c r="D37" s="86"/>
      <c r="E37" s="60">
        <f t="shared" si="3"/>
        <v>0</v>
      </c>
      <c r="F37" s="60">
        <f t="shared" si="3"/>
        <v>0</v>
      </c>
    </row>
    <row r="38" spans="1:6" ht="27.95" customHeight="1" x14ac:dyDescent="0.3">
      <c r="A38" s="141" t="s">
        <v>82</v>
      </c>
      <c r="B38" s="152" t="s">
        <v>152</v>
      </c>
      <c r="C38" s="46" t="s">
        <v>11</v>
      </c>
      <c r="D38" s="87">
        <v>755</v>
      </c>
      <c r="E38" s="62">
        <f>E39+E40+E41+E42+E43+E44</f>
        <v>0</v>
      </c>
      <c r="F38" s="62">
        <f>F39+F40+F41+F42+F43+F44</f>
        <v>0</v>
      </c>
    </row>
    <row r="39" spans="1:6" ht="43.5" customHeight="1" x14ac:dyDescent="0.3">
      <c r="A39" s="142"/>
      <c r="B39" s="153"/>
      <c r="C39" s="52" t="s">
        <v>36</v>
      </c>
      <c r="D39" s="40"/>
      <c r="E39" s="69">
        <v>0</v>
      </c>
      <c r="F39" s="69">
        <v>0</v>
      </c>
    </row>
    <row r="40" spans="1:6" ht="27.95" customHeight="1" x14ac:dyDescent="0.3">
      <c r="A40" s="142"/>
      <c r="B40" s="153"/>
      <c r="C40" s="52" t="s">
        <v>37</v>
      </c>
      <c r="D40" s="40" t="s">
        <v>13</v>
      </c>
      <c r="E40" s="61">
        <v>0</v>
      </c>
      <c r="F40" s="67">
        <v>0</v>
      </c>
    </row>
    <row r="41" spans="1:6" ht="57" customHeight="1" x14ac:dyDescent="0.3">
      <c r="A41" s="142"/>
      <c r="B41" s="153"/>
      <c r="C41" s="51" t="s">
        <v>38</v>
      </c>
      <c r="D41" s="40"/>
      <c r="E41" s="61">
        <v>0</v>
      </c>
      <c r="F41" s="60">
        <v>0</v>
      </c>
    </row>
    <row r="42" spans="1:6" ht="83.1" customHeight="1" x14ac:dyDescent="0.3">
      <c r="A42" s="142"/>
      <c r="B42" s="153"/>
      <c r="C42" s="52" t="s">
        <v>39</v>
      </c>
      <c r="D42" s="40"/>
      <c r="E42" s="69">
        <v>0</v>
      </c>
      <c r="F42" s="69">
        <v>0</v>
      </c>
    </row>
    <row r="43" spans="1:6" ht="83.1" customHeight="1" x14ac:dyDescent="0.3">
      <c r="A43" s="142"/>
      <c r="B43" s="153"/>
      <c r="C43" s="52" t="s">
        <v>40</v>
      </c>
      <c r="D43" s="40"/>
      <c r="E43" s="69">
        <v>0</v>
      </c>
      <c r="F43" s="60">
        <v>0</v>
      </c>
    </row>
    <row r="44" spans="1:6" ht="57" customHeight="1" x14ac:dyDescent="0.3">
      <c r="A44" s="142"/>
      <c r="B44" s="154"/>
      <c r="C44" s="52" t="s">
        <v>41</v>
      </c>
      <c r="D44" s="40"/>
      <c r="E44" s="69">
        <v>0</v>
      </c>
      <c r="F44" s="60">
        <v>0</v>
      </c>
    </row>
    <row r="45" spans="1:6" ht="27.95" customHeight="1" x14ac:dyDescent="0.3">
      <c r="A45" s="141" t="s">
        <v>83</v>
      </c>
      <c r="B45" s="145" t="s">
        <v>42</v>
      </c>
      <c r="C45" s="46" t="s">
        <v>11</v>
      </c>
      <c r="D45" s="40" t="s">
        <v>13</v>
      </c>
      <c r="E45" s="62">
        <f>E46+E47+E48+E49+E50+E51</f>
        <v>0</v>
      </c>
      <c r="F45" s="62">
        <f>F46+F47+F48+F49+F50+F51</f>
        <v>0</v>
      </c>
    </row>
    <row r="46" spans="1:6" ht="42" customHeight="1" x14ac:dyDescent="0.3">
      <c r="A46" s="142"/>
      <c r="B46" s="146"/>
      <c r="C46" s="52" t="s">
        <v>36</v>
      </c>
      <c r="D46" s="40"/>
      <c r="E46" s="69">
        <v>0</v>
      </c>
      <c r="F46" s="69">
        <v>0</v>
      </c>
    </row>
    <row r="47" spans="1:6" ht="27.95" customHeight="1" x14ac:dyDescent="0.3">
      <c r="A47" s="142"/>
      <c r="B47" s="146"/>
      <c r="C47" s="52" t="s">
        <v>37</v>
      </c>
      <c r="D47" s="40" t="s">
        <v>13</v>
      </c>
      <c r="E47" s="60">
        <v>0</v>
      </c>
      <c r="F47" s="60">
        <v>0</v>
      </c>
    </row>
    <row r="48" spans="1:6" ht="62.25" customHeight="1" x14ac:dyDescent="0.3">
      <c r="A48" s="142"/>
      <c r="B48" s="146"/>
      <c r="C48" s="51" t="s">
        <v>38</v>
      </c>
      <c r="D48" s="40"/>
      <c r="E48" s="61">
        <v>0</v>
      </c>
      <c r="F48" s="60">
        <v>0</v>
      </c>
    </row>
    <row r="49" spans="1:6" ht="83.1" customHeight="1" x14ac:dyDescent="0.3">
      <c r="A49" s="142"/>
      <c r="B49" s="146"/>
      <c r="C49" s="52" t="s">
        <v>39</v>
      </c>
      <c r="D49" s="40"/>
      <c r="E49" s="69">
        <v>0</v>
      </c>
      <c r="F49" s="69">
        <v>0</v>
      </c>
    </row>
    <row r="50" spans="1:6" ht="87" customHeight="1" x14ac:dyDescent="0.3">
      <c r="A50" s="142"/>
      <c r="B50" s="146"/>
      <c r="C50" s="52" t="s">
        <v>40</v>
      </c>
      <c r="D50" s="40"/>
      <c r="E50" s="69">
        <v>0</v>
      </c>
      <c r="F50" s="60">
        <v>0</v>
      </c>
    </row>
    <row r="51" spans="1:6" ht="57" customHeight="1" x14ac:dyDescent="0.3">
      <c r="A51" s="142"/>
      <c r="B51" s="146"/>
      <c r="C51" s="52" t="s">
        <v>41</v>
      </c>
      <c r="D51" s="38"/>
      <c r="E51" s="69">
        <v>0</v>
      </c>
      <c r="F51" s="60">
        <v>0</v>
      </c>
    </row>
    <row r="52" spans="1:6" ht="27.95" customHeight="1" x14ac:dyDescent="0.3">
      <c r="A52" s="141" t="s">
        <v>84</v>
      </c>
      <c r="B52" s="152" t="s">
        <v>15</v>
      </c>
      <c r="C52" s="46" t="s">
        <v>11</v>
      </c>
      <c r="D52" s="40" t="s">
        <v>13</v>
      </c>
      <c r="E52" s="62">
        <f>E53+E54+E55+E56+E57+E58</f>
        <v>0</v>
      </c>
      <c r="F52" s="62">
        <f>F53+F54+F55+F56+F57+F58</f>
        <v>0</v>
      </c>
    </row>
    <row r="53" spans="1:6" ht="46.5" customHeight="1" x14ac:dyDescent="0.3">
      <c r="A53" s="142"/>
      <c r="B53" s="153"/>
      <c r="C53" s="52" t="s">
        <v>36</v>
      </c>
      <c r="D53" s="40" t="s">
        <v>13</v>
      </c>
      <c r="E53" s="69">
        <v>0</v>
      </c>
      <c r="F53" s="69">
        <v>0</v>
      </c>
    </row>
    <row r="54" spans="1:6" ht="30.75" customHeight="1" x14ac:dyDescent="0.3">
      <c r="A54" s="142"/>
      <c r="B54" s="153"/>
      <c r="C54" s="52" t="s">
        <v>37</v>
      </c>
      <c r="D54" s="40" t="s">
        <v>13</v>
      </c>
      <c r="E54" s="60">
        <v>0</v>
      </c>
      <c r="F54" s="60">
        <v>0</v>
      </c>
    </row>
    <row r="55" spans="1:6" ht="69" customHeight="1" x14ac:dyDescent="0.3">
      <c r="A55" s="142"/>
      <c r="B55" s="153"/>
      <c r="C55" s="51" t="s">
        <v>38</v>
      </c>
      <c r="D55" s="40"/>
      <c r="E55" s="61">
        <v>0</v>
      </c>
      <c r="F55" s="60">
        <v>0</v>
      </c>
    </row>
    <row r="56" spans="1:6" ht="83.1" customHeight="1" x14ac:dyDescent="0.3">
      <c r="A56" s="142"/>
      <c r="B56" s="153"/>
      <c r="C56" s="52" t="s">
        <v>39</v>
      </c>
      <c r="D56" s="40"/>
      <c r="E56" s="69">
        <v>0</v>
      </c>
      <c r="F56" s="69">
        <v>0</v>
      </c>
    </row>
    <row r="57" spans="1:6" ht="83.1" customHeight="1" x14ac:dyDescent="0.3">
      <c r="A57" s="142"/>
      <c r="B57" s="153"/>
      <c r="C57" s="52" t="s">
        <v>40</v>
      </c>
      <c r="D57" s="40"/>
      <c r="E57" s="69">
        <v>0</v>
      </c>
      <c r="F57" s="60">
        <v>0</v>
      </c>
    </row>
    <row r="58" spans="1:6" ht="57" customHeight="1" x14ac:dyDescent="0.3">
      <c r="A58" s="143"/>
      <c r="B58" s="154"/>
      <c r="C58" s="51" t="s">
        <v>41</v>
      </c>
      <c r="D58" s="40"/>
      <c r="E58" s="60">
        <v>0</v>
      </c>
      <c r="F58" s="60">
        <v>0</v>
      </c>
    </row>
    <row r="59" spans="1:6" ht="27.95" customHeight="1" x14ac:dyDescent="0.3">
      <c r="A59" s="141" t="s">
        <v>85</v>
      </c>
      <c r="B59" s="152" t="s">
        <v>16</v>
      </c>
      <c r="C59" s="46" t="s">
        <v>11</v>
      </c>
      <c r="D59" s="40" t="s">
        <v>13</v>
      </c>
      <c r="E59" s="62">
        <f>E60+E61+E62+E63+E64+E65</f>
        <v>0</v>
      </c>
      <c r="F59" s="62">
        <f>F60+F61+F62+F63+F64+F65</f>
        <v>0</v>
      </c>
    </row>
    <row r="60" spans="1:6" ht="42" customHeight="1" x14ac:dyDescent="0.3">
      <c r="A60" s="142"/>
      <c r="B60" s="153"/>
      <c r="C60" s="52" t="s">
        <v>36</v>
      </c>
      <c r="D60" s="40"/>
      <c r="E60" s="69">
        <v>0</v>
      </c>
      <c r="F60" s="69">
        <v>0</v>
      </c>
    </row>
    <row r="61" spans="1:6" ht="27.95" customHeight="1" x14ac:dyDescent="0.3">
      <c r="A61" s="142"/>
      <c r="B61" s="153"/>
      <c r="C61" s="52" t="s">
        <v>37</v>
      </c>
      <c r="D61" s="40" t="s">
        <v>13</v>
      </c>
      <c r="E61" s="60">
        <v>0</v>
      </c>
      <c r="F61" s="60">
        <v>0</v>
      </c>
    </row>
    <row r="62" spans="1:6" ht="57" customHeight="1" x14ac:dyDescent="0.3">
      <c r="A62" s="142"/>
      <c r="B62" s="153"/>
      <c r="C62" s="51" t="s">
        <v>38</v>
      </c>
      <c r="D62" s="40"/>
      <c r="E62" s="61">
        <v>0</v>
      </c>
      <c r="F62" s="60">
        <v>0</v>
      </c>
    </row>
    <row r="63" spans="1:6" ht="83.1" customHeight="1" x14ac:dyDescent="0.3">
      <c r="A63" s="142"/>
      <c r="B63" s="153"/>
      <c r="C63" s="52" t="s">
        <v>39</v>
      </c>
      <c r="D63" s="40"/>
      <c r="E63" s="69">
        <v>0</v>
      </c>
      <c r="F63" s="69">
        <v>0</v>
      </c>
    </row>
    <row r="64" spans="1:6" ht="83.1" customHeight="1" x14ac:dyDescent="0.3">
      <c r="A64" s="142"/>
      <c r="B64" s="153"/>
      <c r="C64" s="52" t="s">
        <v>40</v>
      </c>
      <c r="D64" s="40"/>
      <c r="E64" s="69">
        <v>0</v>
      </c>
      <c r="F64" s="69">
        <v>0</v>
      </c>
    </row>
    <row r="65" spans="1:6" ht="57" customHeight="1" x14ac:dyDescent="0.3">
      <c r="A65" s="143"/>
      <c r="B65" s="154"/>
      <c r="C65" s="51" t="s">
        <v>41</v>
      </c>
      <c r="D65" s="40"/>
      <c r="E65" s="60">
        <v>0</v>
      </c>
      <c r="F65" s="60">
        <v>0</v>
      </c>
    </row>
    <row r="66" spans="1:6" ht="27.95" customHeight="1" x14ac:dyDescent="0.3">
      <c r="A66" s="141" t="s">
        <v>86</v>
      </c>
      <c r="B66" s="145" t="s">
        <v>17</v>
      </c>
      <c r="C66" s="46" t="s">
        <v>11</v>
      </c>
      <c r="D66" s="40" t="s">
        <v>13</v>
      </c>
      <c r="E66" s="62">
        <f>E67+E68+E69+E70+E71+E72</f>
        <v>0</v>
      </c>
      <c r="F66" s="62">
        <f>F67+F68+F69+F70+F71+F72</f>
        <v>0</v>
      </c>
    </row>
    <row r="67" spans="1:6" ht="42" customHeight="1" x14ac:dyDescent="0.3">
      <c r="A67" s="142"/>
      <c r="B67" s="146"/>
      <c r="C67" s="52" t="s">
        <v>36</v>
      </c>
      <c r="D67" s="40"/>
      <c r="E67" s="69">
        <v>0</v>
      </c>
      <c r="F67" s="69">
        <v>0</v>
      </c>
    </row>
    <row r="68" spans="1:6" ht="27.95" customHeight="1" x14ac:dyDescent="0.3">
      <c r="A68" s="142"/>
      <c r="B68" s="146"/>
      <c r="C68" s="52" t="s">
        <v>37</v>
      </c>
      <c r="D68" s="40" t="s">
        <v>13</v>
      </c>
      <c r="E68" s="60">
        <v>0</v>
      </c>
      <c r="F68" s="60">
        <v>0</v>
      </c>
    </row>
    <row r="69" spans="1:6" ht="57" customHeight="1" x14ac:dyDescent="0.3">
      <c r="A69" s="142"/>
      <c r="B69" s="146"/>
      <c r="C69" s="51" t="s">
        <v>38</v>
      </c>
      <c r="D69" s="40"/>
      <c r="E69" s="61">
        <v>0</v>
      </c>
      <c r="F69" s="60">
        <v>0</v>
      </c>
    </row>
    <row r="70" spans="1:6" ht="83.1" customHeight="1" x14ac:dyDescent="0.3">
      <c r="A70" s="142"/>
      <c r="B70" s="146"/>
      <c r="C70" s="52" t="s">
        <v>39</v>
      </c>
      <c r="D70" s="40"/>
      <c r="E70" s="69">
        <v>0</v>
      </c>
      <c r="F70" s="69">
        <v>0</v>
      </c>
    </row>
    <row r="71" spans="1:6" ht="83.1" customHeight="1" x14ac:dyDescent="0.3">
      <c r="A71" s="142"/>
      <c r="B71" s="146"/>
      <c r="C71" s="52" t="s">
        <v>40</v>
      </c>
      <c r="D71" s="40"/>
      <c r="E71" s="69">
        <v>0</v>
      </c>
      <c r="F71" s="69">
        <v>0</v>
      </c>
    </row>
    <row r="72" spans="1:6" ht="57" customHeight="1" x14ac:dyDescent="0.3">
      <c r="A72" s="143"/>
      <c r="B72" s="147"/>
      <c r="C72" s="51" t="s">
        <v>41</v>
      </c>
      <c r="D72" s="40"/>
      <c r="E72" s="61">
        <v>0</v>
      </c>
      <c r="F72" s="61">
        <v>0</v>
      </c>
    </row>
    <row r="73" spans="1:6" ht="27.95" customHeight="1" x14ac:dyDescent="0.3">
      <c r="A73" s="141" t="s">
        <v>49</v>
      </c>
      <c r="B73" s="152" t="s">
        <v>190</v>
      </c>
      <c r="C73" s="46" t="s">
        <v>11</v>
      </c>
      <c r="D73" s="41"/>
      <c r="E73" s="71">
        <f>E74+E75+E76+E77+E78+E79</f>
        <v>587352.83428571431</v>
      </c>
      <c r="F73" s="71">
        <f>F74+F75+F76+F77+F78+F79</f>
        <v>574312.01636000001</v>
      </c>
    </row>
    <row r="74" spans="1:6" ht="42" customHeight="1" x14ac:dyDescent="0.3">
      <c r="A74" s="142"/>
      <c r="B74" s="153"/>
      <c r="C74" s="52" t="s">
        <v>36</v>
      </c>
      <c r="D74" s="40"/>
      <c r="E74" s="69">
        <f>E81+E88+E95+E102+E109+E116+E123</f>
        <v>0</v>
      </c>
      <c r="F74" s="69">
        <f>F81+F88+F95+F102+F109+F116+F123</f>
        <v>0</v>
      </c>
    </row>
    <row r="75" spans="1:6" ht="27.95" customHeight="1" x14ac:dyDescent="0.3">
      <c r="A75" s="142"/>
      <c r="B75" s="153"/>
      <c r="C75" s="52" t="s">
        <v>37</v>
      </c>
      <c r="D75" s="40"/>
      <c r="E75" s="69">
        <f t="shared" ref="E75:F79" si="4">E82+E89+E96+E103+E110+E117+E124</f>
        <v>333821.23</v>
      </c>
      <c r="F75" s="69">
        <f t="shared" si="4"/>
        <v>328111.05100000004</v>
      </c>
    </row>
    <row r="76" spans="1:6" ht="57" customHeight="1" x14ac:dyDescent="0.3">
      <c r="A76" s="142"/>
      <c r="B76" s="153"/>
      <c r="C76" s="51" t="s">
        <v>38</v>
      </c>
      <c r="D76" s="40"/>
      <c r="E76" s="69">
        <f t="shared" si="4"/>
        <v>253531.6042857143</v>
      </c>
      <c r="F76" s="69">
        <f>F83+F90+F97+F104+F111+F118+F125</f>
        <v>246200.96536000003</v>
      </c>
    </row>
    <row r="77" spans="1:6" ht="83.1" customHeight="1" x14ac:dyDescent="0.3">
      <c r="A77" s="142"/>
      <c r="B77" s="153"/>
      <c r="C77" s="52" t="s">
        <v>39</v>
      </c>
      <c r="D77" s="40"/>
      <c r="E77" s="69">
        <f t="shared" si="4"/>
        <v>0</v>
      </c>
      <c r="F77" s="69">
        <f t="shared" si="4"/>
        <v>0</v>
      </c>
    </row>
    <row r="78" spans="1:6" ht="83.1" customHeight="1" x14ac:dyDescent="0.3">
      <c r="A78" s="142"/>
      <c r="B78" s="153"/>
      <c r="C78" s="51" t="s">
        <v>40</v>
      </c>
      <c r="D78" s="40"/>
      <c r="E78" s="69">
        <f t="shared" si="4"/>
        <v>0</v>
      </c>
      <c r="F78" s="69">
        <f t="shared" si="4"/>
        <v>0</v>
      </c>
    </row>
    <row r="79" spans="1:6" ht="57" customHeight="1" x14ac:dyDescent="0.3">
      <c r="A79" s="143"/>
      <c r="B79" s="154"/>
      <c r="C79" s="52" t="s">
        <v>41</v>
      </c>
      <c r="D79" s="40"/>
      <c r="E79" s="69">
        <f t="shared" si="4"/>
        <v>0</v>
      </c>
      <c r="F79" s="69">
        <f t="shared" si="4"/>
        <v>0</v>
      </c>
    </row>
    <row r="80" spans="1:6" ht="27.95" customHeight="1" x14ac:dyDescent="0.3">
      <c r="A80" s="141" t="s">
        <v>50</v>
      </c>
      <c r="B80" s="191" t="s">
        <v>201</v>
      </c>
      <c r="C80" s="46" t="s">
        <v>11</v>
      </c>
      <c r="D80" s="40" t="s">
        <v>13</v>
      </c>
      <c r="E80" s="62">
        <f>E81+E82+E83+E84+E85+E86</f>
        <v>49375.34</v>
      </c>
      <c r="F80" s="62">
        <f>F81+F82+F83+F84+F85+F86</f>
        <v>49144.229999999996</v>
      </c>
    </row>
    <row r="81" spans="1:9" ht="42" customHeight="1" x14ac:dyDescent="0.3">
      <c r="A81" s="142"/>
      <c r="B81" s="192"/>
      <c r="C81" s="52" t="s">
        <v>36</v>
      </c>
      <c r="D81" s="40"/>
      <c r="E81" s="69">
        <v>0</v>
      </c>
      <c r="F81" s="69">
        <v>0</v>
      </c>
    </row>
    <row r="82" spans="1:9" s="117" customFormat="1" ht="27.95" customHeight="1" x14ac:dyDescent="0.3">
      <c r="A82" s="142"/>
      <c r="B82" s="192"/>
      <c r="C82" s="113" t="s">
        <v>37</v>
      </c>
      <c r="D82" s="114" t="s">
        <v>13</v>
      </c>
      <c r="E82" s="115">
        <v>49375.34</v>
      </c>
      <c r="F82" s="116">
        <f>49375.34-231.11</f>
        <v>49144.229999999996</v>
      </c>
    </row>
    <row r="83" spans="1:9" ht="57" customHeight="1" x14ac:dyDescent="0.3">
      <c r="A83" s="142"/>
      <c r="B83" s="192"/>
      <c r="C83" s="51" t="s">
        <v>38</v>
      </c>
      <c r="D83" s="40"/>
      <c r="E83" s="61">
        <v>0</v>
      </c>
      <c r="F83" s="60">
        <v>0</v>
      </c>
    </row>
    <row r="84" spans="1:9" ht="83.1" customHeight="1" x14ac:dyDescent="0.3">
      <c r="A84" s="142"/>
      <c r="B84" s="192"/>
      <c r="C84" s="58" t="s">
        <v>39</v>
      </c>
      <c r="D84" s="96"/>
      <c r="E84" s="60">
        <v>0</v>
      </c>
      <c r="F84" s="60">
        <v>0</v>
      </c>
    </row>
    <row r="85" spans="1:9" ht="83.1" customHeight="1" x14ac:dyDescent="0.3">
      <c r="A85" s="142"/>
      <c r="B85" s="192"/>
      <c r="C85" s="58" t="s">
        <v>40</v>
      </c>
      <c r="D85" s="96"/>
      <c r="E85" s="60">
        <v>0</v>
      </c>
      <c r="F85" s="60">
        <v>0</v>
      </c>
    </row>
    <row r="86" spans="1:9" ht="57" customHeight="1" x14ac:dyDescent="0.3">
      <c r="A86" s="142"/>
      <c r="B86" s="192"/>
      <c r="C86" s="58" t="s">
        <v>41</v>
      </c>
      <c r="D86" s="38"/>
      <c r="E86" s="60">
        <v>0</v>
      </c>
      <c r="F86" s="60">
        <v>0</v>
      </c>
    </row>
    <row r="87" spans="1:9" ht="27.95" customHeight="1" x14ac:dyDescent="0.3">
      <c r="A87" s="141" t="s">
        <v>154</v>
      </c>
      <c r="B87" s="152" t="s">
        <v>62</v>
      </c>
      <c r="C87" s="46" t="s">
        <v>11</v>
      </c>
      <c r="D87" s="40" t="s">
        <v>13</v>
      </c>
      <c r="E87" s="62">
        <f>E88+E89+E90+E91+E92+E93</f>
        <v>14800</v>
      </c>
      <c r="F87" s="62">
        <f>F88+F89+F90+F91+F92+F93</f>
        <v>14764.32</v>
      </c>
    </row>
    <row r="88" spans="1:9" ht="42" customHeight="1" x14ac:dyDescent="0.3">
      <c r="A88" s="142"/>
      <c r="B88" s="153"/>
      <c r="C88" s="52" t="s">
        <v>36</v>
      </c>
      <c r="D88" s="40" t="s">
        <v>13</v>
      </c>
      <c r="E88" s="69">
        <v>0</v>
      </c>
      <c r="F88" s="69">
        <v>0</v>
      </c>
    </row>
    <row r="89" spans="1:9" s="117" customFormat="1" ht="27.95" customHeight="1" x14ac:dyDescent="0.3">
      <c r="A89" s="142"/>
      <c r="B89" s="153"/>
      <c r="C89" s="113" t="s">
        <v>37</v>
      </c>
      <c r="D89" s="114" t="s">
        <v>13</v>
      </c>
      <c r="E89" s="118">
        <v>14800</v>
      </c>
      <c r="F89" s="115">
        <v>14764.32</v>
      </c>
    </row>
    <row r="90" spans="1:9" ht="57" customHeight="1" x14ac:dyDescent="0.3">
      <c r="A90" s="142"/>
      <c r="B90" s="153"/>
      <c r="C90" s="51" t="s">
        <v>38</v>
      </c>
      <c r="D90" s="40"/>
      <c r="E90" s="61">
        <v>0</v>
      </c>
      <c r="F90" s="60">
        <v>0</v>
      </c>
    </row>
    <row r="91" spans="1:9" ht="83.1" customHeight="1" x14ac:dyDescent="0.3">
      <c r="A91" s="142"/>
      <c r="B91" s="153"/>
      <c r="C91" s="58" t="s">
        <v>39</v>
      </c>
      <c r="D91" s="96"/>
      <c r="E91" s="94">
        <v>0</v>
      </c>
      <c r="F91" s="94">
        <v>0</v>
      </c>
    </row>
    <row r="92" spans="1:9" ht="83.1" customHeight="1" x14ac:dyDescent="0.3">
      <c r="A92" s="142"/>
      <c r="B92" s="153"/>
      <c r="C92" s="58" t="s">
        <v>40</v>
      </c>
      <c r="D92" s="96"/>
      <c r="E92" s="94">
        <v>0</v>
      </c>
      <c r="F92" s="95">
        <v>0</v>
      </c>
    </row>
    <row r="93" spans="1:9" ht="57" customHeight="1" x14ac:dyDescent="0.3">
      <c r="A93" s="142"/>
      <c r="B93" s="153"/>
      <c r="C93" s="58" t="s">
        <v>41</v>
      </c>
      <c r="D93" s="96"/>
      <c r="E93" s="94">
        <v>0</v>
      </c>
      <c r="F93" s="95">
        <v>0</v>
      </c>
    </row>
    <row r="94" spans="1:9" ht="27.95" customHeight="1" x14ac:dyDescent="0.3">
      <c r="A94" s="141" t="s">
        <v>51</v>
      </c>
      <c r="B94" s="152" t="s">
        <v>14</v>
      </c>
      <c r="C94" s="46" t="s">
        <v>11</v>
      </c>
      <c r="D94" s="40" t="s">
        <v>13</v>
      </c>
      <c r="E94" s="62">
        <f>E95+E96+E97+E98+E99+E100</f>
        <v>34285.71428571429</v>
      </c>
      <c r="F94" s="62">
        <f>F95+F96+F97+F98+F99+F100</f>
        <v>30962.394360000002</v>
      </c>
    </row>
    <row r="95" spans="1:9" ht="42" customHeight="1" x14ac:dyDescent="0.3">
      <c r="A95" s="142"/>
      <c r="B95" s="153"/>
      <c r="C95" s="52" t="s">
        <v>36</v>
      </c>
      <c r="D95" s="40"/>
      <c r="E95" s="69">
        <v>0</v>
      </c>
      <c r="F95" s="69">
        <v>0</v>
      </c>
    </row>
    <row r="96" spans="1:9" s="117" customFormat="1" ht="27.95" customHeight="1" x14ac:dyDescent="0.3">
      <c r="A96" s="142"/>
      <c r="B96" s="153"/>
      <c r="C96" s="119" t="s">
        <v>37</v>
      </c>
      <c r="D96" s="114" t="s">
        <v>13</v>
      </c>
      <c r="E96" s="118">
        <v>24000</v>
      </c>
      <c r="F96" s="115">
        <v>23894.728290000003</v>
      </c>
      <c r="I96" s="120"/>
    </row>
    <row r="97" spans="1:6" s="117" customFormat="1" ht="61.5" customHeight="1" x14ac:dyDescent="0.3">
      <c r="A97" s="142"/>
      <c r="B97" s="153"/>
      <c r="C97" s="119" t="s">
        <v>38</v>
      </c>
      <c r="D97" s="114"/>
      <c r="E97" s="118">
        <v>10285.714285714286</v>
      </c>
      <c r="F97" s="118">
        <v>7067.6660700000002</v>
      </c>
    </row>
    <row r="98" spans="1:6" ht="87" customHeight="1" x14ac:dyDescent="0.3">
      <c r="A98" s="142"/>
      <c r="B98" s="153"/>
      <c r="C98" s="58" t="s">
        <v>39</v>
      </c>
      <c r="D98" s="96"/>
      <c r="E98" s="60">
        <v>0</v>
      </c>
      <c r="F98" s="60">
        <v>0</v>
      </c>
    </row>
    <row r="99" spans="1:6" ht="89.25" customHeight="1" x14ac:dyDescent="0.3">
      <c r="A99" s="142"/>
      <c r="B99" s="153"/>
      <c r="C99" s="58" t="s">
        <v>40</v>
      </c>
      <c r="D99" s="96"/>
      <c r="E99" s="60">
        <v>0</v>
      </c>
      <c r="F99" s="60">
        <v>0</v>
      </c>
    </row>
    <row r="100" spans="1:6" ht="57" customHeight="1" x14ac:dyDescent="0.3">
      <c r="A100" s="142"/>
      <c r="B100" s="153"/>
      <c r="C100" s="58" t="s">
        <v>41</v>
      </c>
      <c r="D100" s="96"/>
      <c r="E100" s="60">
        <v>0</v>
      </c>
      <c r="F100" s="60">
        <v>0</v>
      </c>
    </row>
    <row r="101" spans="1:6" ht="27.95" customHeight="1" x14ac:dyDescent="0.3">
      <c r="A101" s="163" t="s">
        <v>202</v>
      </c>
      <c r="B101" s="152" t="s">
        <v>203</v>
      </c>
      <c r="C101" s="46" t="s">
        <v>11</v>
      </c>
      <c r="D101" s="40" t="s">
        <v>13</v>
      </c>
      <c r="E101" s="71">
        <f>E102+E103+E104+E105+E106+E107</f>
        <v>0</v>
      </c>
      <c r="F101" s="71">
        <f>F102+F103+F104+F105+F106+F107</f>
        <v>0</v>
      </c>
    </row>
    <row r="102" spans="1:6" ht="42" customHeight="1" x14ac:dyDescent="0.3">
      <c r="A102" s="164"/>
      <c r="B102" s="153"/>
      <c r="C102" s="52" t="s">
        <v>36</v>
      </c>
      <c r="D102" s="40" t="s">
        <v>13</v>
      </c>
      <c r="E102" s="69">
        <v>0</v>
      </c>
      <c r="F102" s="69">
        <v>0</v>
      </c>
    </row>
    <row r="103" spans="1:6" ht="27.95" customHeight="1" x14ac:dyDescent="0.3">
      <c r="A103" s="164"/>
      <c r="B103" s="153"/>
      <c r="C103" s="52" t="s">
        <v>37</v>
      </c>
      <c r="D103" s="40"/>
      <c r="E103" s="60">
        <v>0</v>
      </c>
      <c r="F103" s="60">
        <v>0</v>
      </c>
    </row>
    <row r="104" spans="1:6" ht="57" customHeight="1" x14ac:dyDescent="0.3">
      <c r="A104" s="164"/>
      <c r="B104" s="153"/>
      <c r="C104" s="51" t="s">
        <v>38</v>
      </c>
      <c r="D104" s="40"/>
      <c r="E104" s="60">
        <v>0</v>
      </c>
      <c r="F104" s="60">
        <v>0</v>
      </c>
    </row>
    <row r="105" spans="1:6" ht="83.1" customHeight="1" x14ac:dyDescent="0.3">
      <c r="A105" s="164"/>
      <c r="B105" s="153"/>
      <c r="C105" s="58" t="s">
        <v>39</v>
      </c>
      <c r="D105" s="96"/>
      <c r="E105" s="60">
        <v>0</v>
      </c>
      <c r="F105" s="60">
        <v>0</v>
      </c>
    </row>
    <row r="106" spans="1:6" ht="83.1" customHeight="1" x14ac:dyDescent="0.3">
      <c r="A106" s="164"/>
      <c r="B106" s="153"/>
      <c r="C106" s="58" t="s">
        <v>40</v>
      </c>
      <c r="D106" s="96"/>
      <c r="E106" s="60">
        <v>0</v>
      </c>
      <c r="F106" s="60">
        <v>0</v>
      </c>
    </row>
    <row r="107" spans="1:6" ht="57" customHeight="1" x14ac:dyDescent="0.3">
      <c r="A107" s="164"/>
      <c r="B107" s="153"/>
      <c r="C107" s="58" t="s">
        <v>41</v>
      </c>
      <c r="D107" s="96"/>
      <c r="E107" s="60">
        <v>0</v>
      </c>
      <c r="F107" s="60">
        <v>0</v>
      </c>
    </row>
    <row r="108" spans="1:6" ht="27.95" customHeight="1" x14ac:dyDescent="0.3">
      <c r="A108" s="144" t="s">
        <v>52</v>
      </c>
      <c r="B108" s="151" t="s">
        <v>205</v>
      </c>
      <c r="C108" s="46" t="s">
        <v>11</v>
      </c>
      <c r="D108" s="40" t="s">
        <v>13</v>
      </c>
      <c r="E108" s="72">
        <f>E109+E110+E111+E112+E113+E114</f>
        <v>486491.78</v>
      </c>
      <c r="F108" s="72">
        <f>F109+F110+F111+F112+F113+F114</f>
        <v>477046.47200000007</v>
      </c>
    </row>
    <row r="109" spans="1:6" ht="42" customHeight="1" x14ac:dyDescent="0.3">
      <c r="A109" s="144"/>
      <c r="B109" s="151"/>
      <c r="C109" s="52" t="s">
        <v>36</v>
      </c>
      <c r="D109" s="40"/>
      <c r="E109" s="73">
        <v>0</v>
      </c>
      <c r="F109" s="73">
        <v>0</v>
      </c>
    </row>
    <row r="110" spans="1:6" s="117" customFormat="1" ht="27.95" customHeight="1" x14ac:dyDescent="0.3">
      <c r="A110" s="144"/>
      <c r="B110" s="151"/>
      <c r="C110" s="113" t="s">
        <v>37</v>
      </c>
      <c r="D110" s="114" t="s">
        <v>13</v>
      </c>
      <c r="E110" s="121">
        <v>243245.89</v>
      </c>
      <c r="F110" s="118">
        <v>237913.17271000004</v>
      </c>
    </row>
    <row r="111" spans="1:6" s="117" customFormat="1" ht="57" customHeight="1" x14ac:dyDescent="0.3">
      <c r="A111" s="144"/>
      <c r="B111" s="151"/>
      <c r="C111" s="119" t="s">
        <v>38</v>
      </c>
      <c r="D111" s="114"/>
      <c r="E111" s="118">
        <v>243245.89</v>
      </c>
      <c r="F111" s="118">
        <v>239133.29929000002</v>
      </c>
    </row>
    <row r="112" spans="1:6" ht="83.1" customHeight="1" x14ac:dyDescent="0.3">
      <c r="A112" s="144"/>
      <c r="B112" s="151"/>
      <c r="C112" s="51" t="s">
        <v>39</v>
      </c>
      <c r="D112" s="40"/>
      <c r="E112" s="73">
        <v>0</v>
      </c>
      <c r="F112" s="73">
        <v>0</v>
      </c>
    </row>
    <row r="113" spans="1:6" ht="83.1" customHeight="1" x14ac:dyDescent="0.3">
      <c r="A113" s="144"/>
      <c r="B113" s="151"/>
      <c r="C113" s="52" t="s">
        <v>40</v>
      </c>
      <c r="D113" s="40"/>
      <c r="E113" s="73">
        <v>0</v>
      </c>
      <c r="F113" s="73">
        <v>0</v>
      </c>
    </row>
    <row r="114" spans="1:6" ht="57" customHeight="1" x14ac:dyDescent="0.3">
      <c r="A114" s="144"/>
      <c r="B114" s="151"/>
      <c r="C114" s="51" t="s">
        <v>41</v>
      </c>
      <c r="D114" s="40"/>
      <c r="E114" s="73">
        <v>0</v>
      </c>
      <c r="F114" s="73">
        <v>0</v>
      </c>
    </row>
    <row r="115" spans="1:6" ht="27.95" customHeight="1" x14ac:dyDescent="0.3">
      <c r="A115" s="144" t="s">
        <v>53</v>
      </c>
      <c r="B115" s="151" t="s">
        <v>148</v>
      </c>
      <c r="C115" s="46" t="s">
        <v>11</v>
      </c>
      <c r="D115" s="40" t="s">
        <v>13</v>
      </c>
      <c r="E115" s="62">
        <f>E116+E117+E118+E119+E120+E121</f>
        <v>0</v>
      </c>
      <c r="F115" s="62">
        <f>F116+F117+F118+F119+F120+F121</f>
        <v>0</v>
      </c>
    </row>
    <row r="116" spans="1:6" ht="42" customHeight="1" x14ac:dyDescent="0.3">
      <c r="A116" s="144"/>
      <c r="B116" s="151"/>
      <c r="C116" s="52" t="s">
        <v>36</v>
      </c>
      <c r="D116" s="40"/>
      <c r="E116" s="60">
        <v>0</v>
      </c>
      <c r="F116" s="60">
        <v>0</v>
      </c>
    </row>
    <row r="117" spans="1:6" ht="27.95" customHeight="1" x14ac:dyDescent="0.3">
      <c r="A117" s="144"/>
      <c r="B117" s="151"/>
      <c r="C117" s="52" t="s">
        <v>37</v>
      </c>
      <c r="D117" s="40" t="s">
        <v>13</v>
      </c>
      <c r="E117" s="60">
        <v>0</v>
      </c>
      <c r="F117" s="60">
        <v>0</v>
      </c>
    </row>
    <row r="118" spans="1:6" ht="57" customHeight="1" x14ac:dyDescent="0.3">
      <c r="A118" s="144"/>
      <c r="B118" s="151"/>
      <c r="C118" s="51" t="s">
        <v>38</v>
      </c>
      <c r="D118" s="40"/>
      <c r="E118" s="60">
        <v>0</v>
      </c>
      <c r="F118" s="60">
        <v>0</v>
      </c>
    </row>
    <row r="119" spans="1:6" ht="83.1" customHeight="1" x14ac:dyDescent="0.3">
      <c r="A119" s="144"/>
      <c r="B119" s="151"/>
      <c r="C119" s="52" t="s">
        <v>39</v>
      </c>
      <c r="D119" s="40"/>
      <c r="E119" s="60">
        <v>0</v>
      </c>
      <c r="F119" s="60">
        <v>0</v>
      </c>
    </row>
    <row r="120" spans="1:6" ht="83.1" customHeight="1" x14ac:dyDescent="0.3">
      <c r="A120" s="144"/>
      <c r="B120" s="151"/>
      <c r="C120" s="52" t="s">
        <v>40</v>
      </c>
      <c r="D120" s="40"/>
      <c r="E120" s="60">
        <v>0</v>
      </c>
      <c r="F120" s="60">
        <v>0</v>
      </c>
    </row>
    <row r="121" spans="1:6" ht="57" customHeight="1" x14ac:dyDescent="0.3">
      <c r="A121" s="144"/>
      <c r="B121" s="151"/>
      <c r="C121" s="52" t="s">
        <v>41</v>
      </c>
      <c r="D121" s="40"/>
      <c r="E121" s="60">
        <v>0</v>
      </c>
      <c r="F121" s="60">
        <v>0</v>
      </c>
    </row>
    <row r="122" spans="1:6" ht="27.95" customHeight="1" x14ac:dyDescent="0.3">
      <c r="A122" s="141" t="s">
        <v>174</v>
      </c>
      <c r="B122" s="152" t="s">
        <v>179</v>
      </c>
      <c r="C122" s="46" t="s">
        <v>11</v>
      </c>
      <c r="D122" s="40"/>
      <c r="E122" s="62">
        <f>E123+E124+E125+E126+E127+E128</f>
        <v>2400</v>
      </c>
      <c r="F122" s="62">
        <v>2400</v>
      </c>
    </row>
    <row r="123" spans="1:6" ht="42" customHeight="1" x14ac:dyDescent="0.3">
      <c r="A123" s="142"/>
      <c r="B123" s="153"/>
      <c r="C123" s="52" t="s">
        <v>36</v>
      </c>
      <c r="D123" s="40"/>
      <c r="E123" s="60">
        <v>0</v>
      </c>
      <c r="F123" s="60">
        <v>0</v>
      </c>
    </row>
    <row r="124" spans="1:6" s="117" customFormat="1" ht="27.95" customHeight="1" x14ac:dyDescent="0.3">
      <c r="A124" s="142"/>
      <c r="B124" s="153"/>
      <c r="C124" s="113" t="s">
        <v>37</v>
      </c>
      <c r="D124" s="114" t="s">
        <v>13</v>
      </c>
      <c r="E124" s="118">
        <v>2400</v>
      </c>
      <c r="F124" s="118">
        <v>2394.6</v>
      </c>
    </row>
    <row r="125" spans="1:6" ht="57" customHeight="1" x14ac:dyDescent="0.3">
      <c r="A125" s="142"/>
      <c r="B125" s="153"/>
      <c r="C125" s="51" t="s">
        <v>38</v>
      </c>
      <c r="D125" s="40"/>
      <c r="E125" s="60">
        <v>0</v>
      </c>
      <c r="F125" s="60">
        <v>0</v>
      </c>
    </row>
    <row r="126" spans="1:6" ht="83.1" customHeight="1" x14ac:dyDescent="0.3">
      <c r="A126" s="142"/>
      <c r="B126" s="153"/>
      <c r="C126" s="52" t="s">
        <v>39</v>
      </c>
      <c r="D126" s="40"/>
      <c r="E126" s="60">
        <v>0</v>
      </c>
      <c r="F126" s="60">
        <v>0</v>
      </c>
    </row>
    <row r="127" spans="1:6" ht="83.1" customHeight="1" x14ac:dyDescent="0.3">
      <c r="A127" s="142"/>
      <c r="B127" s="153"/>
      <c r="C127" s="52" t="s">
        <v>40</v>
      </c>
      <c r="D127" s="40"/>
      <c r="E127" s="60">
        <v>0</v>
      </c>
      <c r="F127" s="60">
        <v>0</v>
      </c>
    </row>
    <row r="128" spans="1:6" ht="57" customHeight="1" x14ac:dyDescent="0.3">
      <c r="A128" s="143"/>
      <c r="B128" s="154"/>
      <c r="C128" s="52" t="s">
        <v>41</v>
      </c>
      <c r="D128" s="40"/>
      <c r="E128" s="60">
        <v>0</v>
      </c>
      <c r="F128" s="60">
        <v>0</v>
      </c>
    </row>
    <row r="129" spans="1:6" ht="27.95" customHeight="1" x14ac:dyDescent="0.3">
      <c r="A129" s="141" t="s">
        <v>54</v>
      </c>
      <c r="B129" s="152" t="s">
        <v>191</v>
      </c>
      <c r="C129" s="46" t="s">
        <v>11</v>
      </c>
      <c r="D129" s="40" t="s">
        <v>13</v>
      </c>
      <c r="E129" s="62">
        <f>E130+E131+E132+E133+E134+E135</f>
        <v>2834.721</v>
      </c>
      <c r="F129" s="62">
        <f>F130+F131+F132+F133+F134+F135</f>
        <v>2834.721</v>
      </c>
    </row>
    <row r="130" spans="1:6" ht="48.75" customHeight="1" x14ac:dyDescent="0.3">
      <c r="A130" s="142"/>
      <c r="B130" s="153"/>
      <c r="C130" s="52" t="s">
        <v>36</v>
      </c>
      <c r="D130" s="40"/>
      <c r="E130" s="69">
        <f>E137</f>
        <v>0</v>
      </c>
      <c r="F130" s="69">
        <f>F137</f>
        <v>0</v>
      </c>
    </row>
    <row r="131" spans="1:6" s="125" customFormat="1" ht="36" customHeight="1" x14ac:dyDescent="0.3">
      <c r="A131" s="142"/>
      <c r="B131" s="153"/>
      <c r="C131" s="122" t="s">
        <v>37</v>
      </c>
      <c r="D131" s="123" t="s">
        <v>13</v>
      </c>
      <c r="E131" s="124">
        <f t="shared" ref="E131:F135" si="5">E138</f>
        <v>2834.721</v>
      </c>
      <c r="F131" s="124">
        <f t="shared" si="5"/>
        <v>2834.721</v>
      </c>
    </row>
    <row r="132" spans="1:6" ht="64.5" customHeight="1" x14ac:dyDescent="0.3">
      <c r="A132" s="142"/>
      <c r="B132" s="153"/>
      <c r="C132" s="51" t="s">
        <v>38</v>
      </c>
      <c r="D132" s="40"/>
      <c r="E132" s="69">
        <f t="shared" si="5"/>
        <v>0</v>
      </c>
      <c r="F132" s="69">
        <f t="shared" si="5"/>
        <v>0</v>
      </c>
    </row>
    <row r="133" spans="1:6" ht="83.1" customHeight="1" x14ac:dyDescent="0.3">
      <c r="A133" s="142"/>
      <c r="B133" s="153"/>
      <c r="C133" s="52" t="s">
        <v>39</v>
      </c>
      <c r="D133" s="40"/>
      <c r="E133" s="69">
        <f t="shared" si="5"/>
        <v>0</v>
      </c>
      <c r="F133" s="69">
        <f t="shared" si="5"/>
        <v>0</v>
      </c>
    </row>
    <row r="134" spans="1:6" ht="83.1" customHeight="1" x14ac:dyDescent="0.3">
      <c r="A134" s="142"/>
      <c r="B134" s="153"/>
      <c r="C134" s="52" t="s">
        <v>40</v>
      </c>
      <c r="D134" s="40"/>
      <c r="E134" s="69">
        <f t="shared" si="5"/>
        <v>0</v>
      </c>
      <c r="F134" s="69">
        <f t="shared" si="5"/>
        <v>0</v>
      </c>
    </row>
    <row r="135" spans="1:6" ht="57" customHeight="1" x14ac:dyDescent="0.3">
      <c r="A135" s="143"/>
      <c r="B135" s="154"/>
      <c r="C135" s="51" t="s">
        <v>41</v>
      </c>
      <c r="D135" s="40"/>
      <c r="E135" s="69">
        <f t="shared" si="5"/>
        <v>0</v>
      </c>
      <c r="F135" s="69">
        <f t="shared" si="5"/>
        <v>0</v>
      </c>
    </row>
    <row r="136" spans="1:6" ht="27.95" customHeight="1" x14ac:dyDescent="0.3">
      <c r="A136" s="141" t="s">
        <v>172</v>
      </c>
      <c r="B136" s="152" t="s">
        <v>184</v>
      </c>
      <c r="C136" s="46" t="s">
        <v>11</v>
      </c>
      <c r="D136" s="40" t="s">
        <v>13</v>
      </c>
      <c r="E136" s="62">
        <f>E137+E138+E139+E140+E141+E142</f>
        <v>2834.721</v>
      </c>
      <c r="F136" s="62">
        <f>F137+F138+F139+F140+F141+F142</f>
        <v>2834.721</v>
      </c>
    </row>
    <row r="137" spans="1:6" ht="42" customHeight="1" x14ac:dyDescent="0.3">
      <c r="A137" s="142"/>
      <c r="B137" s="153"/>
      <c r="C137" s="52" t="s">
        <v>36</v>
      </c>
      <c r="D137" s="40"/>
      <c r="E137" s="69">
        <v>0</v>
      </c>
      <c r="F137" s="69">
        <v>0</v>
      </c>
    </row>
    <row r="138" spans="1:6" s="117" customFormat="1" ht="27.95" customHeight="1" x14ac:dyDescent="0.3">
      <c r="A138" s="142"/>
      <c r="B138" s="153"/>
      <c r="C138" s="113" t="s">
        <v>37</v>
      </c>
      <c r="D138" s="114" t="s">
        <v>13</v>
      </c>
      <c r="E138" s="118">
        <v>2834.721</v>
      </c>
      <c r="F138" s="118">
        <v>2834.721</v>
      </c>
    </row>
    <row r="139" spans="1:6" ht="57" customHeight="1" x14ac:dyDescent="0.3">
      <c r="A139" s="142"/>
      <c r="B139" s="153"/>
      <c r="C139" s="51" t="s">
        <v>38</v>
      </c>
      <c r="D139" s="40"/>
      <c r="E139" s="61">
        <v>0</v>
      </c>
      <c r="F139" s="60">
        <v>0</v>
      </c>
    </row>
    <row r="140" spans="1:6" ht="83.1" customHeight="1" x14ac:dyDescent="0.3">
      <c r="A140" s="142"/>
      <c r="B140" s="153"/>
      <c r="C140" s="52" t="s">
        <v>39</v>
      </c>
      <c r="D140" s="40"/>
      <c r="E140" s="69">
        <v>0</v>
      </c>
      <c r="F140" s="69">
        <v>0</v>
      </c>
    </row>
    <row r="141" spans="1:6" ht="83.1" customHeight="1" x14ac:dyDescent="0.3">
      <c r="A141" s="142"/>
      <c r="B141" s="153"/>
      <c r="C141" s="52" t="s">
        <v>40</v>
      </c>
      <c r="D141" s="40"/>
      <c r="E141" s="69">
        <v>0</v>
      </c>
      <c r="F141" s="60">
        <v>0</v>
      </c>
    </row>
    <row r="142" spans="1:6" ht="57" customHeight="1" x14ac:dyDescent="0.3">
      <c r="A142" s="143"/>
      <c r="B142" s="153"/>
      <c r="C142" s="52" t="s">
        <v>41</v>
      </c>
      <c r="D142" s="40"/>
      <c r="E142" s="69">
        <v>0</v>
      </c>
      <c r="F142" s="60">
        <v>0</v>
      </c>
    </row>
    <row r="143" spans="1:6" ht="27.95" customHeight="1" x14ac:dyDescent="0.3">
      <c r="A143" s="148" t="s">
        <v>8</v>
      </c>
      <c r="B143" s="188" t="s">
        <v>206</v>
      </c>
      <c r="C143" s="50" t="s">
        <v>11</v>
      </c>
      <c r="D143" s="85"/>
      <c r="E143" s="62">
        <f>E144+E145+E146+E147+E148+E149</f>
        <v>0</v>
      </c>
      <c r="F143" s="62">
        <f>F144+F145+F146+F147+F148+F149</f>
        <v>0</v>
      </c>
    </row>
    <row r="144" spans="1:6" ht="42" customHeight="1" x14ac:dyDescent="0.3">
      <c r="A144" s="149"/>
      <c r="B144" s="189"/>
      <c r="C144" s="57" t="s">
        <v>36</v>
      </c>
      <c r="D144" s="86"/>
      <c r="E144" s="63">
        <f>E151+E200</f>
        <v>0</v>
      </c>
      <c r="F144" s="63">
        <f>F151+F200</f>
        <v>0</v>
      </c>
    </row>
    <row r="145" spans="1:6" ht="27.95" customHeight="1" x14ac:dyDescent="0.3">
      <c r="A145" s="149"/>
      <c r="B145" s="189"/>
      <c r="C145" s="57" t="s">
        <v>37</v>
      </c>
      <c r="D145" s="86"/>
      <c r="E145" s="63">
        <f t="shared" ref="E145:F149" si="6">E152+E201</f>
        <v>0</v>
      </c>
      <c r="F145" s="63">
        <f t="shared" si="6"/>
        <v>0</v>
      </c>
    </row>
    <row r="146" spans="1:6" ht="57" customHeight="1" x14ac:dyDescent="0.3">
      <c r="A146" s="149"/>
      <c r="B146" s="189"/>
      <c r="C146" s="57" t="s">
        <v>38</v>
      </c>
      <c r="D146" s="86"/>
      <c r="E146" s="63">
        <f t="shared" si="6"/>
        <v>0</v>
      </c>
      <c r="F146" s="63">
        <f t="shared" si="6"/>
        <v>0</v>
      </c>
    </row>
    <row r="147" spans="1:6" ht="83.1" customHeight="1" x14ac:dyDescent="0.3">
      <c r="A147" s="149"/>
      <c r="B147" s="189"/>
      <c r="C147" s="57" t="s">
        <v>39</v>
      </c>
      <c r="D147" s="86"/>
      <c r="E147" s="63">
        <f t="shared" si="6"/>
        <v>0</v>
      </c>
      <c r="F147" s="63">
        <f t="shared" si="6"/>
        <v>0</v>
      </c>
    </row>
    <row r="148" spans="1:6" ht="83.1" customHeight="1" x14ac:dyDescent="0.3">
      <c r="A148" s="149"/>
      <c r="B148" s="189"/>
      <c r="C148" s="57" t="s">
        <v>40</v>
      </c>
      <c r="D148" s="86"/>
      <c r="E148" s="63">
        <f t="shared" si="6"/>
        <v>0</v>
      </c>
      <c r="F148" s="63">
        <f t="shared" si="6"/>
        <v>0</v>
      </c>
    </row>
    <row r="149" spans="1:6" ht="57" customHeight="1" x14ac:dyDescent="0.3">
      <c r="A149" s="150"/>
      <c r="B149" s="190"/>
      <c r="C149" s="57" t="s">
        <v>41</v>
      </c>
      <c r="D149" s="86"/>
      <c r="E149" s="63">
        <f t="shared" si="6"/>
        <v>0</v>
      </c>
      <c r="F149" s="63">
        <f t="shared" si="6"/>
        <v>0</v>
      </c>
    </row>
    <row r="150" spans="1:6" ht="27.95" customHeight="1" x14ac:dyDescent="0.3">
      <c r="A150" s="148" t="s">
        <v>0</v>
      </c>
      <c r="B150" s="145" t="s">
        <v>192</v>
      </c>
      <c r="C150" s="50" t="s">
        <v>11</v>
      </c>
      <c r="D150" s="86"/>
      <c r="E150" s="76">
        <f>E151+E152+E153+E154+E155+E156</f>
        <v>0</v>
      </c>
      <c r="F150" s="76">
        <f>F151+F152+F153+F154+F155+F156</f>
        <v>0</v>
      </c>
    </row>
    <row r="151" spans="1:6" ht="42" customHeight="1" x14ac:dyDescent="0.3">
      <c r="A151" s="149"/>
      <c r="B151" s="146"/>
      <c r="C151" s="57" t="s">
        <v>36</v>
      </c>
      <c r="D151" s="86"/>
      <c r="E151" s="63">
        <f>E158+E179+E186+E193</f>
        <v>0</v>
      </c>
      <c r="F151" s="63">
        <f>F158+F179+F186+F193</f>
        <v>0</v>
      </c>
    </row>
    <row r="152" spans="1:6" ht="27.95" customHeight="1" x14ac:dyDescent="0.3">
      <c r="A152" s="149"/>
      <c r="B152" s="146"/>
      <c r="C152" s="57" t="s">
        <v>37</v>
      </c>
      <c r="D152" s="86"/>
      <c r="E152" s="63">
        <f t="shared" ref="E152:F156" si="7">E159+E180+E187+E194</f>
        <v>0</v>
      </c>
      <c r="F152" s="63">
        <f t="shared" si="7"/>
        <v>0</v>
      </c>
    </row>
    <row r="153" spans="1:6" ht="57" customHeight="1" x14ac:dyDescent="0.3">
      <c r="A153" s="149"/>
      <c r="B153" s="146"/>
      <c r="C153" s="57" t="s">
        <v>38</v>
      </c>
      <c r="D153" s="86"/>
      <c r="E153" s="63">
        <f t="shared" si="7"/>
        <v>0</v>
      </c>
      <c r="F153" s="63">
        <f t="shared" si="7"/>
        <v>0</v>
      </c>
    </row>
    <row r="154" spans="1:6" ht="83.1" customHeight="1" x14ac:dyDescent="0.3">
      <c r="A154" s="149"/>
      <c r="B154" s="146"/>
      <c r="C154" s="57" t="s">
        <v>39</v>
      </c>
      <c r="D154" s="86"/>
      <c r="E154" s="63">
        <f t="shared" si="7"/>
        <v>0</v>
      </c>
      <c r="F154" s="63">
        <f t="shared" si="7"/>
        <v>0</v>
      </c>
    </row>
    <row r="155" spans="1:6" ht="83.1" customHeight="1" x14ac:dyDescent="0.3">
      <c r="A155" s="149"/>
      <c r="B155" s="146"/>
      <c r="C155" s="57" t="s">
        <v>40</v>
      </c>
      <c r="D155" s="86"/>
      <c r="E155" s="63">
        <f t="shared" si="7"/>
        <v>0</v>
      </c>
      <c r="F155" s="63">
        <f t="shared" si="7"/>
        <v>0</v>
      </c>
    </row>
    <row r="156" spans="1:6" ht="57" customHeight="1" x14ac:dyDescent="0.3">
      <c r="A156" s="150"/>
      <c r="B156" s="147"/>
      <c r="C156" s="57" t="s">
        <v>41</v>
      </c>
      <c r="D156" s="86"/>
      <c r="E156" s="63">
        <f t="shared" si="7"/>
        <v>0</v>
      </c>
      <c r="F156" s="63">
        <f t="shared" si="7"/>
        <v>0</v>
      </c>
    </row>
    <row r="157" spans="1:6" ht="27.95" customHeight="1" x14ac:dyDescent="0.3">
      <c r="A157" s="144" t="s">
        <v>77</v>
      </c>
      <c r="B157" s="151" t="s">
        <v>18</v>
      </c>
      <c r="C157" s="46" t="s">
        <v>11</v>
      </c>
      <c r="D157" s="41" t="s">
        <v>13</v>
      </c>
      <c r="E157" s="70">
        <f>E158+E159+E160+E161+E162+E163</f>
        <v>0</v>
      </c>
      <c r="F157" s="70">
        <f>F158+F159+F160+F161+F162+F163</f>
        <v>0</v>
      </c>
    </row>
    <row r="158" spans="1:6" ht="42" customHeight="1" x14ac:dyDescent="0.3">
      <c r="A158" s="144"/>
      <c r="B158" s="151"/>
      <c r="C158" s="52" t="s">
        <v>36</v>
      </c>
      <c r="D158" s="40"/>
      <c r="E158" s="61">
        <f>E165+E172</f>
        <v>0</v>
      </c>
      <c r="F158" s="61">
        <f>F165+F172</f>
        <v>0</v>
      </c>
    </row>
    <row r="159" spans="1:6" ht="27.95" customHeight="1" x14ac:dyDescent="0.3">
      <c r="A159" s="144"/>
      <c r="B159" s="151"/>
      <c r="C159" s="52" t="s">
        <v>37</v>
      </c>
      <c r="D159" s="40" t="s">
        <v>13</v>
      </c>
      <c r="E159" s="61">
        <f t="shared" ref="E159:F163" si="8">E166+E173</f>
        <v>0</v>
      </c>
      <c r="F159" s="61">
        <f t="shared" si="8"/>
        <v>0</v>
      </c>
    </row>
    <row r="160" spans="1:6" ht="57" customHeight="1" x14ac:dyDescent="0.3">
      <c r="A160" s="144"/>
      <c r="B160" s="151"/>
      <c r="C160" s="51" t="s">
        <v>38</v>
      </c>
      <c r="D160" s="40"/>
      <c r="E160" s="61">
        <f>E167+E174</f>
        <v>0</v>
      </c>
      <c r="F160" s="61">
        <f t="shared" ref="F160:F163" si="9">F167+F174</f>
        <v>0</v>
      </c>
    </row>
    <row r="161" spans="1:6" ht="83.1" customHeight="1" x14ac:dyDescent="0.3">
      <c r="A161" s="144"/>
      <c r="B161" s="151"/>
      <c r="C161" s="52" t="s">
        <v>39</v>
      </c>
      <c r="D161" s="40"/>
      <c r="E161" s="61">
        <f t="shared" si="8"/>
        <v>0</v>
      </c>
      <c r="F161" s="61">
        <f t="shared" si="9"/>
        <v>0</v>
      </c>
    </row>
    <row r="162" spans="1:6" ht="83.1" customHeight="1" x14ac:dyDescent="0.3">
      <c r="A162" s="144"/>
      <c r="B162" s="151"/>
      <c r="C162" s="51" t="s">
        <v>40</v>
      </c>
      <c r="D162" s="40"/>
      <c r="E162" s="61">
        <f t="shared" si="8"/>
        <v>0</v>
      </c>
      <c r="F162" s="61">
        <f t="shared" si="9"/>
        <v>0</v>
      </c>
    </row>
    <row r="163" spans="1:6" ht="52.5" customHeight="1" x14ac:dyDescent="0.3">
      <c r="A163" s="144"/>
      <c r="B163" s="151"/>
      <c r="C163" s="51" t="s">
        <v>41</v>
      </c>
      <c r="D163" s="40"/>
      <c r="E163" s="61">
        <f t="shared" si="8"/>
        <v>0</v>
      </c>
      <c r="F163" s="61">
        <f t="shared" si="9"/>
        <v>0</v>
      </c>
    </row>
    <row r="164" spans="1:6" ht="27.95" customHeight="1" x14ac:dyDescent="0.3">
      <c r="A164" s="141" t="s">
        <v>87</v>
      </c>
      <c r="B164" s="151" t="s">
        <v>18</v>
      </c>
      <c r="C164" s="46" t="s">
        <v>11</v>
      </c>
      <c r="D164" s="41" t="s">
        <v>13</v>
      </c>
      <c r="E164" s="70">
        <f>E165+E166+E167+E168+E169+E170</f>
        <v>0</v>
      </c>
      <c r="F164" s="70">
        <f>F165+F166+F167+F168+F169+F170</f>
        <v>0</v>
      </c>
    </row>
    <row r="165" spans="1:6" ht="42" customHeight="1" x14ac:dyDescent="0.3">
      <c r="A165" s="142"/>
      <c r="B165" s="151"/>
      <c r="C165" s="52" t="s">
        <v>36</v>
      </c>
      <c r="D165" s="40"/>
      <c r="E165" s="61">
        <v>0</v>
      </c>
      <c r="F165" s="60">
        <v>0</v>
      </c>
    </row>
    <row r="166" spans="1:6" ht="23.25" customHeight="1" x14ac:dyDescent="0.3">
      <c r="A166" s="142"/>
      <c r="B166" s="151"/>
      <c r="C166" s="52" t="s">
        <v>37</v>
      </c>
      <c r="D166" s="40" t="s">
        <v>13</v>
      </c>
      <c r="E166" s="61">
        <v>0</v>
      </c>
      <c r="F166" s="60">
        <v>0</v>
      </c>
    </row>
    <row r="167" spans="1:6" ht="54" customHeight="1" x14ac:dyDescent="0.3">
      <c r="A167" s="142"/>
      <c r="B167" s="151"/>
      <c r="C167" s="51" t="s">
        <v>38</v>
      </c>
      <c r="D167" s="40"/>
      <c r="E167" s="61">
        <v>0</v>
      </c>
      <c r="F167" s="60">
        <v>0</v>
      </c>
    </row>
    <row r="168" spans="1:6" ht="83.1" customHeight="1" x14ac:dyDescent="0.3">
      <c r="A168" s="142"/>
      <c r="B168" s="151"/>
      <c r="C168" s="52" t="s">
        <v>39</v>
      </c>
      <c r="D168" s="40"/>
      <c r="E168" s="61">
        <v>0</v>
      </c>
      <c r="F168" s="60">
        <v>0</v>
      </c>
    </row>
    <row r="169" spans="1:6" ht="77.25" customHeight="1" x14ac:dyDescent="0.3">
      <c r="A169" s="142"/>
      <c r="B169" s="151"/>
      <c r="C169" s="52" t="s">
        <v>40</v>
      </c>
      <c r="D169" s="40"/>
      <c r="E169" s="61">
        <v>0</v>
      </c>
      <c r="F169" s="60">
        <v>0</v>
      </c>
    </row>
    <row r="170" spans="1:6" ht="54" customHeight="1" x14ac:dyDescent="0.3">
      <c r="A170" s="143"/>
      <c r="B170" s="151"/>
      <c r="C170" s="51" t="s">
        <v>41</v>
      </c>
      <c r="D170" s="40"/>
      <c r="E170" s="61">
        <v>0</v>
      </c>
      <c r="F170" s="60">
        <v>0</v>
      </c>
    </row>
    <row r="171" spans="1:6" ht="27.95" customHeight="1" x14ac:dyDescent="0.3">
      <c r="A171" s="141" t="s">
        <v>88</v>
      </c>
      <c r="B171" s="152" t="s">
        <v>79</v>
      </c>
      <c r="C171" s="46" t="s">
        <v>11</v>
      </c>
      <c r="D171" s="41" t="s">
        <v>13</v>
      </c>
      <c r="E171" s="70">
        <f>E172+E173+E174+E175+E176+E177</f>
        <v>0</v>
      </c>
      <c r="F171" s="62">
        <v>0</v>
      </c>
    </row>
    <row r="172" spans="1:6" ht="42" customHeight="1" x14ac:dyDescent="0.3">
      <c r="A172" s="142"/>
      <c r="B172" s="153"/>
      <c r="C172" s="52" t="s">
        <v>36</v>
      </c>
      <c r="D172" s="40"/>
      <c r="E172" s="60">
        <v>0</v>
      </c>
      <c r="F172" s="60">
        <v>0</v>
      </c>
    </row>
    <row r="173" spans="1:6" ht="27.95" customHeight="1" x14ac:dyDescent="0.3">
      <c r="A173" s="142"/>
      <c r="B173" s="153"/>
      <c r="C173" s="52" t="s">
        <v>37</v>
      </c>
      <c r="D173" s="40" t="s">
        <v>13</v>
      </c>
      <c r="E173" s="61">
        <v>0</v>
      </c>
      <c r="F173" s="61">
        <v>0</v>
      </c>
    </row>
    <row r="174" spans="1:6" ht="57" customHeight="1" x14ac:dyDescent="0.3">
      <c r="A174" s="142"/>
      <c r="B174" s="153"/>
      <c r="C174" s="51" t="s">
        <v>38</v>
      </c>
      <c r="D174" s="40"/>
      <c r="E174" s="61">
        <v>0</v>
      </c>
      <c r="F174" s="60">
        <v>0</v>
      </c>
    </row>
    <row r="175" spans="1:6" ht="83.1" customHeight="1" x14ac:dyDescent="0.3">
      <c r="A175" s="142"/>
      <c r="B175" s="153"/>
      <c r="C175" s="52" t="s">
        <v>39</v>
      </c>
      <c r="D175" s="40"/>
      <c r="E175" s="61">
        <v>0</v>
      </c>
      <c r="F175" s="60">
        <v>0</v>
      </c>
    </row>
    <row r="176" spans="1:6" ht="83.1" customHeight="1" x14ac:dyDescent="0.3">
      <c r="A176" s="142"/>
      <c r="B176" s="153"/>
      <c r="C176" s="52" t="s">
        <v>40</v>
      </c>
      <c r="D176" s="40"/>
      <c r="E176" s="61">
        <v>0</v>
      </c>
      <c r="F176" s="60">
        <v>0</v>
      </c>
    </row>
    <row r="177" spans="1:6" ht="57" customHeight="1" x14ac:dyDescent="0.3">
      <c r="A177" s="143"/>
      <c r="B177" s="154"/>
      <c r="C177" s="51" t="s">
        <v>41</v>
      </c>
      <c r="D177" s="40"/>
      <c r="E177" s="61">
        <v>0</v>
      </c>
      <c r="F177" s="60">
        <v>0</v>
      </c>
    </row>
    <row r="178" spans="1:6" ht="45" customHeight="1" x14ac:dyDescent="0.3">
      <c r="A178" s="144" t="s">
        <v>78</v>
      </c>
      <c r="B178" s="151" t="s">
        <v>207</v>
      </c>
      <c r="C178" s="46" t="s">
        <v>11</v>
      </c>
      <c r="D178" s="41" t="s">
        <v>45</v>
      </c>
      <c r="E178" s="70">
        <f>E179+E180+E181+E182+E183+E184</f>
        <v>0</v>
      </c>
      <c r="F178" s="70">
        <f>F179+F180+F181+F182+F183+F184</f>
        <v>0</v>
      </c>
    </row>
    <row r="179" spans="1:6" ht="42" customHeight="1" x14ac:dyDescent="0.3">
      <c r="A179" s="144"/>
      <c r="B179" s="151"/>
      <c r="C179" s="52" t="s">
        <v>36</v>
      </c>
      <c r="D179" s="40"/>
      <c r="E179" s="61">
        <v>0</v>
      </c>
      <c r="F179" s="60">
        <v>0</v>
      </c>
    </row>
    <row r="180" spans="1:6" ht="45" customHeight="1" x14ac:dyDescent="0.3">
      <c r="A180" s="144"/>
      <c r="B180" s="151"/>
      <c r="C180" s="51" t="s">
        <v>37</v>
      </c>
      <c r="D180" s="40" t="s">
        <v>45</v>
      </c>
      <c r="E180" s="61">
        <v>0</v>
      </c>
      <c r="F180" s="61">
        <v>0</v>
      </c>
    </row>
    <row r="181" spans="1:6" ht="57" customHeight="1" x14ac:dyDescent="0.3">
      <c r="A181" s="144"/>
      <c r="B181" s="151"/>
      <c r="C181" s="51" t="s">
        <v>38</v>
      </c>
      <c r="D181" s="40"/>
      <c r="E181" s="61">
        <v>0</v>
      </c>
      <c r="F181" s="60">
        <v>0</v>
      </c>
    </row>
    <row r="182" spans="1:6" ht="83.1" customHeight="1" x14ac:dyDescent="0.3">
      <c r="A182" s="144"/>
      <c r="B182" s="151"/>
      <c r="C182" s="52" t="s">
        <v>39</v>
      </c>
      <c r="D182" s="40"/>
      <c r="E182" s="61">
        <v>0</v>
      </c>
      <c r="F182" s="60">
        <v>0</v>
      </c>
    </row>
    <row r="183" spans="1:6" ht="83.1" customHeight="1" x14ac:dyDescent="0.3">
      <c r="A183" s="144"/>
      <c r="B183" s="151"/>
      <c r="C183" s="52" t="s">
        <v>40</v>
      </c>
      <c r="D183" s="40"/>
      <c r="E183" s="61">
        <v>0</v>
      </c>
      <c r="F183" s="60">
        <v>0</v>
      </c>
    </row>
    <row r="184" spans="1:6" ht="57" customHeight="1" x14ac:dyDescent="0.3">
      <c r="A184" s="144"/>
      <c r="B184" s="151"/>
      <c r="C184" s="51" t="s">
        <v>41</v>
      </c>
      <c r="D184" s="40"/>
      <c r="E184" s="61">
        <v>0</v>
      </c>
      <c r="F184" s="60">
        <v>0</v>
      </c>
    </row>
    <row r="185" spans="1:6" ht="32.25" customHeight="1" x14ac:dyDescent="0.3">
      <c r="A185" s="144" t="s">
        <v>89</v>
      </c>
      <c r="B185" s="151" t="s">
        <v>19</v>
      </c>
      <c r="C185" s="46" t="s">
        <v>11</v>
      </c>
      <c r="D185" s="88">
        <v>755</v>
      </c>
      <c r="E185" s="70">
        <f>E186+E187+E188+E189+E190+E191</f>
        <v>0</v>
      </c>
      <c r="F185" s="70">
        <f>F186+F187+F188+F189+F190+F191</f>
        <v>0</v>
      </c>
    </row>
    <row r="186" spans="1:6" ht="46.5" customHeight="1" x14ac:dyDescent="0.3">
      <c r="A186" s="144"/>
      <c r="B186" s="151"/>
      <c r="C186" s="52" t="s">
        <v>36</v>
      </c>
      <c r="D186" s="40"/>
      <c r="E186" s="61">
        <v>0</v>
      </c>
      <c r="F186" s="60">
        <v>0</v>
      </c>
    </row>
    <row r="187" spans="1:6" ht="32.25" customHeight="1" x14ac:dyDescent="0.3">
      <c r="A187" s="144"/>
      <c r="B187" s="151"/>
      <c r="C187" s="52" t="s">
        <v>37</v>
      </c>
      <c r="D187" s="40" t="s">
        <v>13</v>
      </c>
      <c r="E187" s="61">
        <v>0</v>
      </c>
      <c r="F187" s="68">
        <v>0</v>
      </c>
    </row>
    <row r="188" spans="1:6" ht="63.75" customHeight="1" x14ac:dyDescent="0.3">
      <c r="A188" s="144"/>
      <c r="B188" s="151"/>
      <c r="C188" s="51" t="s">
        <v>38</v>
      </c>
      <c r="D188" s="40"/>
      <c r="E188" s="61">
        <v>0</v>
      </c>
      <c r="F188" s="60">
        <v>0</v>
      </c>
    </row>
    <row r="189" spans="1:6" ht="83.1" customHeight="1" x14ac:dyDescent="0.3">
      <c r="A189" s="144"/>
      <c r="B189" s="151"/>
      <c r="C189" s="52" t="s">
        <v>39</v>
      </c>
      <c r="D189" s="40"/>
      <c r="E189" s="61">
        <v>0</v>
      </c>
      <c r="F189" s="60">
        <v>0</v>
      </c>
    </row>
    <row r="190" spans="1:6" ht="83.1" customHeight="1" x14ac:dyDescent="0.3">
      <c r="A190" s="144"/>
      <c r="B190" s="151"/>
      <c r="C190" s="52" t="s">
        <v>40</v>
      </c>
      <c r="D190" s="40"/>
      <c r="E190" s="61">
        <v>0</v>
      </c>
      <c r="F190" s="60">
        <v>0</v>
      </c>
    </row>
    <row r="191" spans="1:6" ht="57" customHeight="1" x14ac:dyDescent="0.3">
      <c r="A191" s="144"/>
      <c r="B191" s="151"/>
      <c r="C191" s="51" t="s">
        <v>41</v>
      </c>
      <c r="D191" s="40"/>
      <c r="E191" s="61">
        <v>0</v>
      </c>
      <c r="F191" s="60">
        <v>0</v>
      </c>
    </row>
    <row r="192" spans="1:6" ht="27.95" customHeight="1" x14ac:dyDescent="0.3">
      <c r="A192" s="144" t="s">
        <v>90</v>
      </c>
      <c r="B192" s="191" t="s">
        <v>160</v>
      </c>
      <c r="C192" s="46" t="s">
        <v>11</v>
      </c>
      <c r="D192" s="89">
        <v>755</v>
      </c>
      <c r="E192" s="70">
        <f>E193+E194+E195+E196+E197+E198</f>
        <v>0</v>
      </c>
      <c r="F192" s="70">
        <f>F193+F194+F195+F196+F197+F198</f>
        <v>0</v>
      </c>
    </row>
    <row r="193" spans="1:6" ht="42" customHeight="1" x14ac:dyDescent="0.3">
      <c r="A193" s="144"/>
      <c r="B193" s="192"/>
      <c r="C193" s="52" t="s">
        <v>36</v>
      </c>
      <c r="D193" s="89"/>
      <c r="E193" s="61">
        <v>0</v>
      </c>
      <c r="F193" s="60">
        <v>0</v>
      </c>
    </row>
    <row r="194" spans="1:6" ht="27.95" customHeight="1" x14ac:dyDescent="0.3">
      <c r="A194" s="144"/>
      <c r="B194" s="192"/>
      <c r="C194" s="52" t="s">
        <v>37</v>
      </c>
      <c r="D194" s="89">
        <v>755</v>
      </c>
      <c r="E194" s="61">
        <v>0</v>
      </c>
      <c r="F194" s="60">
        <v>0</v>
      </c>
    </row>
    <row r="195" spans="1:6" ht="57" customHeight="1" x14ac:dyDescent="0.3">
      <c r="A195" s="144"/>
      <c r="B195" s="192"/>
      <c r="C195" s="51" t="s">
        <v>38</v>
      </c>
      <c r="D195" s="89"/>
      <c r="E195" s="61">
        <v>0</v>
      </c>
      <c r="F195" s="60">
        <v>0</v>
      </c>
    </row>
    <row r="196" spans="1:6" ht="83.1" customHeight="1" x14ac:dyDescent="0.3">
      <c r="A196" s="144"/>
      <c r="B196" s="192"/>
      <c r="C196" s="51" t="s">
        <v>39</v>
      </c>
      <c r="D196" s="42"/>
      <c r="E196" s="61">
        <v>0</v>
      </c>
      <c r="F196" s="61">
        <v>0</v>
      </c>
    </row>
    <row r="197" spans="1:6" ht="83.1" customHeight="1" x14ac:dyDescent="0.3">
      <c r="A197" s="144"/>
      <c r="B197" s="192"/>
      <c r="C197" s="52" t="s">
        <v>40</v>
      </c>
      <c r="D197" s="89"/>
      <c r="E197" s="61">
        <v>0</v>
      </c>
      <c r="F197" s="60">
        <v>0</v>
      </c>
    </row>
    <row r="198" spans="1:6" ht="57" customHeight="1" x14ac:dyDescent="0.3">
      <c r="A198" s="144"/>
      <c r="B198" s="193"/>
      <c r="C198" s="51" t="s">
        <v>41</v>
      </c>
      <c r="D198" s="89"/>
      <c r="E198" s="61">
        <v>0</v>
      </c>
      <c r="F198" s="60">
        <v>0</v>
      </c>
    </row>
    <row r="199" spans="1:6" ht="27.95" customHeight="1" x14ac:dyDescent="0.3">
      <c r="A199" s="141" t="s">
        <v>1</v>
      </c>
      <c r="B199" s="151" t="s">
        <v>193</v>
      </c>
      <c r="C199" s="46" t="s">
        <v>11</v>
      </c>
      <c r="D199" s="90" t="s">
        <v>46</v>
      </c>
      <c r="E199" s="70">
        <f>E200+E201+E202+E203+E204+E205</f>
        <v>0</v>
      </c>
      <c r="F199" s="70">
        <f>F200+F201+F202+F203+F204+F205</f>
        <v>0</v>
      </c>
    </row>
    <row r="200" spans="1:6" ht="42" customHeight="1" x14ac:dyDescent="0.3">
      <c r="A200" s="142"/>
      <c r="B200" s="151"/>
      <c r="C200" s="52" t="s">
        <v>36</v>
      </c>
      <c r="D200" s="90"/>
      <c r="E200" s="74">
        <f>E207+E214</f>
        <v>0</v>
      </c>
      <c r="F200" s="74">
        <f>F207+F214</f>
        <v>0</v>
      </c>
    </row>
    <row r="201" spans="1:6" ht="27.95" customHeight="1" x14ac:dyDescent="0.3">
      <c r="A201" s="142"/>
      <c r="B201" s="151"/>
      <c r="C201" s="52" t="s">
        <v>37</v>
      </c>
      <c r="D201" s="90" t="s">
        <v>46</v>
      </c>
      <c r="E201" s="74">
        <f t="shared" ref="E201:F205" si="10">E208+E215</f>
        <v>0</v>
      </c>
      <c r="F201" s="74">
        <f t="shared" si="10"/>
        <v>0</v>
      </c>
    </row>
    <row r="202" spans="1:6" ht="57" customHeight="1" x14ac:dyDescent="0.3">
      <c r="A202" s="142"/>
      <c r="B202" s="151"/>
      <c r="C202" s="51" t="s">
        <v>38</v>
      </c>
      <c r="D202" s="88"/>
      <c r="E202" s="74">
        <f t="shared" si="10"/>
        <v>0</v>
      </c>
      <c r="F202" s="74">
        <f t="shared" si="10"/>
        <v>0</v>
      </c>
    </row>
    <row r="203" spans="1:6" ht="83.1" customHeight="1" x14ac:dyDescent="0.3">
      <c r="A203" s="142"/>
      <c r="B203" s="151"/>
      <c r="C203" s="52" t="s">
        <v>39</v>
      </c>
      <c r="D203" s="91"/>
      <c r="E203" s="74">
        <f t="shared" si="10"/>
        <v>0</v>
      </c>
      <c r="F203" s="74">
        <f t="shared" si="10"/>
        <v>0</v>
      </c>
    </row>
    <row r="204" spans="1:6" ht="83.1" customHeight="1" x14ac:dyDescent="0.3">
      <c r="A204" s="142"/>
      <c r="B204" s="151"/>
      <c r="C204" s="52" t="s">
        <v>40</v>
      </c>
      <c r="D204" s="91"/>
      <c r="E204" s="74">
        <f t="shared" si="10"/>
        <v>0</v>
      </c>
      <c r="F204" s="74">
        <f t="shared" si="10"/>
        <v>0</v>
      </c>
    </row>
    <row r="205" spans="1:6" ht="57" customHeight="1" x14ac:dyDescent="0.3">
      <c r="A205" s="143"/>
      <c r="B205" s="151"/>
      <c r="C205" s="51" t="s">
        <v>41</v>
      </c>
      <c r="D205" s="91"/>
      <c r="E205" s="74">
        <f t="shared" si="10"/>
        <v>0</v>
      </c>
      <c r="F205" s="74">
        <f t="shared" si="10"/>
        <v>0</v>
      </c>
    </row>
    <row r="206" spans="1:6" ht="27.95" customHeight="1" x14ac:dyDescent="0.3">
      <c r="A206" s="144" t="s">
        <v>91</v>
      </c>
      <c r="B206" s="151" t="s">
        <v>20</v>
      </c>
      <c r="C206" s="46" t="s">
        <v>11</v>
      </c>
      <c r="D206" s="40" t="s">
        <v>13</v>
      </c>
      <c r="E206" s="70">
        <f>E207+E208+E209+E210+E211+E212</f>
        <v>0</v>
      </c>
      <c r="F206" s="70">
        <f>F207+F208+F209+F210+F211+F212</f>
        <v>0</v>
      </c>
    </row>
    <row r="207" spans="1:6" ht="42" customHeight="1" x14ac:dyDescent="0.3">
      <c r="A207" s="144"/>
      <c r="B207" s="151"/>
      <c r="C207" s="52" t="s">
        <v>36</v>
      </c>
      <c r="D207" s="40"/>
      <c r="E207" s="61">
        <v>0</v>
      </c>
      <c r="F207" s="60">
        <v>0</v>
      </c>
    </row>
    <row r="208" spans="1:6" ht="27.95" customHeight="1" x14ac:dyDescent="0.3">
      <c r="A208" s="144"/>
      <c r="B208" s="151"/>
      <c r="C208" s="52" t="s">
        <v>37</v>
      </c>
      <c r="D208" s="40" t="s">
        <v>13</v>
      </c>
      <c r="E208" s="61">
        <v>0</v>
      </c>
      <c r="F208" s="60">
        <v>0</v>
      </c>
    </row>
    <row r="209" spans="1:7" ht="57" customHeight="1" x14ac:dyDescent="0.3">
      <c r="A209" s="144"/>
      <c r="B209" s="151"/>
      <c r="C209" s="51" t="s">
        <v>38</v>
      </c>
      <c r="D209" s="40"/>
      <c r="E209" s="61">
        <v>0</v>
      </c>
      <c r="F209" s="60">
        <v>0</v>
      </c>
    </row>
    <row r="210" spans="1:7" ht="83.1" customHeight="1" x14ac:dyDescent="0.3">
      <c r="A210" s="144"/>
      <c r="B210" s="151"/>
      <c r="C210" s="52" t="s">
        <v>39</v>
      </c>
      <c r="D210" s="40"/>
      <c r="E210" s="61">
        <v>0</v>
      </c>
      <c r="F210" s="60">
        <v>0</v>
      </c>
    </row>
    <row r="211" spans="1:7" ht="83.1" customHeight="1" x14ac:dyDescent="0.3">
      <c r="A211" s="144"/>
      <c r="B211" s="151"/>
      <c r="C211" s="52" t="s">
        <v>40</v>
      </c>
      <c r="D211" s="40"/>
      <c r="E211" s="61">
        <v>0</v>
      </c>
      <c r="F211" s="60">
        <v>0</v>
      </c>
    </row>
    <row r="212" spans="1:7" ht="57" customHeight="1" x14ac:dyDescent="0.3">
      <c r="A212" s="144"/>
      <c r="B212" s="151"/>
      <c r="C212" s="51" t="s">
        <v>41</v>
      </c>
      <c r="D212" s="40"/>
      <c r="E212" s="61">
        <v>0</v>
      </c>
      <c r="F212" s="60">
        <v>0</v>
      </c>
    </row>
    <row r="213" spans="1:7" ht="27.95" customHeight="1" x14ac:dyDescent="0.3">
      <c r="A213" s="144" t="s">
        <v>92</v>
      </c>
      <c r="B213" s="151" t="s">
        <v>157</v>
      </c>
      <c r="C213" s="46" t="s">
        <v>11</v>
      </c>
      <c r="D213" s="42">
        <v>760</v>
      </c>
      <c r="E213" s="70">
        <f>E214+E215+E216+E217+E218+E219</f>
        <v>0</v>
      </c>
      <c r="F213" s="70">
        <f>F214+F215+F216+F217+F218+F219</f>
        <v>0</v>
      </c>
    </row>
    <row r="214" spans="1:7" ht="42" customHeight="1" x14ac:dyDescent="0.3">
      <c r="A214" s="144"/>
      <c r="B214" s="151"/>
      <c r="C214" s="52" t="s">
        <v>36</v>
      </c>
      <c r="D214" s="42"/>
      <c r="E214" s="61">
        <v>0</v>
      </c>
      <c r="F214" s="60">
        <v>0</v>
      </c>
    </row>
    <row r="215" spans="1:7" ht="30.75" customHeight="1" x14ac:dyDescent="0.3">
      <c r="A215" s="144"/>
      <c r="B215" s="151"/>
      <c r="C215" s="52" t="s">
        <v>37</v>
      </c>
      <c r="D215" s="42">
        <v>760</v>
      </c>
      <c r="E215" s="61">
        <v>0</v>
      </c>
      <c r="F215" s="60">
        <v>0</v>
      </c>
    </row>
    <row r="216" spans="1:7" ht="68.25" customHeight="1" x14ac:dyDescent="0.3">
      <c r="A216" s="144"/>
      <c r="B216" s="151"/>
      <c r="C216" s="51" t="s">
        <v>38</v>
      </c>
      <c r="D216" s="42"/>
      <c r="E216" s="61">
        <v>0</v>
      </c>
      <c r="F216" s="60">
        <v>0</v>
      </c>
    </row>
    <row r="217" spans="1:7" ht="84.75" customHeight="1" x14ac:dyDescent="0.3">
      <c r="A217" s="144"/>
      <c r="B217" s="151"/>
      <c r="C217" s="52" t="s">
        <v>39</v>
      </c>
      <c r="D217" s="42"/>
      <c r="E217" s="61">
        <v>0</v>
      </c>
      <c r="F217" s="60">
        <v>0</v>
      </c>
    </row>
    <row r="218" spans="1:7" ht="81.75" customHeight="1" x14ac:dyDescent="0.3">
      <c r="A218" s="144"/>
      <c r="B218" s="151"/>
      <c r="C218" s="52" t="s">
        <v>40</v>
      </c>
      <c r="D218" s="42"/>
      <c r="E218" s="61">
        <v>0</v>
      </c>
      <c r="F218" s="60">
        <v>0</v>
      </c>
    </row>
    <row r="219" spans="1:7" ht="63.75" customHeight="1" x14ac:dyDescent="0.3">
      <c r="A219" s="144"/>
      <c r="B219" s="151"/>
      <c r="C219" s="51" t="s">
        <v>41</v>
      </c>
      <c r="D219" s="42"/>
      <c r="E219" s="61">
        <v>0</v>
      </c>
      <c r="F219" s="60">
        <v>0</v>
      </c>
    </row>
    <row r="220" spans="1:7" ht="27.95" customHeight="1" x14ac:dyDescent="0.3">
      <c r="A220" s="148" t="s">
        <v>9</v>
      </c>
      <c r="B220" s="188" t="s">
        <v>60</v>
      </c>
      <c r="C220" s="50" t="s">
        <v>11</v>
      </c>
      <c r="D220" s="85"/>
      <c r="E220" s="62">
        <f>E221+E222+E223+E224+E225+E226</f>
        <v>8429.73</v>
      </c>
      <c r="F220" s="62">
        <f>F221+F222+F223+F224+F225+F226</f>
        <v>7673.86</v>
      </c>
      <c r="G220" s="10">
        <f>F220/E220</f>
        <v>0.91033283391045738</v>
      </c>
    </row>
    <row r="221" spans="1:7" ht="42" customHeight="1" x14ac:dyDescent="0.3">
      <c r="A221" s="149"/>
      <c r="B221" s="189"/>
      <c r="C221" s="57" t="s">
        <v>36</v>
      </c>
      <c r="D221" s="86"/>
      <c r="E221" s="64">
        <f>E228+E270+E305</f>
        <v>0</v>
      </c>
      <c r="F221" s="64">
        <f>F228+F270+F305</f>
        <v>0</v>
      </c>
    </row>
    <row r="222" spans="1:7" ht="27.95" customHeight="1" x14ac:dyDescent="0.3">
      <c r="A222" s="149"/>
      <c r="B222" s="189"/>
      <c r="C222" s="57" t="s">
        <v>37</v>
      </c>
      <c r="D222" s="86"/>
      <c r="E222" s="64">
        <f t="shared" ref="E222:F226" si="11">E229+E271+E306</f>
        <v>8429.73</v>
      </c>
      <c r="F222" s="64">
        <f t="shared" si="11"/>
        <v>7673.86</v>
      </c>
    </row>
    <row r="223" spans="1:7" ht="57" customHeight="1" x14ac:dyDescent="0.3">
      <c r="A223" s="149"/>
      <c r="B223" s="189"/>
      <c r="C223" s="57" t="s">
        <v>38</v>
      </c>
      <c r="D223" s="86"/>
      <c r="E223" s="64">
        <f t="shared" si="11"/>
        <v>0</v>
      </c>
      <c r="F223" s="64">
        <f t="shared" si="11"/>
        <v>0</v>
      </c>
    </row>
    <row r="224" spans="1:7" ht="83.1" customHeight="1" x14ac:dyDescent="0.3">
      <c r="A224" s="149"/>
      <c r="B224" s="189"/>
      <c r="C224" s="57" t="s">
        <v>39</v>
      </c>
      <c r="D224" s="86"/>
      <c r="E224" s="64">
        <f t="shared" si="11"/>
        <v>0</v>
      </c>
      <c r="F224" s="64">
        <f t="shared" si="11"/>
        <v>0</v>
      </c>
    </row>
    <row r="225" spans="1:6" ht="83.1" customHeight="1" x14ac:dyDescent="0.3">
      <c r="A225" s="149"/>
      <c r="B225" s="189"/>
      <c r="C225" s="57" t="s">
        <v>40</v>
      </c>
      <c r="D225" s="86"/>
      <c r="E225" s="64">
        <f t="shared" si="11"/>
        <v>0</v>
      </c>
      <c r="F225" s="64">
        <f t="shared" si="11"/>
        <v>0</v>
      </c>
    </row>
    <row r="226" spans="1:6" ht="57" customHeight="1" x14ac:dyDescent="0.3">
      <c r="A226" s="150"/>
      <c r="B226" s="190"/>
      <c r="C226" s="57" t="s">
        <v>41</v>
      </c>
      <c r="D226" s="86"/>
      <c r="E226" s="64">
        <f t="shared" si="11"/>
        <v>0</v>
      </c>
      <c r="F226" s="64">
        <f t="shared" si="11"/>
        <v>0</v>
      </c>
    </row>
    <row r="227" spans="1:6" ht="27.95" customHeight="1" x14ac:dyDescent="0.3">
      <c r="A227" s="148" t="s">
        <v>43</v>
      </c>
      <c r="B227" s="145" t="s">
        <v>208</v>
      </c>
      <c r="C227" s="50" t="s">
        <v>11</v>
      </c>
      <c r="D227" s="86">
        <v>759</v>
      </c>
      <c r="E227" s="75">
        <f>E228+E229+E230+E231+E232+E233</f>
        <v>103.73</v>
      </c>
      <c r="F227" s="75">
        <f>F228+F229+F230+F231+F232+F233</f>
        <v>0</v>
      </c>
    </row>
    <row r="228" spans="1:6" ht="42" customHeight="1" x14ac:dyDescent="0.3">
      <c r="A228" s="149"/>
      <c r="B228" s="146"/>
      <c r="C228" s="57" t="s">
        <v>36</v>
      </c>
      <c r="D228" s="86"/>
      <c r="E228" s="63">
        <f>E235+E242+E249+E256+E263</f>
        <v>0</v>
      </c>
      <c r="F228" s="63">
        <f>F235+F242+F249+F256+F263</f>
        <v>0</v>
      </c>
    </row>
    <row r="229" spans="1:6" ht="27.95" customHeight="1" x14ac:dyDescent="0.3">
      <c r="A229" s="149"/>
      <c r="B229" s="146"/>
      <c r="C229" s="57" t="s">
        <v>37</v>
      </c>
      <c r="D229" s="86">
        <v>759</v>
      </c>
      <c r="E229" s="63">
        <f t="shared" ref="E229:F233" si="12">E236+E243+E250+E257+E264</f>
        <v>103.73</v>
      </c>
      <c r="F229" s="63">
        <f t="shared" si="12"/>
        <v>0</v>
      </c>
    </row>
    <row r="230" spans="1:6" ht="57" customHeight="1" x14ac:dyDescent="0.3">
      <c r="A230" s="149"/>
      <c r="B230" s="146"/>
      <c r="C230" s="57" t="s">
        <v>38</v>
      </c>
      <c r="D230" s="43"/>
      <c r="E230" s="63">
        <f t="shared" si="12"/>
        <v>0</v>
      </c>
      <c r="F230" s="63">
        <f t="shared" si="12"/>
        <v>0</v>
      </c>
    </row>
    <row r="231" spans="1:6" ht="83.1" customHeight="1" x14ac:dyDescent="0.3">
      <c r="A231" s="149"/>
      <c r="B231" s="146"/>
      <c r="C231" s="57" t="s">
        <v>39</v>
      </c>
      <c r="D231" s="86"/>
      <c r="E231" s="63">
        <f t="shared" si="12"/>
        <v>0</v>
      </c>
      <c r="F231" s="63">
        <f t="shared" si="12"/>
        <v>0</v>
      </c>
    </row>
    <row r="232" spans="1:6" ht="83.1" customHeight="1" x14ac:dyDescent="0.3">
      <c r="A232" s="149"/>
      <c r="B232" s="146"/>
      <c r="C232" s="57" t="s">
        <v>40</v>
      </c>
      <c r="D232" s="86"/>
      <c r="E232" s="63">
        <f t="shared" si="12"/>
        <v>0</v>
      </c>
      <c r="F232" s="63">
        <f t="shared" si="12"/>
        <v>0</v>
      </c>
    </row>
    <row r="233" spans="1:6" ht="57" customHeight="1" x14ac:dyDescent="0.3">
      <c r="A233" s="150"/>
      <c r="B233" s="147"/>
      <c r="C233" s="57" t="s">
        <v>41</v>
      </c>
      <c r="D233" s="86"/>
      <c r="E233" s="63">
        <f t="shared" si="12"/>
        <v>0</v>
      </c>
      <c r="F233" s="63">
        <f t="shared" si="12"/>
        <v>0</v>
      </c>
    </row>
    <row r="234" spans="1:6" ht="27.95" customHeight="1" x14ac:dyDescent="0.3">
      <c r="A234" s="144" t="s">
        <v>93</v>
      </c>
      <c r="B234" s="151" t="s">
        <v>47</v>
      </c>
      <c r="C234" s="46" t="s">
        <v>11</v>
      </c>
      <c r="D234" s="59" t="s">
        <v>12</v>
      </c>
      <c r="E234" s="70">
        <f>E235+E236+E237+E238+E239+E240</f>
        <v>103.73</v>
      </c>
      <c r="F234" s="70">
        <f>F235+F236+F237+F238+F239+F240</f>
        <v>0</v>
      </c>
    </row>
    <row r="235" spans="1:6" ht="42" customHeight="1" x14ac:dyDescent="0.3">
      <c r="A235" s="144"/>
      <c r="B235" s="151"/>
      <c r="C235" s="52" t="s">
        <v>36</v>
      </c>
      <c r="D235" s="59"/>
      <c r="E235" s="61">
        <v>0</v>
      </c>
      <c r="F235" s="60">
        <v>0</v>
      </c>
    </row>
    <row r="236" spans="1:6" s="117" customFormat="1" ht="27.95" customHeight="1" x14ac:dyDescent="0.3">
      <c r="A236" s="144"/>
      <c r="B236" s="151"/>
      <c r="C236" s="113" t="s">
        <v>37</v>
      </c>
      <c r="D236" s="126" t="s">
        <v>12</v>
      </c>
      <c r="E236" s="115">
        <v>103.73</v>
      </c>
      <c r="F236" s="115">
        <v>0</v>
      </c>
    </row>
    <row r="237" spans="1:6" ht="57" customHeight="1" x14ac:dyDescent="0.3">
      <c r="A237" s="144"/>
      <c r="B237" s="151"/>
      <c r="C237" s="51" t="s">
        <v>38</v>
      </c>
      <c r="D237" s="59"/>
      <c r="E237" s="61">
        <v>0</v>
      </c>
      <c r="F237" s="60">
        <v>0</v>
      </c>
    </row>
    <row r="238" spans="1:6" ht="83.1" customHeight="1" x14ac:dyDescent="0.3">
      <c r="A238" s="144"/>
      <c r="B238" s="151"/>
      <c r="C238" s="52" t="s">
        <v>39</v>
      </c>
      <c r="D238" s="59"/>
      <c r="E238" s="61">
        <v>0</v>
      </c>
      <c r="F238" s="60">
        <v>0</v>
      </c>
    </row>
    <row r="239" spans="1:6" ht="83.1" customHeight="1" x14ac:dyDescent="0.3">
      <c r="A239" s="144"/>
      <c r="B239" s="151"/>
      <c r="C239" s="52" t="s">
        <v>40</v>
      </c>
      <c r="D239" s="59"/>
      <c r="E239" s="61">
        <v>0</v>
      </c>
      <c r="F239" s="60">
        <v>0</v>
      </c>
    </row>
    <row r="240" spans="1:6" ht="57" customHeight="1" x14ac:dyDescent="0.3">
      <c r="A240" s="144"/>
      <c r="B240" s="151"/>
      <c r="C240" s="51" t="s">
        <v>41</v>
      </c>
      <c r="D240" s="59"/>
      <c r="E240" s="61">
        <v>0</v>
      </c>
      <c r="F240" s="60">
        <v>0</v>
      </c>
    </row>
    <row r="241" spans="1:6" ht="27.95" customHeight="1" x14ac:dyDescent="0.3">
      <c r="A241" s="159" t="s">
        <v>94</v>
      </c>
      <c r="B241" s="151" t="s">
        <v>161</v>
      </c>
      <c r="C241" s="46" t="s">
        <v>11</v>
      </c>
      <c r="D241" s="59" t="s">
        <v>12</v>
      </c>
      <c r="E241" s="70">
        <f>E242+E243+E244+E245+E246+E247</f>
        <v>0</v>
      </c>
      <c r="F241" s="70">
        <f>F242+F243+F244+F245+F246+F247</f>
        <v>0</v>
      </c>
    </row>
    <row r="242" spans="1:6" ht="42" customHeight="1" x14ac:dyDescent="0.3">
      <c r="A242" s="159"/>
      <c r="B242" s="151"/>
      <c r="C242" s="52" t="s">
        <v>36</v>
      </c>
      <c r="D242" s="59"/>
      <c r="E242" s="61">
        <v>0</v>
      </c>
      <c r="F242" s="60">
        <v>0</v>
      </c>
    </row>
    <row r="243" spans="1:6" ht="27.95" customHeight="1" x14ac:dyDescent="0.3">
      <c r="A243" s="159"/>
      <c r="B243" s="151"/>
      <c r="C243" s="52" t="s">
        <v>37</v>
      </c>
      <c r="D243" s="59" t="s">
        <v>12</v>
      </c>
      <c r="E243" s="61">
        <v>0</v>
      </c>
      <c r="F243" s="60">
        <v>0</v>
      </c>
    </row>
    <row r="244" spans="1:6" ht="57" customHeight="1" x14ac:dyDescent="0.3">
      <c r="A244" s="159"/>
      <c r="B244" s="151"/>
      <c r="C244" s="51" t="s">
        <v>38</v>
      </c>
      <c r="D244" s="59"/>
      <c r="E244" s="61">
        <v>0</v>
      </c>
      <c r="F244" s="60">
        <v>0</v>
      </c>
    </row>
    <row r="245" spans="1:6" ht="83.1" customHeight="1" x14ac:dyDescent="0.3">
      <c r="A245" s="159"/>
      <c r="B245" s="151"/>
      <c r="C245" s="52" t="s">
        <v>39</v>
      </c>
      <c r="D245" s="59"/>
      <c r="E245" s="61">
        <v>0</v>
      </c>
      <c r="F245" s="60">
        <v>0</v>
      </c>
    </row>
    <row r="246" spans="1:6" ht="83.1" customHeight="1" x14ac:dyDescent="0.3">
      <c r="A246" s="159"/>
      <c r="B246" s="151"/>
      <c r="C246" s="51" t="s">
        <v>40</v>
      </c>
      <c r="D246" s="59"/>
      <c r="E246" s="61">
        <v>0</v>
      </c>
      <c r="F246" s="61">
        <v>0</v>
      </c>
    </row>
    <row r="247" spans="1:6" ht="57" customHeight="1" x14ac:dyDescent="0.3">
      <c r="A247" s="159"/>
      <c r="B247" s="151"/>
      <c r="C247" s="51" t="s">
        <v>41</v>
      </c>
      <c r="D247" s="59"/>
      <c r="E247" s="61">
        <v>0</v>
      </c>
      <c r="F247" s="60">
        <v>0</v>
      </c>
    </row>
    <row r="248" spans="1:6" ht="27.95" customHeight="1" x14ac:dyDescent="0.3">
      <c r="A248" s="144" t="s">
        <v>95</v>
      </c>
      <c r="B248" s="151" t="s">
        <v>21</v>
      </c>
      <c r="C248" s="46" t="s">
        <v>11</v>
      </c>
      <c r="D248" s="59" t="s">
        <v>12</v>
      </c>
      <c r="E248" s="70">
        <f>E249+E250+E251+E252+E253+E254</f>
        <v>0</v>
      </c>
      <c r="F248" s="70">
        <f>F249+F250+F251+F252+F253+F254</f>
        <v>0</v>
      </c>
    </row>
    <row r="249" spans="1:6" ht="42" customHeight="1" x14ac:dyDescent="0.3">
      <c r="A249" s="144"/>
      <c r="B249" s="151"/>
      <c r="C249" s="52" t="s">
        <v>36</v>
      </c>
      <c r="D249" s="59"/>
      <c r="E249" s="61">
        <v>0</v>
      </c>
      <c r="F249" s="60">
        <v>0</v>
      </c>
    </row>
    <row r="250" spans="1:6" ht="27.95" customHeight="1" x14ac:dyDescent="0.3">
      <c r="A250" s="144"/>
      <c r="B250" s="151"/>
      <c r="C250" s="52" t="s">
        <v>37</v>
      </c>
      <c r="D250" s="59" t="s">
        <v>12</v>
      </c>
      <c r="E250" s="61">
        <v>0</v>
      </c>
      <c r="F250" s="60">
        <v>0</v>
      </c>
    </row>
    <row r="251" spans="1:6" ht="57" customHeight="1" x14ac:dyDescent="0.3">
      <c r="A251" s="144"/>
      <c r="B251" s="151"/>
      <c r="C251" s="51" t="s">
        <v>38</v>
      </c>
      <c r="D251" s="59"/>
      <c r="E251" s="61">
        <v>0</v>
      </c>
      <c r="F251" s="60">
        <v>0</v>
      </c>
    </row>
    <row r="252" spans="1:6" ht="83.1" customHeight="1" x14ac:dyDescent="0.3">
      <c r="A252" s="144"/>
      <c r="B252" s="151"/>
      <c r="C252" s="52" t="s">
        <v>39</v>
      </c>
      <c r="D252" s="59"/>
      <c r="E252" s="61">
        <v>0</v>
      </c>
      <c r="F252" s="60">
        <v>0</v>
      </c>
    </row>
    <row r="253" spans="1:6" ht="83.1" customHeight="1" x14ac:dyDescent="0.3">
      <c r="A253" s="144"/>
      <c r="B253" s="151"/>
      <c r="C253" s="52" t="s">
        <v>40</v>
      </c>
      <c r="D253" s="59"/>
      <c r="E253" s="61">
        <v>0</v>
      </c>
      <c r="F253" s="60">
        <v>0</v>
      </c>
    </row>
    <row r="254" spans="1:6" ht="57" customHeight="1" x14ac:dyDescent="0.3">
      <c r="A254" s="144"/>
      <c r="B254" s="151"/>
      <c r="C254" s="51" t="s">
        <v>41</v>
      </c>
      <c r="D254" s="59"/>
      <c r="E254" s="61">
        <v>0</v>
      </c>
      <c r="F254" s="60">
        <v>0</v>
      </c>
    </row>
    <row r="255" spans="1:6" ht="27.95" customHeight="1" x14ac:dyDescent="0.3">
      <c r="A255" s="144" t="s">
        <v>96</v>
      </c>
      <c r="B255" s="151" t="s">
        <v>149</v>
      </c>
      <c r="C255" s="46" t="s">
        <v>11</v>
      </c>
      <c r="D255" s="59" t="s">
        <v>12</v>
      </c>
      <c r="E255" s="70">
        <f>E256+E257+E258+E259+E260+E261</f>
        <v>0</v>
      </c>
      <c r="F255" s="70">
        <f>F256+F257+F258+F259+F260+F261</f>
        <v>0</v>
      </c>
    </row>
    <row r="256" spans="1:6" ht="42" customHeight="1" x14ac:dyDescent="0.3">
      <c r="A256" s="144"/>
      <c r="B256" s="151"/>
      <c r="C256" s="52" t="s">
        <v>36</v>
      </c>
      <c r="D256" s="59"/>
      <c r="E256" s="61">
        <v>0</v>
      </c>
      <c r="F256" s="60">
        <v>0</v>
      </c>
    </row>
    <row r="257" spans="1:6" ht="27.95" customHeight="1" x14ac:dyDescent="0.3">
      <c r="A257" s="144"/>
      <c r="B257" s="151"/>
      <c r="C257" s="52" t="s">
        <v>37</v>
      </c>
      <c r="D257" s="59" t="s">
        <v>12</v>
      </c>
      <c r="E257" s="61">
        <v>0</v>
      </c>
      <c r="F257" s="60">
        <v>0</v>
      </c>
    </row>
    <row r="258" spans="1:6" ht="57" customHeight="1" x14ac:dyDescent="0.3">
      <c r="A258" s="144"/>
      <c r="B258" s="151"/>
      <c r="C258" s="51" t="s">
        <v>38</v>
      </c>
      <c r="D258" s="59"/>
      <c r="E258" s="61">
        <v>0</v>
      </c>
      <c r="F258" s="60">
        <v>0</v>
      </c>
    </row>
    <row r="259" spans="1:6" ht="83.1" customHeight="1" x14ac:dyDescent="0.3">
      <c r="A259" s="144"/>
      <c r="B259" s="151"/>
      <c r="C259" s="52" t="s">
        <v>39</v>
      </c>
      <c r="D259" s="59"/>
      <c r="E259" s="61">
        <v>0</v>
      </c>
      <c r="F259" s="60">
        <v>0</v>
      </c>
    </row>
    <row r="260" spans="1:6" ht="83.1" customHeight="1" x14ac:dyDescent="0.3">
      <c r="A260" s="144"/>
      <c r="B260" s="151"/>
      <c r="C260" s="52" t="s">
        <v>40</v>
      </c>
      <c r="D260" s="59"/>
      <c r="E260" s="61">
        <v>0</v>
      </c>
      <c r="F260" s="60">
        <v>0</v>
      </c>
    </row>
    <row r="261" spans="1:6" ht="57" customHeight="1" x14ac:dyDescent="0.3">
      <c r="A261" s="144"/>
      <c r="B261" s="151"/>
      <c r="C261" s="51" t="s">
        <v>41</v>
      </c>
      <c r="D261" s="59"/>
      <c r="E261" s="61">
        <v>0</v>
      </c>
      <c r="F261" s="60">
        <v>0</v>
      </c>
    </row>
    <row r="262" spans="1:6" ht="27.95" customHeight="1" x14ac:dyDescent="0.3">
      <c r="A262" s="141" t="s">
        <v>97</v>
      </c>
      <c r="B262" s="152" t="s">
        <v>183</v>
      </c>
      <c r="C262" s="46" t="s">
        <v>11</v>
      </c>
      <c r="D262" s="44">
        <v>759</v>
      </c>
      <c r="E262" s="62">
        <f>E263+E264+E265+E266+E267+E268</f>
        <v>0</v>
      </c>
      <c r="F262" s="62">
        <f>F263+F264+F265+F266+F267+F268</f>
        <v>0</v>
      </c>
    </row>
    <row r="263" spans="1:6" ht="42" customHeight="1" x14ac:dyDescent="0.3">
      <c r="A263" s="142"/>
      <c r="B263" s="153"/>
      <c r="C263" s="52" t="s">
        <v>36</v>
      </c>
      <c r="D263" s="44"/>
      <c r="E263" s="60">
        <v>0</v>
      </c>
      <c r="F263" s="60">
        <v>0</v>
      </c>
    </row>
    <row r="264" spans="1:6" ht="27.95" customHeight="1" x14ac:dyDescent="0.3">
      <c r="A264" s="142"/>
      <c r="B264" s="153"/>
      <c r="C264" s="51" t="s">
        <v>37</v>
      </c>
      <c r="D264" s="43">
        <v>759</v>
      </c>
      <c r="E264" s="61">
        <v>0</v>
      </c>
      <c r="F264" s="61">
        <v>0</v>
      </c>
    </row>
    <row r="265" spans="1:6" ht="63.75" customHeight="1" x14ac:dyDescent="0.3">
      <c r="A265" s="142"/>
      <c r="B265" s="153"/>
      <c r="C265" s="51" t="s">
        <v>38</v>
      </c>
      <c r="D265" s="44"/>
      <c r="E265" s="60">
        <v>0</v>
      </c>
      <c r="F265" s="60">
        <v>0</v>
      </c>
    </row>
    <row r="266" spans="1:6" ht="90.75" customHeight="1" x14ac:dyDescent="0.3">
      <c r="A266" s="142"/>
      <c r="B266" s="153"/>
      <c r="C266" s="52" t="s">
        <v>39</v>
      </c>
      <c r="D266" s="44"/>
      <c r="E266" s="65">
        <v>0</v>
      </c>
      <c r="F266" s="69">
        <v>0</v>
      </c>
    </row>
    <row r="267" spans="1:6" ht="87" customHeight="1" x14ac:dyDescent="0.3">
      <c r="A267" s="142"/>
      <c r="B267" s="153"/>
      <c r="C267" s="52" t="s">
        <v>40</v>
      </c>
      <c r="D267" s="44"/>
      <c r="E267" s="69">
        <v>0</v>
      </c>
      <c r="F267" s="69">
        <v>0</v>
      </c>
    </row>
    <row r="268" spans="1:6" ht="57" customHeight="1" x14ac:dyDescent="0.3">
      <c r="A268" s="143"/>
      <c r="B268" s="154"/>
      <c r="C268" s="51" t="s">
        <v>41</v>
      </c>
      <c r="D268" s="44"/>
      <c r="E268" s="69">
        <v>0</v>
      </c>
      <c r="F268" s="69">
        <v>0</v>
      </c>
    </row>
    <row r="269" spans="1:6" ht="27.95" customHeight="1" x14ac:dyDescent="0.3">
      <c r="A269" s="142" t="s">
        <v>44</v>
      </c>
      <c r="B269" s="152" t="s">
        <v>194</v>
      </c>
      <c r="C269" s="46" t="s">
        <v>11</v>
      </c>
      <c r="D269" s="44"/>
      <c r="E269" s="71">
        <f>E270+E271+E272+E273+E274+E275</f>
        <v>8326</v>
      </c>
      <c r="F269" s="71">
        <f>F270+F271+F272+F273+F274+F275</f>
        <v>7673.86</v>
      </c>
    </row>
    <row r="270" spans="1:6" ht="42" customHeight="1" x14ac:dyDescent="0.3">
      <c r="A270" s="142"/>
      <c r="B270" s="153"/>
      <c r="C270" s="52" t="s">
        <v>36</v>
      </c>
      <c r="D270" s="44"/>
      <c r="E270" s="60">
        <f>E277+E284+E291+E298</f>
        <v>0</v>
      </c>
      <c r="F270" s="60">
        <f>F277+F284+F291+F298</f>
        <v>0</v>
      </c>
    </row>
    <row r="271" spans="1:6" ht="27.95" customHeight="1" x14ac:dyDescent="0.3">
      <c r="A271" s="142"/>
      <c r="B271" s="153"/>
      <c r="C271" s="52" t="s">
        <v>37</v>
      </c>
      <c r="D271" s="44"/>
      <c r="E271" s="60">
        <f>E278+E285+E292+E299</f>
        <v>8326</v>
      </c>
      <c r="F271" s="60">
        <f t="shared" ref="F271:F275" si="13">F278+F285+F292+F299</f>
        <v>7673.86</v>
      </c>
    </row>
    <row r="272" spans="1:6" ht="57" customHeight="1" x14ac:dyDescent="0.3">
      <c r="A272" s="142"/>
      <c r="B272" s="153"/>
      <c r="C272" s="51" t="s">
        <v>38</v>
      </c>
      <c r="D272" s="44"/>
      <c r="E272" s="60">
        <f t="shared" ref="E272:E275" si="14">E279+E286+E293+E300</f>
        <v>0</v>
      </c>
      <c r="F272" s="60">
        <f t="shared" si="13"/>
        <v>0</v>
      </c>
    </row>
    <row r="273" spans="1:6" ht="83.1" customHeight="1" x14ac:dyDescent="0.3">
      <c r="A273" s="142"/>
      <c r="B273" s="153"/>
      <c r="C273" s="52" t="s">
        <v>39</v>
      </c>
      <c r="D273" s="44"/>
      <c r="E273" s="60">
        <f t="shared" si="14"/>
        <v>0</v>
      </c>
      <c r="F273" s="60">
        <f t="shared" si="13"/>
        <v>0</v>
      </c>
    </row>
    <row r="274" spans="1:6" ht="83.1" customHeight="1" x14ac:dyDescent="0.3">
      <c r="A274" s="142"/>
      <c r="B274" s="153"/>
      <c r="C274" s="52" t="s">
        <v>40</v>
      </c>
      <c r="D274" s="44"/>
      <c r="E274" s="60">
        <f t="shared" si="14"/>
        <v>0</v>
      </c>
      <c r="F274" s="60">
        <f t="shared" si="13"/>
        <v>0</v>
      </c>
    </row>
    <row r="275" spans="1:6" ht="57" customHeight="1" x14ac:dyDescent="0.3">
      <c r="A275" s="143"/>
      <c r="B275" s="154"/>
      <c r="C275" s="51" t="s">
        <v>41</v>
      </c>
      <c r="D275" s="44"/>
      <c r="E275" s="60">
        <f t="shared" si="14"/>
        <v>0</v>
      </c>
      <c r="F275" s="60">
        <f t="shared" si="13"/>
        <v>0</v>
      </c>
    </row>
    <row r="276" spans="1:6" ht="27.95" customHeight="1" x14ac:dyDescent="0.3">
      <c r="A276" s="144" t="s">
        <v>98</v>
      </c>
      <c r="B276" s="151" t="s">
        <v>22</v>
      </c>
      <c r="C276" s="46" t="s">
        <v>11</v>
      </c>
      <c r="D276" s="43">
        <v>760</v>
      </c>
      <c r="E276" s="70">
        <f>E277+E278+E279+E280+E281+E282</f>
        <v>8326</v>
      </c>
      <c r="F276" s="70">
        <f>F277+F278+F279+F280+F281+F282</f>
        <v>7673.86</v>
      </c>
    </row>
    <row r="277" spans="1:6" ht="42" customHeight="1" x14ac:dyDescent="0.3">
      <c r="A277" s="144"/>
      <c r="B277" s="151"/>
      <c r="C277" s="52" t="s">
        <v>36</v>
      </c>
      <c r="D277" s="43"/>
      <c r="E277" s="61">
        <v>0</v>
      </c>
      <c r="F277" s="60">
        <v>0</v>
      </c>
    </row>
    <row r="278" spans="1:6" s="117" customFormat="1" ht="27.95" customHeight="1" x14ac:dyDescent="0.3">
      <c r="A278" s="144"/>
      <c r="B278" s="151"/>
      <c r="C278" s="113" t="s">
        <v>37</v>
      </c>
      <c r="D278" s="127">
        <v>760</v>
      </c>
      <c r="E278" s="115">
        <v>8326</v>
      </c>
      <c r="F278" s="118">
        <v>7673.86</v>
      </c>
    </row>
    <row r="279" spans="1:6" ht="57" customHeight="1" x14ac:dyDescent="0.3">
      <c r="A279" s="144"/>
      <c r="B279" s="151"/>
      <c r="C279" s="51" t="s">
        <v>38</v>
      </c>
      <c r="D279" s="43"/>
      <c r="E279" s="61">
        <v>0</v>
      </c>
      <c r="F279" s="60">
        <v>0</v>
      </c>
    </row>
    <row r="280" spans="1:6" ht="83.1" customHeight="1" x14ac:dyDescent="0.3">
      <c r="A280" s="144"/>
      <c r="B280" s="151"/>
      <c r="C280" s="51" t="s">
        <v>39</v>
      </c>
      <c r="D280" s="43"/>
      <c r="E280" s="61">
        <v>0</v>
      </c>
      <c r="F280" s="61">
        <v>0</v>
      </c>
    </row>
    <row r="281" spans="1:6" ht="83.1" customHeight="1" x14ac:dyDescent="0.3">
      <c r="A281" s="144"/>
      <c r="B281" s="151"/>
      <c r="C281" s="52" t="s">
        <v>40</v>
      </c>
      <c r="D281" s="43"/>
      <c r="E281" s="61">
        <v>0</v>
      </c>
      <c r="F281" s="60">
        <v>0</v>
      </c>
    </row>
    <row r="282" spans="1:6" ht="57" customHeight="1" x14ac:dyDescent="0.3">
      <c r="A282" s="144"/>
      <c r="B282" s="151"/>
      <c r="C282" s="51" t="s">
        <v>41</v>
      </c>
      <c r="D282" s="43"/>
      <c r="E282" s="61">
        <v>0</v>
      </c>
      <c r="F282" s="60">
        <v>0</v>
      </c>
    </row>
    <row r="283" spans="1:6" s="15" customFormat="1" ht="27.95" customHeight="1" x14ac:dyDescent="0.3">
      <c r="A283" s="144" t="s">
        <v>99</v>
      </c>
      <c r="B283" s="158" t="s">
        <v>150</v>
      </c>
      <c r="C283" s="46" t="s">
        <v>11</v>
      </c>
      <c r="D283" s="59" t="s">
        <v>12</v>
      </c>
      <c r="E283" s="70">
        <f>E284+E285+E286+E287+E288+E289</f>
        <v>0</v>
      </c>
      <c r="F283" s="70">
        <f>F284+F285+F286+F287+F288+F289</f>
        <v>0</v>
      </c>
    </row>
    <row r="284" spans="1:6" s="15" customFormat="1" ht="42" customHeight="1" x14ac:dyDescent="0.3">
      <c r="A284" s="144"/>
      <c r="B284" s="158"/>
      <c r="C284" s="52" t="s">
        <v>36</v>
      </c>
      <c r="D284" s="59"/>
      <c r="E284" s="61">
        <v>0</v>
      </c>
      <c r="F284" s="60">
        <v>0</v>
      </c>
    </row>
    <row r="285" spans="1:6" s="15" customFormat="1" ht="27.95" customHeight="1" x14ac:dyDescent="0.3">
      <c r="A285" s="144"/>
      <c r="B285" s="158"/>
      <c r="C285" s="52" t="s">
        <v>37</v>
      </c>
      <c r="D285" s="59" t="s">
        <v>12</v>
      </c>
      <c r="E285" s="61">
        <v>0</v>
      </c>
      <c r="F285" s="60">
        <v>0</v>
      </c>
    </row>
    <row r="286" spans="1:6" s="15" customFormat="1" ht="57" customHeight="1" x14ac:dyDescent="0.3">
      <c r="A286" s="144"/>
      <c r="B286" s="158"/>
      <c r="C286" s="51" t="s">
        <v>38</v>
      </c>
      <c r="D286" s="59"/>
      <c r="E286" s="61">
        <v>0</v>
      </c>
      <c r="F286" s="60">
        <v>0</v>
      </c>
    </row>
    <row r="287" spans="1:6" s="15" customFormat="1" ht="83.1" customHeight="1" x14ac:dyDescent="0.3">
      <c r="A287" s="144"/>
      <c r="B287" s="158"/>
      <c r="C287" s="52" t="s">
        <v>39</v>
      </c>
      <c r="D287" s="59"/>
      <c r="E287" s="61">
        <v>0</v>
      </c>
      <c r="F287" s="60">
        <v>0</v>
      </c>
    </row>
    <row r="288" spans="1:6" s="15" customFormat="1" ht="83.1" customHeight="1" x14ac:dyDescent="0.3">
      <c r="A288" s="144"/>
      <c r="B288" s="158"/>
      <c r="C288" s="52" t="s">
        <v>40</v>
      </c>
      <c r="D288" s="59"/>
      <c r="E288" s="61">
        <v>0</v>
      </c>
      <c r="F288" s="60">
        <v>0</v>
      </c>
    </row>
    <row r="289" spans="1:6" s="15" customFormat="1" ht="57" customHeight="1" x14ac:dyDescent="0.3">
      <c r="A289" s="144"/>
      <c r="B289" s="158"/>
      <c r="C289" s="51" t="s">
        <v>41</v>
      </c>
      <c r="D289" s="59"/>
      <c r="E289" s="61">
        <v>0</v>
      </c>
      <c r="F289" s="60">
        <v>0</v>
      </c>
    </row>
    <row r="290" spans="1:6" s="15" customFormat="1" ht="27.95" customHeight="1" x14ac:dyDescent="0.3">
      <c r="A290" s="159" t="s">
        <v>133</v>
      </c>
      <c r="B290" s="158" t="s">
        <v>25</v>
      </c>
      <c r="C290" s="46" t="s">
        <v>11</v>
      </c>
      <c r="D290" s="59">
        <v>755</v>
      </c>
      <c r="E290" s="70">
        <f>E291+E292+E293+E294+E295+E296</f>
        <v>0</v>
      </c>
      <c r="F290" s="70">
        <f>F291+F292+F293+F294+F295+F296</f>
        <v>0</v>
      </c>
    </row>
    <row r="291" spans="1:6" s="15" customFormat="1" ht="42" customHeight="1" x14ac:dyDescent="0.3">
      <c r="A291" s="159"/>
      <c r="B291" s="158"/>
      <c r="C291" s="51" t="s">
        <v>36</v>
      </c>
      <c r="D291" s="59"/>
      <c r="E291" s="61">
        <v>0</v>
      </c>
      <c r="F291" s="60">
        <v>0</v>
      </c>
    </row>
    <row r="292" spans="1:6" s="15" customFormat="1" ht="27.95" customHeight="1" x14ac:dyDescent="0.3">
      <c r="A292" s="159"/>
      <c r="B292" s="158"/>
      <c r="C292" s="52" t="s">
        <v>37</v>
      </c>
      <c r="D292" s="59">
        <v>755</v>
      </c>
      <c r="E292" s="61">
        <v>0</v>
      </c>
      <c r="F292" s="60">
        <v>0</v>
      </c>
    </row>
    <row r="293" spans="1:6" s="15" customFormat="1" ht="57" customHeight="1" x14ac:dyDescent="0.3">
      <c r="A293" s="159"/>
      <c r="B293" s="158"/>
      <c r="C293" s="51" t="s">
        <v>38</v>
      </c>
      <c r="D293" s="59"/>
      <c r="E293" s="61">
        <v>0</v>
      </c>
      <c r="F293" s="60">
        <v>0</v>
      </c>
    </row>
    <row r="294" spans="1:6" s="15" customFormat="1" ht="83.1" customHeight="1" x14ac:dyDescent="0.3">
      <c r="A294" s="159"/>
      <c r="B294" s="158"/>
      <c r="C294" s="52" t="s">
        <v>39</v>
      </c>
      <c r="D294" s="59"/>
      <c r="E294" s="61">
        <v>0</v>
      </c>
      <c r="F294" s="60">
        <v>0</v>
      </c>
    </row>
    <row r="295" spans="1:6" s="15" customFormat="1" ht="83.1" customHeight="1" x14ac:dyDescent="0.3">
      <c r="A295" s="159"/>
      <c r="B295" s="158"/>
      <c r="C295" s="52" t="s">
        <v>40</v>
      </c>
      <c r="D295" s="59"/>
      <c r="E295" s="61">
        <v>0</v>
      </c>
      <c r="F295" s="60">
        <v>0</v>
      </c>
    </row>
    <row r="296" spans="1:6" s="15" customFormat="1" ht="57" customHeight="1" x14ac:dyDescent="0.3">
      <c r="A296" s="159"/>
      <c r="B296" s="158"/>
      <c r="C296" s="51" t="s">
        <v>41</v>
      </c>
      <c r="D296" s="59"/>
      <c r="E296" s="61">
        <v>0</v>
      </c>
      <c r="F296" s="60">
        <v>0</v>
      </c>
    </row>
    <row r="297" spans="1:6" s="15" customFormat="1" ht="27.95" customHeight="1" x14ac:dyDescent="0.3">
      <c r="A297" s="144" t="s">
        <v>134</v>
      </c>
      <c r="B297" s="151" t="s">
        <v>26</v>
      </c>
      <c r="C297" s="46" t="s">
        <v>11</v>
      </c>
      <c r="D297" s="59">
        <v>755</v>
      </c>
      <c r="E297" s="70">
        <f>E298+E299+E300+E301+E302+E303</f>
        <v>0</v>
      </c>
      <c r="F297" s="70">
        <f>F298+F299+F300+F301+F302+F303</f>
        <v>0</v>
      </c>
    </row>
    <row r="298" spans="1:6" s="15" customFormat="1" ht="51.75" customHeight="1" x14ac:dyDescent="0.3">
      <c r="A298" s="144"/>
      <c r="B298" s="151"/>
      <c r="C298" s="57" t="s">
        <v>36</v>
      </c>
      <c r="D298" s="59"/>
      <c r="E298" s="61">
        <v>0</v>
      </c>
      <c r="F298" s="60">
        <v>0</v>
      </c>
    </row>
    <row r="299" spans="1:6" s="15" customFormat="1" ht="42" customHeight="1" x14ac:dyDescent="0.3">
      <c r="A299" s="144"/>
      <c r="B299" s="151"/>
      <c r="C299" s="52" t="s">
        <v>37</v>
      </c>
      <c r="D299" s="59">
        <v>755</v>
      </c>
      <c r="E299" s="61">
        <v>0</v>
      </c>
      <c r="F299" s="60">
        <v>0</v>
      </c>
    </row>
    <row r="300" spans="1:6" s="15" customFormat="1" ht="65.25" customHeight="1" x14ac:dyDescent="0.3">
      <c r="A300" s="144"/>
      <c r="B300" s="151"/>
      <c r="C300" s="51" t="s">
        <v>38</v>
      </c>
      <c r="D300" s="59"/>
      <c r="E300" s="61">
        <v>0</v>
      </c>
      <c r="F300" s="60">
        <v>0</v>
      </c>
    </row>
    <row r="301" spans="1:6" s="15" customFormat="1" ht="83.1" customHeight="1" x14ac:dyDescent="0.3">
      <c r="A301" s="144"/>
      <c r="B301" s="151"/>
      <c r="C301" s="52" t="s">
        <v>39</v>
      </c>
      <c r="D301" s="59"/>
      <c r="E301" s="61">
        <v>0</v>
      </c>
      <c r="F301" s="60">
        <v>0</v>
      </c>
    </row>
    <row r="302" spans="1:6" s="15" customFormat="1" ht="83.1" customHeight="1" x14ac:dyDescent="0.3">
      <c r="A302" s="144"/>
      <c r="B302" s="151"/>
      <c r="C302" s="52" t="s">
        <v>40</v>
      </c>
      <c r="D302" s="59"/>
      <c r="E302" s="61">
        <v>0</v>
      </c>
      <c r="F302" s="60">
        <v>0</v>
      </c>
    </row>
    <row r="303" spans="1:6" s="15" customFormat="1" ht="57" customHeight="1" x14ac:dyDescent="0.3">
      <c r="A303" s="144"/>
      <c r="B303" s="151"/>
      <c r="C303" s="51" t="s">
        <v>41</v>
      </c>
      <c r="D303" s="59"/>
      <c r="E303" s="61">
        <v>0</v>
      </c>
      <c r="F303" s="60">
        <v>0</v>
      </c>
    </row>
    <row r="304" spans="1:6" s="15" customFormat="1" ht="27.95" customHeight="1" x14ac:dyDescent="0.3">
      <c r="A304" s="141" t="s">
        <v>55</v>
      </c>
      <c r="B304" s="145" t="s">
        <v>195</v>
      </c>
      <c r="C304" s="46" t="s">
        <v>11</v>
      </c>
      <c r="D304" s="59">
        <v>784</v>
      </c>
      <c r="E304" s="70">
        <f>E305+E306+E307+E308+E309+E310</f>
        <v>0</v>
      </c>
      <c r="F304" s="70">
        <f>F305+F306+F307+F308+F309+F310</f>
        <v>0</v>
      </c>
    </row>
    <row r="305" spans="1:8" s="15" customFormat="1" ht="42" customHeight="1" x14ac:dyDescent="0.3">
      <c r="A305" s="142"/>
      <c r="B305" s="146"/>
      <c r="C305" s="52" t="s">
        <v>36</v>
      </c>
      <c r="D305" s="59"/>
      <c r="E305" s="60">
        <f>E312</f>
        <v>0</v>
      </c>
      <c r="F305" s="60">
        <f>F312</f>
        <v>0</v>
      </c>
    </row>
    <row r="306" spans="1:8" s="15" customFormat="1" ht="27.95" customHeight="1" x14ac:dyDescent="0.3">
      <c r="A306" s="142"/>
      <c r="B306" s="146"/>
      <c r="C306" s="52" t="s">
        <v>37</v>
      </c>
      <c r="D306" s="59">
        <v>784</v>
      </c>
      <c r="E306" s="60">
        <f t="shared" ref="E306:F310" si="15">E313</f>
        <v>0</v>
      </c>
      <c r="F306" s="60">
        <f t="shared" si="15"/>
        <v>0</v>
      </c>
    </row>
    <row r="307" spans="1:8" s="15" customFormat="1" ht="57" customHeight="1" x14ac:dyDescent="0.3">
      <c r="A307" s="142"/>
      <c r="B307" s="146"/>
      <c r="C307" s="51" t="s">
        <v>38</v>
      </c>
      <c r="D307" s="59"/>
      <c r="E307" s="60">
        <f t="shared" si="15"/>
        <v>0</v>
      </c>
      <c r="F307" s="60">
        <f t="shared" si="15"/>
        <v>0</v>
      </c>
    </row>
    <row r="308" spans="1:8" s="15" customFormat="1" ht="83.1" customHeight="1" x14ac:dyDescent="0.3">
      <c r="A308" s="142"/>
      <c r="B308" s="146"/>
      <c r="C308" s="52" t="s">
        <v>39</v>
      </c>
      <c r="D308" s="59"/>
      <c r="E308" s="60">
        <f t="shared" si="15"/>
        <v>0</v>
      </c>
      <c r="F308" s="60">
        <f t="shared" si="15"/>
        <v>0</v>
      </c>
    </row>
    <row r="309" spans="1:8" s="15" customFormat="1" ht="83.1" customHeight="1" x14ac:dyDescent="0.3">
      <c r="A309" s="142"/>
      <c r="B309" s="146"/>
      <c r="C309" s="52" t="s">
        <v>40</v>
      </c>
      <c r="D309" s="59"/>
      <c r="E309" s="60">
        <f t="shared" si="15"/>
        <v>0</v>
      </c>
      <c r="F309" s="60">
        <f t="shared" si="15"/>
        <v>0</v>
      </c>
    </row>
    <row r="310" spans="1:8" s="15" customFormat="1" ht="57" customHeight="1" x14ac:dyDescent="0.3">
      <c r="A310" s="143"/>
      <c r="B310" s="147"/>
      <c r="C310" s="51" t="s">
        <v>41</v>
      </c>
      <c r="D310" s="59"/>
      <c r="E310" s="60">
        <f t="shared" si="15"/>
        <v>0</v>
      </c>
      <c r="F310" s="60">
        <f t="shared" si="15"/>
        <v>0</v>
      </c>
    </row>
    <row r="311" spans="1:8" ht="27.95" customHeight="1" x14ac:dyDescent="0.3">
      <c r="A311" s="144" t="s">
        <v>100</v>
      </c>
      <c r="B311" s="151" t="s">
        <v>209</v>
      </c>
      <c r="C311" s="46" t="s">
        <v>11</v>
      </c>
      <c r="D311" s="43">
        <v>784</v>
      </c>
      <c r="E311" s="70">
        <f>E312+E313+E314+E315+E316+E317</f>
        <v>0</v>
      </c>
      <c r="F311" s="70">
        <f>F312+F313+F314+F315+F316+F317</f>
        <v>0</v>
      </c>
    </row>
    <row r="312" spans="1:8" ht="42" customHeight="1" x14ac:dyDescent="0.3">
      <c r="A312" s="144"/>
      <c r="B312" s="151"/>
      <c r="C312" s="52" t="s">
        <v>36</v>
      </c>
      <c r="D312" s="43"/>
      <c r="E312" s="61">
        <v>0</v>
      </c>
      <c r="F312" s="60">
        <v>0</v>
      </c>
    </row>
    <row r="313" spans="1:8" ht="27.95" customHeight="1" x14ac:dyDescent="0.3">
      <c r="A313" s="144"/>
      <c r="B313" s="151"/>
      <c r="C313" s="52" t="s">
        <v>37</v>
      </c>
      <c r="D313" s="43">
        <v>784</v>
      </c>
      <c r="E313" s="61">
        <v>0</v>
      </c>
      <c r="F313" s="60">
        <v>0</v>
      </c>
    </row>
    <row r="314" spans="1:8" ht="57" customHeight="1" x14ac:dyDescent="0.3">
      <c r="A314" s="144"/>
      <c r="B314" s="151"/>
      <c r="C314" s="51" t="s">
        <v>38</v>
      </c>
      <c r="D314" s="43"/>
      <c r="E314" s="61">
        <v>0</v>
      </c>
      <c r="F314" s="61">
        <v>0</v>
      </c>
    </row>
    <row r="315" spans="1:8" ht="83.1" customHeight="1" x14ac:dyDescent="0.3">
      <c r="A315" s="144"/>
      <c r="B315" s="151"/>
      <c r="C315" s="52" t="s">
        <v>39</v>
      </c>
      <c r="D315" s="43"/>
      <c r="E315" s="61">
        <v>0</v>
      </c>
      <c r="F315" s="60">
        <v>0</v>
      </c>
    </row>
    <row r="316" spans="1:8" ht="83.1" customHeight="1" x14ac:dyDescent="0.3">
      <c r="A316" s="144"/>
      <c r="B316" s="151"/>
      <c r="C316" s="52" t="s">
        <v>40</v>
      </c>
      <c r="D316" s="43"/>
      <c r="E316" s="61">
        <v>0</v>
      </c>
      <c r="F316" s="60">
        <v>0</v>
      </c>
    </row>
    <row r="317" spans="1:8" ht="57" customHeight="1" x14ac:dyDescent="0.3">
      <c r="A317" s="144"/>
      <c r="B317" s="151"/>
      <c r="C317" s="51" t="s">
        <v>41</v>
      </c>
      <c r="D317" s="43"/>
      <c r="E317" s="61">
        <v>0</v>
      </c>
      <c r="F317" s="60">
        <v>0</v>
      </c>
    </row>
    <row r="318" spans="1:8" ht="27.95" customHeight="1" x14ac:dyDescent="0.3">
      <c r="A318" s="148" t="s">
        <v>10</v>
      </c>
      <c r="B318" s="155" t="s">
        <v>61</v>
      </c>
      <c r="C318" s="50" t="s">
        <v>11</v>
      </c>
      <c r="D318" s="85">
        <v>755</v>
      </c>
      <c r="E318" s="62">
        <f>E319+E320+E321+E322+E323+E324</f>
        <v>209984.96577000001</v>
      </c>
      <c r="F318" s="62">
        <f>F319+F320+F321+F322+F323+F324</f>
        <v>189159.25677000001</v>
      </c>
      <c r="G318" s="10">
        <f>F318/E318</f>
        <v>0.90082285689533248</v>
      </c>
      <c r="H318" s="10">
        <f>F318/'[1]Приложение 12'!$I$140</f>
        <v>0.89211350208659745</v>
      </c>
    </row>
    <row r="319" spans="1:8" ht="42" customHeight="1" x14ac:dyDescent="0.3">
      <c r="A319" s="149"/>
      <c r="B319" s="156"/>
      <c r="C319" s="57" t="s">
        <v>36</v>
      </c>
      <c r="D319" s="86"/>
      <c r="E319" s="64">
        <f>E326+E361</f>
        <v>0</v>
      </c>
      <c r="F319" s="64">
        <f>F326+F361</f>
        <v>0</v>
      </c>
    </row>
    <row r="320" spans="1:8" ht="27.95" customHeight="1" x14ac:dyDescent="0.3">
      <c r="A320" s="149"/>
      <c r="B320" s="156"/>
      <c r="C320" s="57" t="s">
        <v>37</v>
      </c>
      <c r="D320" s="86">
        <v>755</v>
      </c>
      <c r="E320" s="64">
        <f t="shared" ref="E320:F324" si="16">E327+E362</f>
        <v>209984.96577000001</v>
      </c>
      <c r="F320" s="64">
        <f>F327+F362</f>
        <v>189159.25677000001</v>
      </c>
    </row>
    <row r="321" spans="1:6" ht="57" customHeight="1" x14ac:dyDescent="0.3">
      <c r="A321" s="149"/>
      <c r="B321" s="156"/>
      <c r="C321" s="57" t="s">
        <v>38</v>
      </c>
      <c r="D321" s="86"/>
      <c r="E321" s="64">
        <f t="shared" si="16"/>
        <v>0</v>
      </c>
      <c r="F321" s="64">
        <f t="shared" si="16"/>
        <v>0</v>
      </c>
    </row>
    <row r="322" spans="1:6" ht="83.1" customHeight="1" x14ac:dyDescent="0.3">
      <c r="A322" s="149"/>
      <c r="B322" s="156"/>
      <c r="C322" s="57" t="s">
        <v>39</v>
      </c>
      <c r="D322" s="86"/>
      <c r="E322" s="64">
        <f t="shared" si="16"/>
        <v>0</v>
      </c>
      <c r="F322" s="64">
        <f t="shared" si="16"/>
        <v>0</v>
      </c>
    </row>
    <row r="323" spans="1:6" ht="83.1" customHeight="1" x14ac:dyDescent="0.3">
      <c r="A323" s="149"/>
      <c r="B323" s="156"/>
      <c r="C323" s="57" t="s">
        <v>40</v>
      </c>
      <c r="D323" s="86"/>
      <c r="E323" s="64">
        <f t="shared" si="16"/>
        <v>0</v>
      </c>
      <c r="F323" s="64">
        <f t="shared" si="16"/>
        <v>0</v>
      </c>
    </row>
    <row r="324" spans="1:6" ht="57" customHeight="1" x14ac:dyDescent="0.3">
      <c r="A324" s="150"/>
      <c r="B324" s="157"/>
      <c r="C324" s="57" t="s">
        <v>41</v>
      </c>
      <c r="D324" s="86"/>
      <c r="E324" s="64">
        <f t="shared" si="16"/>
        <v>0</v>
      </c>
      <c r="F324" s="64">
        <f t="shared" si="16"/>
        <v>0</v>
      </c>
    </row>
    <row r="325" spans="1:6" ht="27.95" customHeight="1" x14ac:dyDescent="0.3">
      <c r="A325" s="148" t="s">
        <v>2</v>
      </c>
      <c r="B325" s="145" t="s">
        <v>196</v>
      </c>
      <c r="C325" s="50" t="s">
        <v>11</v>
      </c>
      <c r="D325" s="86">
        <v>755</v>
      </c>
      <c r="E325" s="75">
        <f>E326+E327+E328+E329+E330+E331</f>
        <v>33739.515769999998</v>
      </c>
      <c r="F325" s="75">
        <f>F326+F327+F328+F329+F330+F331</f>
        <v>33220.836770000002</v>
      </c>
    </row>
    <row r="326" spans="1:6" ht="42" customHeight="1" x14ac:dyDescent="0.3">
      <c r="A326" s="149"/>
      <c r="B326" s="146"/>
      <c r="C326" s="57" t="s">
        <v>36</v>
      </c>
      <c r="D326" s="86"/>
      <c r="E326" s="63">
        <f>E333+E340+E347+E354</f>
        <v>0</v>
      </c>
      <c r="F326" s="63">
        <f>F333+F340+F347+F354</f>
        <v>0</v>
      </c>
    </row>
    <row r="327" spans="1:6" ht="27.95" customHeight="1" x14ac:dyDescent="0.3">
      <c r="A327" s="149"/>
      <c r="B327" s="146"/>
      <c r="C327" s="57" t="s">
        <v>37</v>
      </c>
      <c r="D327" s="86">
        <v>755</v>
      </c>
      <c r="E327" s="63">
        <f>E334+E341+E348+E355</f>
        <v>33739.515769999998</v>
      </c>
      <c r="F327" s="63">
        <f>F334+F341+F348+F355</f>
        <v>33220.836770000002</v>
      </c>
    </row>
    <row r="328" spans="1:6" ht="57" customHeight="1" x14ac:dyDescent="0.3">
      <c r="A328" s="149"/>
      <c r="B328" s="146"/>
      <c r="C328" s="57" t="s">
        <v>38</v>
      </c>
      <c r="D328" s="86"/>
      <c r="E328" s="63">
        <f t="shared" ref="E328:E331" si="17">E335+E342+E349+E356</f>
        <v>0</v>
      </c>
      <c r="F328" s="63">
        <f t="shared" ref="F328:F331" si="18">F335+F342+F349+F356</f>
        <v>0</v>
      </c>
    </row>
    <row r="329" spans="1:6" ht="83.1" customHeight="1" x14ac:dyDescent="0.3">
      <c r="A329" s="149"/>
      <c r="B329" s="146"/>
      <c r="C329" s="57" t="s">
        <v>39</v>
      </c>
      <c r="D329" s="86"/>
      <c r="E329" s="63">
        <f t="shared" si="17"/>
        <v>0</v>
      </c>
      <c r="F329" s="63">
        <f t="shared" si="18"/>
        <v>0</v>
      </c>
    </row>
    <row r="330" spans="1:6" ht="83.1" customHeight="1" x14ac:dyDescent="0.3">
      <c r="A330" s="149"/>
      <c r="B330" s="146"/>
      <c r="C330" s="57" t="s">
        <v>40</v>
      </c>
      <c r="D330" s="43"/>
      <c r="E330" s="63">
        <f t="shared" si="17"/>
        <v>0</v>
      </c>
      <c r="F330" s="63">
        <f t="shared" si="18"/>
        <v>0</v>
      </c>
    </row>
    <row r="331" spans="1:6" ht="57" customHeight="1" x14ac:dyDescent="0.3">
      <c r="A331" s="150"/>
      <c r="B331" s="147"/>
      <c r="C331" s="57" t="s">
        <v>41</v>
      </c>
      <c r="D331" s="86"/>
      <c r="E331" s="63">
        <f t="shared" si="17"/>
        <v>0</v>
      </c>
      <c r="F331" s="63">
        <f t="shared" si="18"/>
        <v>0</v>
      </c>
    </row>
    <row r="332" spans="1:6" ht="27.95" customHeight="1" x14ac:dyDescent="0.3">
      <c r="A332" s="144" t="s">
        <v>101</v>
      </c>
      <c r="B332" s="151" t="s">
        <v>23</v>
      </c>
      <c r="C332" s="46" t="s">
        <v>11</v>
      </c>
      <c r="D332" s="59">
        <v>755</v>
      </c>
      <c r="E332" s="70">
        <f>E333+E334+E335+E336+E338+E337</f>
        <v>30838.069</v>
      </c>
      <c r="F332" s="70">
        <f>F333+F334+F335+F336+F338+F337</f>
        <v>31820.39</v>
      </c>
    </row>
    <row r="333" spans="1:6" ht="42" customHeight="1" x14ac:dyDescent="0.3">
      <c r="A333" s="144"/>
      <c r="B333" s="151"/>
      <c r="C333" s="52" t="s">
        <v>36</v>
      </c>
      <c r="D333" s="59"/>
      <c r="E333" s="61">
        <v>0</v>
      </c>
      <c r="F333" s="60">
        <v>0</v>
      </c>
    </row>
    <row r="334" spans="1:6" s="117" customFormat="1" ht="27.95" customHeight="1" x14ac:dyDescent="0.3">
      <c r="A334" s="144"/>
      <c r="B334" s="151"/>
      <c r="C334" s="113" t="s">
        <v>37</v>
      </c>
      <c r="D334" s="126">
        <v>755</v>
      </c>
      <c r="E334" s="115">
        <v>30838.069</v>
      </c>
      <c r="F334" s="118">
        <v>31820.39</v>
      </c>
    </row>
    <row r="335" spans="1:6" ht="57" customHeight="1" x14ac:dyDescent="0.3">
      <c r="A335" s="144"/>
      <c r="B335" s="151"/>
      <c r="C335" s="51" t="s">
        <v>38</v>
      </c>
      <c r="D335" s="59"/>
      <c r="E335" s="61">
        <v>0</v>
      </c>
      <c r="F335" s="60">
        <v>0</v>
      </c>
    </row>
    <row r="336" spans="1:6" ht="83.1" customHeight="1" x14ac:dyDescent="0.3">
      <c r="A336" s="144"/>
      <c r="B336" s="151"/>
      <c r="C336" s="52" t="s">
        <v>39</v>
      </c>
      <c r="D336" s="59"/>
      <c r="E336" s="61">
        <v>0</v>
      </c>
      <c r="F336" s="60">
        <v>0</v>
      </c>
    </row>
    <row r="337" spans="1:6" ht="83.1" customHeight="1" x14ac:dyDescent="0.3">
      <c r="A337" s="144"/>
      <c r="B337" s="151"/>
      <c r="C337" s="52" t="s">
        <v>40</v>
      </c>
      <c r="D337" s="59"/>
      <c r="E337" s="61">
        <v>0</v>
      </c>
      <c r="F337" s="60">
        <v>0</v>
      </c>
    </row>
    <row r="338" spans="1:6" ht="57" customHeight="1" x14ac:dyDescent="0.3">
      <c r="A338" s="144"/>
      <c r="B338" s="151"/>
      <c r="C338" s="51" t="s">
        <v>41</v>
      </c>
      <c r="D338" s="59"/>
      <c r="E338" s="61">
        <v>0</v>
      </c>
      <c r="F338" s="60">
        <v>0</v>
      </c>
    </row>
    <row r="339" spans="1:6" ht="27.95" customHeight="1" x14ac:dyDescent="0.3">
      <c r="A339" s="144" t="s">
        <v>102</v>
      </c>
      <c r="B339" s="151" t="s">
        <v>24</v>
      </c>
      <c r="C339" s="46" t="s">
        <v>11</v>
      </c>
      <c r="D339" s="59">
        <v>755</v>
      </c>
      <c r="E339" s="70">
        <f>E340+E341+E342+E343+E344+E345</f>
        <v>1301.44677</v>
      </c>
      <c r="F339" s="70">
        <f>F340+F341+F342+F343+F344+F345</f>
        <v>1301.44677</v>
      </c>
    </row>
    <row r="340" spans="1:6" ht="42" customHeight="1" x14ac:dyDescent="0.3">
      <c r="A340" s="144"/>
      <c r="B340" s="151"/>
      <c r="C340" s="52" t="s">
        <v>36</v>
      </c>
      <c r="D340" s="59"/>
      <c r="E340" s="61">
        <v>0</v>
      </c>
      <c r="F340" s="60">
        <v>0</v>
      </c>
    </row>
    <row r="341" spans="1:6" s="117" customFormat="1" ht="27.95" customHeight="1" x14ac:dyDescent="0.3">
      <c r="A341" s="144"/>
      <c r="B341" s="151"/>
      <c r="C341" s="113" t="s">
        <v>37</v>
      </c>
      <c r="D341" s="126">
        <v>755</v>
      </c>
      <c r="E341" s="115">
        <v>1301.44677</v>
      </c>
      <c r="F341" s="115">
        <v>1301.44677</v>
      </c>
    </row>
    <row r="342" spans="1:6" ht="57" customHeight="1" x14ac:dyDescent="0.3">
      <c r="A342" s="144"/>
      <c r="B342" s="151"/>
      <c r="C342" s="51" t="s">
        <v>38</v>
      </c>
      <c r="D342" s="59"/>
      <c r="E342" s="61">
        <v>0</v>
      </c>
      <c r="F342" s="60">
        <v>0</v>
      </c>
    </row>
    <row r="343" spans="1:6" ht="83.1" customHeight="1" x14ac:dyDescent="0.3">
      <c r="A343" s="144"/>
      <c r="B343" s="151"/>
      <c r="C343" s="52" t="s">
        <v>39</v>
      </c>
      <c r="D343" s="59"/>
      <c r="E343" s="61">
        <v>0</v>
      </c>
      <c r="F343" s="60">
        <v>0</v>
      </c>
    </row>
    <row r="344" spans="1:6" ht="83.1" customHeight="1" x14ac:dyDescent="0.3">
      <c r="A344" s="144"/>
      <c r="B344" s="151"/>
      <c r="C344" s="52" t="s">
        <v>40</v>
      </c>
      <c r="D344" s="59"/>
      <c r="E344" s="61">
        <v>0</v>
      </c>
      <c r="F344" s="60">
        <v>0</v>
      </c>
    </row>
    <row r="345" spans="1:6" ht="57" customHeight="1" x14ac:dyDescent="0.3">
      <c r="A345" s="144"/>
      <c r="B345" s="151"/>
      <c r="C345" s="51" t="s">
        <v>41</v>
      </c>
      <c r="D345" s="59"/>
      <c r="E345" s="61">
        <v>0</v>
      </c>
      <c r="F345" s="60">
        <v>0</v>
      </c>
    </row>
    <row r="346" spans="1:6" ht="27.95" customHeight="1" x14ac:dyDescent="0.3">
      <c r="A346" s="144" t="s">
        <v>132</v>
      </c>
      <c r="B346" s="151" t="s">
        <v>155</v>
      </c>
      <c r="C346" s="46" t="s">
        <v>11</v>
      </c>
      <c r="D346" s="59">
        <v>755</v>
      </c>
      <c r="E346" s="70">
        <f>E347+E348+E349+E350+E351+E352</f>
        <v>100</v>
      </c>
      <c r="F346" s="70">
        <f>F347+F348+F349+F350+F351+F352</f>
        <v>99</v>
      </c>
    </row>
    <row r="347" spans="1:6" ht="42" customHeight="1" x14ac:dyDescent="0.3">
      <c r="A347" s="144"/>
      <c r="B347" s="151"/>
      <c r="C347" s="52" t="s">
        <v>36</v>
      </c>
      <c r="D347" s="59"/>
      <c r="E347" s="61">
        <v>0</v>
      </c>
      <c r="F347" s="60">
        <v>0</v>
      </c>
    </row>
    <row r="348" spans="1:6" s="117" customFormat="1" ht="27.95" customHeight="1" x14ac:dyDescent="0.3">
      <c r="A348" s="144"/>
      <c r="B348" s="151"/>
      <c r="C348" s="119" t="s">
        <v>37</v>
      </c>
      <c r="D348" s="126">
        <v>755</v>
      </c>
      <c r="E348" s="115">
        <v>100</v>
      </c>
      <c r="F348" s="115">
        <v>99</v>
      </c>
    </row>
    <row r="349" spans="1:6" ht="61.5" customHeight="1" x14ac:dyDescent="0.3">
      <c r="A349" s="144"/>
      <c r="B349" s="151"/>
      <c r="C349" s="51" t="s">
        <v>38</v>
      </c>
      <c r="D349" s="59"/>
      <c r="E349" s="61">
        <v>0</v>
      </c>
      <c r="F349" s="60">
        <v>0</v>
      </c>
    </row>
    <row r="350" spans="1:6" ht="87" customHeight="1" x14ac:dyDescent="0.3">
      <c r="A350" s="144"/>
      <c r="B350" s="151"/>
      <c r="C350" s="52" t="s">
        <v>39</v>
      </c>
      <c r="D350" s="59"/>
      <c r="E350" s="61">
        <v>0</v>
      </c>
      <c r="F350" s="60">
        <v>0</v>
      </c>
    </row>
    <row r="351" spans="1:6" ht="89.25" customHeight="1" x14ac:dyDescent="0.3">
      <c r="A351" s="144"/>
      <c r="B351" s="151"/>
      <c r="C351" s="52" t="s">
        <v>40</v>
      </c>
      <c r="D351" s="59"/>
      <c r="E351" s="61">
        <v>0</v>
      </c>
      <c r="F351" s="60">
        <v>0</v>
      </c>
    </row>
    <row r="352" spans="1:6" ht="57" customHeight="1" x14ac:dyDescent="0.3">
      <c r="A352" s="144"/>
      <c r="B352" s="151"/>
      <c r="C352" s="51" t="s">
        <v>41</v>
      </c>
      <c r="D352" s="59"/>
      <c r="E352" s="61">
        <v>0</v>
      </c>
      <c r="F352" s="60">
        <v>0</v>
      </c>
    </row>
    <row r="353" spans="1:7" ht="27.95" customHeight="1" x14ac:dyDescent="0.3">
      <c r="A353" s="144" t="s">
        <v>173</v>
      </c>
      <c r="B353" s="151" t="s">
        <v>176</v>
      </c>
      <c r="C353" s="46" t="s">
        <v>11</v>
      </c>
      <c r="D353" s="59">
        <v>755</v>
      </c>
      <c r="E353" s="70">
        <f>E354+E355+E356+E357+E358+E359</f>
        <v>1500</v>
      </c>
      <c r="F353" s="70">
        <f>F354+F355+F356+F357+F358+F359</f>
        <v>0</v>
      </c>
    </row>
    <row r="354" spans="1:7" ht="42" customHeight="1" x14ac:dyDescent="0.3">
      <c r="A354" s="144"/>
      <c r="B354" s="151"/>
      <c r="C354" s="52" t="s">
        <v>36</v>
      </c>
      <c r="D354" s="59"/>
      <c r="E354" s="61">
        <v>0</v>
      </c>
      <c r="F354" s="60">
        <v>0</v>
      </c>
    </row>
    <row r="355" spans="1:7" s="117" customFormat="1" ht="27.95" customHeight="1" x14ac:dyDescent="0.3">
      <c r="A355" s="144"/>
      <c r="B355" s="151"/>
      <c r="C355" s="113" t="s">
        <v>37</v>
      </c>
      <c r="D355" s="126">
        <v>755</v>
      </c>
      <c r="E355" s="118">
        <v>1500</v>
      </c>
      <c r="F355" s="118">
        <v>0</v>
      </c>
    </row>
    <row r="356" spans="1:7" ht="57" customHeight="1" x14ac:dyDescent="0.3">
      <c r="A356" s="144"/>
      <c r="B356" s="151"/>
      <c r="C356" s="51" t="s">
        <v>38</v>
      </c>
      <c r="D356" s="59"/>
      <c r="E356" s="61">
        <v>0</v>
      </c>
      <c r="F356" s="60">
        <v>0</v>
      </c>
    </row>
    <row r="357" spans="1:7" ht="83.1" customHeight="1" x14ac:dyDescent="0.3">
      <c r="A357" s="144"/>
      <c r="B357" s="151"/>
      <c r="C357" s="52" t="s">
        <v>39</v>
      </c>
      <c r="D357" s="59"/>
      <c r="E357" s="61">
        <v>0</v>
      </c>
      <c r="F357" s="60">
        <v>0</v>
      </c>
    </row>
    <row r="358" spans="1:7" ht="83.1" customHeight="1" x14ac:dyDescent="0.3">
      <c r="A358" s="144"/>
      <c r="B358" s="151"/>
      <c r="C358" s="52" t="s">
        <v>40</v>
      </c>
      <c r="D358" s="59"/>
      <c r="E358" s="61">
        <v>0</v>
      </c>
      <c r="F358" s="60">
        <v>0</v>
      </c>
    </row>
    <row r="359" spans="1:7" ht="57" customHeight="1" x14ac:dyDescent="0.3">
      <c r="A359" s="144"/>
      <c r="B359" s="151"/>
      <c r="C359" s="51" t="s">
        <v>41</v>
      </c>
      <c r="D359" s="59"/>
      <c r="E359" s="61">
        <v>0</v>
      </c>
      <c r="F359" s="60">
        <v>0</v>
      </c>
    </row>
    <row r="360" spans="1:7" ht="27.95" customHeight="1" x14ac:dyDescent="0.3">
      <c r="A360" s="141" t="s">
        <v>3</v>
      </c>
      <c r="B360" s="145" t="s">
        <v>210</v>
      </c>
      <c r="C360" s="46" t="s">
        <v>11</v>
      </c>
      <c r="D360" s="56">
        <v>755</v>
      </c>
      <c r="E360" s="62">
        <f>E361+E362+E363+E364+E365+E366</f>
        <v>176245.45</v>
      </c>
      <c r="F360" s="62">
        <f>F361+F362+F363+F364+F365+F366</f>
        <v>155938.42000000001</v>
      </c>
      <c r="G360" s="10">
        <f>F360/E360*100</f>
        <v>88.477983403259486</v>
      </c>
    </row>
    <row r="361" spans="1:7" ht="42" customHeight="1" x14ac:dyDescent="0.3">
      <c r="A361" s="142"/>
      <c r="B361" s="146"/>
      <c r="C361" s="52" t="s">
        <v>36</v>
      </c>
      <c r="D361" s="56"/>
      <c r="E361" s="61">
        <f>E368</f>
        <v>0</v>
      </c>
      <c r="F361" s="61">
        <f>F368</f>
        <v>0</v>
      </c>
    </row>
    <row r="362" spans="1:7" ht="27.95" customHeight="1" x14ac:dyDescent="0.3">
      <c r="A362" s="142"/>
      <c r="B362" s="146"/>
      <c r="C362" s="52" t="s">
        <v>37</v>
      </c>
      <c r="D362" s="56">
        <v>755</v>
      </c>
      <c r="E362" s="61">
        <f>E369</f>
        <v>176245.45</v>
      </c>
      <c r="F362" s="61">
        <f t="shared" ref="F362:F366" si="19">F369</f>
        <v>155938.42000000001</v>
      </c>
    </row>
    <row r="363" spans="1:7" ht="57" customHeight="1" x14ac:dyDescent="0.3">
      <c r="A363" s="142"/>
      <c r="B363" s="146"/>
      <c r="C363" s="51" t="s">
        <v>38</v>
      </c>
      <c r="D363" s="56"/>
      <c r="E363" s="61">
        <f t="shared" ref="E363:E366" si="20">E370</f>
        <v>0</v>
      </c>
      <c r="F363" s="61">
        <f t="shared" si="19"/>
        <v>0</v>
      </c>
    </row>
    <row r="364" spans="1:7" ht="83.1" customHeight="1" x14ac:dyDescent="0.3">
      <c r="A364" s="142"/>
      <c r="B364" s="146"/>
      <c r="C364" s="51" t="s">
        <v>39</v>
      </c>
      <c r="D364" s="59"/>
      <c r="E364" s="61">
        <f t="shared" si="20"/>
        <v>0</v>
      </c>
      <c r="F364" s="61">
        <f t="shared" si="19"/>
        <v>0</v>
      </c>
    </row>
    <row r="365" spans="1:7" ht="83.1" customHeight="1" x14ac:dyDescent="0.3">
      <c r="A365" s="142"/>
      <c r="B365" s="146"/>
      <c r="C365" s="52" t="s">
        <v>40</v>
      </c>
      <c r="D365" s="56"/>
      <c r="E365" s="61">
        <f t="shared" si="20"/>
        <v>0</v>
      </c>
      <c r="F365" s="61">
        <f t="shared" si="19"/>
        <v>0</v>
      </c>
    </row>
    <row r="366" spans="1:7" ht="57" customHeight="1" x14ac:dyDescent="0.3">
      <c r="A366" s="143"/>
      <c r="B366" s="147"/>
      <c r="C366" s="51" t="s">
        <v>41</v>
      </c>
      <c r="D366" s="56"/>
      <c r="E366" s="61">
        <f t="shared" si="20"/>
        <v>0</v>
      </c>
      <c r="F366" s="61">
        <f t="shared" si="19"/>
        <v>0</v>
      </c>
    </row>
    <row r="367" spans="1:7" ht="27.95" customHeight="1" x14ac:dyDescent="0.3">
      <c r="A367" s="144" t="s">
        <v>103</v>
      </c>
      <c r="B367" s="151" t="s">
        <v>185</v>
      </c>
      <c r="C367" s="46" t="s">
        <v>11</v>
      </c>
      <c r="D367" s="56">
        <v>755</v>
      </c>
      <c r="E367" s="70">
        <f>E368+E369+E370+E371+E372+E373</f>
        <v>176245.45</v>
      </c>
      <c r="F367" s="70">
        <f>F368+F369+F370+F371+F372+F373</f>
        <v>155938.42000000001</v>
      </c>
    </row>
    <row r="368" spans="1:7" ht="42" customHeight="1" x14ac:dyDescent="0.3">
      <c r="A368" s="144"/>
      <c r="B368" s="151"/>
      <c r="C368" s="52" t="s">
        <v>36</v>
      </c>
      <c r="D368" s="56"/>
      <c r="E368" s="61">
        <f>E375+E382</f>
        <v>0</v>
      </c>
      <c r="F368" s="61">
        <f>F375+F382</f>
        <v>0</v>
      </c>
    </row>
    <row r="369" spans="1:6" ht="27.95" customHeight="1" x14ac:dyDescent="0.3">
      <c r="A369" s="144"/>
      <c r="B369" s="151"/>
      <c r="C369" s="52" t="s">
        <v>37</v>
      </c>
      <c r="D369" s="56">
        <v>755</v>
      </c>
      <c r="E369" s="61">
        <f t="shared" ref="E369:E372" si="21">E376+E383</f>
        <v>176245.45</v>
      </c>
      <c r="F369" s="61">
        <f>F376+F383</f>
        <v>155938.42000000001</v>
      </c>
    </row>
    <row r="370" spans="1:6" ht="57" customHeight="1" x14ac:dyDescent="0.3">
      <c r="A370" s="144"/>
      <c r="B370" s="151"/>
      <c r="C370" s="51" t="s">
        <v>38</v>
      </c>
      <c r="D370" s="56"/>
      <c r="E370" s="61">
        <f>E377+E384</f>
        <v>0</v>
      </c>
      <c r="F370" s="61">
        <f t="shared" ref="F370:F373" si="22">F377+F384</f>
        <v>0</v>
      </c>
    </row>
    <row r="371" spans="1:6" ht="83.1" customHeight="1" x14ac:dyDescent="0.3">
      <c r="A371" s="144"/>
      <c r="B371" s="151"/>
      <c r="C371" s="52" t="s">
        <v>39</v>
      </c>
      <c r="D371" s="56"/>
      <c r="E371" s="61">
        <f t="shared" si="21"/>
        <v>0</v>
      </c>
      <c r="F371" s="61">
        <f t="shared" si="22"/>
        <v>0</v>
      </c>
    </row>
    <row r="372" spans="1:6" ht="83.1" customHeight="1" x14ac:dyDescent="0.3">
      <c r="A372" s="144"/>
      <c r="B372" s="151"/>
      <c r="C372" s="52" t="s">
        <v>40</v>
      </c>
      <c r="D372" s="56"/>
      <c r="E372" s="61">
        <f t="shared" si="21"/>
        <v>0</v>
      </c>
      <c r="F372" s="61">
        <f t="shared" si="22"/>
        <v>0</v>
      </c>
    </row>
    <row r="373" spans="1:6" ht="57" customHeight="1" x14ac:dyDescent="0.3">
      <c r="A373" s="144"/>
      <c r="B373" s="151"/>
      <c r="C373" s="51" t="s">
        <v>41</v>
      </c>
      <c r="D373" s="56"/>
      <c r="E373" s="61">
        <f>E380+E387</f>
        <v>0</v>
      </c>
      <c r="F373" s="61">
        <f t="shared" si="22"/>
        <v>0</v>
      </c>
    </row>
    <row r="374" spans="1:6" ht="27.95" customHeight="1" x14ac:dyDescent="0.3">
      <c r="A374" s="144" t="s">
        <v>104</v>
      </c>
      <c r="B374" s="151" t="s">
        <v>186</v>
      </c>
      <c r="C374" s="46" t="s">
        <v>11</v>
      </c>
      <c r="D374" s="56">
        <v>755</v>
      </c>
      <c r="E374" s="70">
        <f>E375+E376+E377+E378+E379+E380</f>
        <v>163745.45000000001</v>
      </c>
      <c r="F374" s="70">
        <f>F375+F376+F377+F378+F379+F380</f>
        <v>144063.42000000001</v>
      </c>
    </row>
    <row r="375" spans="1:6" ht="42" customHeight="1" x14ac:dyDescent="0.3">
      <c r="A375" s="144"/>
      <c r="B375" s="151"/>
      <c r="C375" s="52" t="s">
        <v>36</v>
      </c>
      <c r="D375" s="56"/>
      <c r="E375" s="61">
        <v>0</v>
      </c>
      <c r="F375" s="60">
        <v>0</v>
      </c>
    </row>
    <row r="376" spans="1:6" s="117" customFormat="1" ht="27.95" customHeight="1" x14ac:dyDescent="0.3">
      <c r="A376" s="144"/>
      <c r="B376" s="151"/>
      <c r="C376" s="113" t="s">
        <v>37</v>
      </c>
      <c r="D376" s="128">
        <v>755</v>
      </c>
      <c r="E376" s="118">
        <v>163745.45000000001</v>
      </c>
      <c r="F376" s="118">
        <v>144063.42000000001</v>
      </c>
    </row>
    <row r="377" spans="1:6" ht="57" customHeight="1" x14ac:dyDescent="0.3">
      <c r="A377" s="144"/>
      <c r="B377" s="151"/>
      <c r="C377" s="51" t="s">
        <v>38</v>
      </c>
      <c r="D377" s="56"/>
      <c r="E377" s="61">
        <v>0</v>
      </c>
      <c r="F377" s="60">
        <v>0</v>
      </c>
    </row>
    <row r="378" spans="1:6" ht="83.1" customHeight="1" x14ac:dyDescent="0.3">
      <c r="A378" s="144"/>
      <c r="B378" s="151"/>
      <c r="C378" s="52" t="s">
        <v>39</v>
      </c>
      <c r="D378" s="56"/>
      <c r="E378" s="61">
        <v>0</v>
      </c>
      <c r="F378" s="60">
        <v>0</v>
      </c>
    </row>
    <row r="379" spans="1:6" ht="83.1" customHeight="1" x14ac:dyDescent="0.3">
      <c r="A379" s="144"/>
      <c r="B379" s="151"/>
      <c r="C379" s="52" t="s">
        <v>40</v>
      </c>
      <c r="D379" s="56"/>
      <c r="E379" s="61">
        <v>0</v>
      </c>
      <c r="F379" s="60">
        <v>0</v>
      </c>
    </row>
    <row r="380" spans="1:6" ht="57" customHeight="1" x14ac:dyDescent="0.3">
      <c r="A380" s="144"/>
      <c r="B380" s="151"/>
      <c r="C380" s="51" t="s">
        <v>41</v>
      </c>
      <c r="D380" s="56"/>
      <c r="E380" s="61">
        <v>0</v>
      </c>
      <c r="F380" s="60">
        <v>0</v>
      </c>
    </row>
    <row r="381" spans="1:6" ht="27.95" customHeight="1" x14ac:dyDescent="0.3">
      <c r="A381" s="144" t="s">
        <v>105</v>
      </c>
      <c r="B381" s="151" t="s">
        <v>187</v>
      </c>
      <c r="C381" s="46" t="s">
        <v>11</v>
      </c>
      <c r="D381" s="59">
        <v>755</v>
      </c>
      <c r="E381" s="70">
        <f>E382+E383+E384+E385+E386+E387</f>
        <v>12500</v>
      </c>
      <c r="F381" s="70">
        <f>F382+F383+F384+F385+F386+F387</f>
        <v>11875</v>
      </c>
    </row>
    <row r="382" spans="1:6" ht="42" customHeight="1" x14ac:dyDescent="0.3">
      <c r="A382" s="144"/>
      <c r="B382" s="151"/>
      <c r="C382" s="52" t="s">
        <v>36</v>
      </c>
      <c r="D382" s="56"/>
      <c r="E382" s="61">
        <v>0</v>
      </c>
      <c r="F382" s="60">
        <v>0</v>
      </c>
    </row>
    <row r="383" spans="1:6" s="117" customFormat="1" ht="30" customHeight="1" x14ac:dyDescent="0.3">
      <c r="A383" s="144"/>
      <c r="B383" s="151"/>
      <c r="C383" s="113" t="s">
        <v>37</v>
      </c>
      <c r="D383" s="128">
        <v>755</v>
      </c>
      <c r="E383" s="115">
        <v>12500</v>
      </c>
      <c r="F383" s="118">
        <v>11875</v>
      </c>
    </row>
    <row r="384" spans="1:6" ht="65.25" customHeight="1" x14ac:dyDescent="0.3">
      <c r="A384" s="144"/>
      <c r="B384" s="151"/>
      <c r="C384" s="51" t="s">
        <v>38</v>
      </c>
      <c r="D384" s="56"/>
      <c r="E384" s="61">
        <v>0</v>
      </c>
      <c r="F384" s="60">
        <v>0</v>
      </c>
    </row>
    <row r="385" spans="1:7" ht="83.1" customHeight="1" x14ac:dyDescent="0.3">
      <c r="A385" s="144"/>
      <c r="B385" s="151"/>
      <c r="C385" s="52" t="s">
        <v>39</v>
      </c>
      <c r="D385" s="56"/>
      <c r="E385" s="61">
        <v>0</v>
      </c>
      <c r="F385" s="60">
        <v>0</v>
      </c>
    </row>
    <row r="386" spans="1:7" ht="83.1" customHeight="1" x14ac:dyDescent="0.3">
      <c r="A386" s="144"/>
      <c r="B386" s="151"/>
      <c r="C386" s="52" t="s">
        <v>40</v>
      </c>
      <c r="D386" s="56"/>
      <c r="E386" s="61">
        <v>0</v>
      </c>
      <c r="F386" s="60">
        <v>0</v>
      </c>
    </row>
    <row r="387" spans="1:7" ht="57" customHeight="1" x14ac:dyDescent="0.3">
      <c r="A387" s="144"/>
      <c r="B387" s="151"/>
      <c r="C387" s="51" t="s">
        <v>41</v>
      </c>
      <c r="D387" s="56"/>
      <c r="E387" s="61">
        <v>0</v>
      </c>
      <c r="F387" s="60">
        <v>0</v>
      </c>
    </row>
    <row r="388" spans="1:7" ht="65.25" customHeight="1" x14ac:dyDescent="0.3">
      <c r="A388" s="141" t="s">
        <v>135</v>
      </c>
      <c r="B388" s="160" t="s">
        <v>189</v>
      </c>
      <c r="C388" s="46" t="s">
        <v>69</v>
      </c>
      <c r="D388" s="92" t="s">
        <v>175</v>
      </c>
      <c r="E388" s="62">
        <f>E389+E390+E391+E392+E393+E394</f>
        <v>60039.75</v>
      </c>
      <c r="F388" s="62">
        <f>F389+F390+F391+F392+F393+F394</f>
        <v>44700</v>
      </c>
    </row>
    <row r="389" spans="1:7" ht="42" customHeight="1" x14ac:dyDescent="0.3">
      <c r="A389" s="142"/>
      <c r="B389" s="161"/>
      <c r="C389" s="51" t="s">
        <v>71</v>
      </c>
      <c r="D389" s="45"/>
      <c r="E389" s="60">
        <v>0</v>
      </c>
      <c r="F389" s="60"/>
    </row>
    <row r="390" spans="1:7" ht="66" customHeight="1" x14ac:dyDescent="0.3">
      <c r="A390" s="142"/>
      <c r="B390" s="161"/>
      <c r="C390" s="51" t="s">
        <v>70</v>
      </c>
      <c r="D390" s="93" t="s">
        <v>175</v>
      </c>
      <c r="E390" s="60">
        <f>E397+E411+E467</f>
        <v>45000</v>
      </c>
      <c r="F390" s="60">
        <f>F397+F411+F467</f>
        <v>44700</v>
      </c>
      <c r="G390" s="10">
        <f>F390/E390</f>
        <v>0.99333333333333329</v>
      </c>
    </row>
    <row r="391" spans="1:7" ht="57" customHeight="1" x14ac:dyDescent="0.3">
      <c r="A391" s="142"/>
      <c r="B391" s="161"/>
      <c r="C391" s="51" t="s">
        <v>38</v>
      </c>
      <c r="D391" s="45"/>
      <c r="E391" s="60">
        <v>0</v>
      </c>
      <c r="F391" s="60">
        <f t="shared" ref="F391:F394" si="23">F398+F412+F468</f>
        <v>0</v>
      </c>
    </row>
    <row r="392" spans="1:7" ht="83.1" customHeight="1" x14ac:dyDescent="0.3">
      <c r="A392" s="142"/>
      <c r="B392" s="161"/>
      <c r="C392" s="52" t="s">
        <v>39</v>
      </c>
      <c r="D392" s="45"/>
      <c r="E392" s="60">
        <v>0</v>
      </c>
      <c r="F392" s="60">
        <f t="shared" si="23"/>
        <v>0</v>
      </c>
    </row>
    <row r="393" spans="1:7" ht="83.1" customHeight="1" x14ac:dyDescent="0.3">
      <c r="A393" s="142"/>
      <c r="B393" s="161"/>
      <c r="C393" s="51" t="s">
        <v>40</v>
      </c>
      <c r="D393" s="45"/>
      <c r="E393" s="60">
        <v>0</v>
      </c>
      <c r="F393" s="60">
        <f t="shared" si="23"/>
        <v>0</v>
      </c>
    </row>
    <row r="394" spans="1:7" ht="57" customHeight="1" x14ac:dyDescent="0.3">
      <c r="A394" s="143"/>
      <c r="B394" s="162"/>
      <c r="C394" s="51" t="s">
        <v>41</v>
      </c>
      <c r="D394" s="45"/>
      <c r="E394" s="60">
        <f>E401+E415+E471</f>
        <v>15039.75</v>
      </c>
      <c r="F394" s="110">
        <f t="shared" si="23"/>
        <v>0</v>
      </c>
    </row>
    <row r="395" spans="1:7" ht="27.95" customHeight="1" x14ac:dyDescent="0.3">
      <c r="A395" s="141" t="s">
        <v>56</v>
      </c>
      <c r="B395" s="145" t="s">
        <v>197</v>
      </c>
      <c r="C395" s="46" t="s">
        <v>69</v>
      </c>
      <c r="D395" s="45">
        <v>779</v>
      </c>
      <c r="E395" s="62">
        <f>E396+E397+E398+E399+E400+E401</f>
        <v>0</v>
      </c>
      <c r="F395" s="62">
        <f>F396+F397+F398+F399+F400+F401</f>
        <v>0</v>
      </c>
    </row>
    <row r="396" spans="1:7" ht="42" customHeight="1" x14ac:dyDescent="0.3">
      <c r="A396" s="142"/>
      <c r="B396" s="146"/>
      <c r="C396" s="51" t="s">
        <v>71</v>
      </c>
      <c r="D396" s="45"/>
      <c r="E396" s="60">
        <f>E403</f>
        <v>0</v>
      </c>
      <c r="F396" s="60">
        <f>F403</f>
        <v>0</v>
      </c>
    </row>
    <row r="397" spans="1:7" ht="27.95" customHeight="1" x14ac:dyDescent="0.3">
      <c r="A397" s="142"/>
      <c r="B397" s="146"/>
      <c r="C397" s="51" t="s">
        <v>70</v>
      </c>
      <c r="D397" s="59">
        <v>779</v>
      </c>
      <c r="E397" s="60">
        <f t="shared" ref="E397:F401" si="24">E404</f>
        <v>0</v>
      </c>
      <c r="F397" s="60">
        <f t="shared" si="24"/>
        <v>0</v>
      </c>
    </row>
    <row r="398" spans="1:7" ht="57" customHeight="1" x14ac:dyDescent="0.3">
      <c r="A398" s="142"/>
      <c r="B398" s="146"/>
      <c r="C398" s="51" t="s">
        <v>38</v>
      </c>
      <c r="D398" s="45"/>
      <c r="E398" s="60">
        <f t="shared" si="24"/>
        <v>0</v>
      </c>
      <c r="F398" s="60">
        <f t="shared" si="24"/>
        <v>0</v>
      </c>
    </row>
    <row r="399" spans="1:7" ht="77.25" customHeight="1" x14ac:dyDescent="0.3">
      <c r="A399" s="142"/>
      <c r="B399" s="146"/>
      <c r="C399" s="52" t="s">
        <v>39</v>
      </c>
      <c r="D399" s="45"/>
      <c r="E399" s="60">
        <f t="shared" si="24"/>
        <v>0</v>
      </c>
      <c r="F399" s="60">
        <f t="shared" si="24"/>
        <v>0</v>
      </c>
    </row>
    <row r="400" spans="1:7" ht="75.75" customHeight="1" x14ac:dyDescent="0.3">
      <c r="A400" s="142"/>
      <c r="B400" s="146"/>
      <c r="C400" s="52" t="s">
        <v>40</v>
      </c>
      <c r="D400" s="45"/>
      <c r="E400" s="60">
        <f t="shared" si="24"/>
        <v>0</v>
      </c>
      <c r="F400" s="60">
        <f t="shared" si="24"/>
        <v>0</v>
      </c>
    </row>
    <row r="401" spans="1:6" ht="54" customHeight="1" x14ac:dyDescent="0.3">
      <c r="A401" s="143"/>
      <c r="B401" s="147"/>
      <c r="C401" s="51" t="s">
        <v>41</v>
      </c>
      <c r="D401" s="45"/>
      <c r="E401" s="60">
        <f t="shared" si="24"/>
        <v>0</v>
      </c>
      <c r="F401" s="60">
        <f t="shared" si="24"/>
        <v>0</v>
      </c>
    </row>
    <row r="402" spans="1:6" ht="23.25" customHeight="1" x14ac:dyDescent="0.3">
      <c r="A402" s="141" t="s">
        <v>106</v>
      </c>
      <c r="B402" s="152" t="s">
        <v>65</v>
      </c>
      <c r="C402" s="46" t="s">
        <v>69</v>
      </c>
      <c r="D402" s="55">
        <v>779</v>
      </c>
      <c r="E402" s="62">
        <f>E403+E404+E405+E406+E407+E408</f>
        <v>0</v>
      </c>
      <c r="F402" s="62">
        <f>F403+F404+F405+F406+F407+F408</f>
        <v>0</v>
      </c>
    </row>
    <row r="403" spans="1:6" ht="37.5" customHeight="1" x14ac:dyDescent="0.3">
      <c r="A403" s="142"/>
      <c r="B403" s="153"/>
      <c r="C403" s="52" t="s">
        <v>36</v>
      </c>
      <c r="D403" s="45"/>
      <c r="E403" s="60">
        <v>0</v>
      </c>
      <c r="F403" s="60">
        <v>0</v>
      </c>
    </row>
    <row r="404" spans="1:6" ht="27.95" customHeight="1" x14ac:dyDescent="0.3">
      <c r="A404" s="142"/>
      <c r="B404" s="153"/>
      <c r="C404" s="52" t="s">
        <v>37</v>
      </c>
      <c r="D404" s="45">
        <v>779</v>
      </c>
      <c r="E404" s="60">
        <v>0</v>
      </c>
      <c r="F404" s="60">
        <v>0</v>
      </c>
    </row>
    <row r="405" spans="1:6" ht="52.5" customHeight="1" x14ac:dyDescent="0.3">
      <c r="A405" s="142"/>
      <c r="B405" s="153"/>
      <c r="C405" s="51" t="s">
        <v>38</v>
      </c>
      <c r="D405" s="45"/>
      <c r="E405" s="60">
        <v>0</v>
      </c>
      <c r="F405" s="60">
        <v>0</v>
      </c>
    </row>
    <row r="406" spans="1:6" ht="75" customHeight="1" x14ac:dyDescent="0.3">
      <c r="A406" s="142"/>
      <c r="B406" s="153"/>
      <c r="C406" s="52" t="s">
        <v>39</v>
      </c>
      <c r="D406" s="45"/>
      <c r="E406" s="60">
        <v>0</v>
      </c>
      <c r="F406" s="60">
        <v>0</v>
      </c>
    </row>
    <row r="407" spans="1:6" ht="78" customHeight="1" x14ac:dyDescent="0.3">
      <c r="A407" s="142"/>
      <c r="B407" s="153"/>
      <c r="C407" s="52" t="s">
        <v>40</v>
      </c>
      <c r="D407" s="45"/>
      <c r="E407" s="60">
        <v>0</v>
      </c>
      <c r="F407" s="60">
        <v>0</v>
      </c>
    </row>
    <row r="408" spans="1:6" ht="57" customHeight="1" x14ac:dyDescent="0.3">
      <c r="A408" s="143"/>
      <c r="B408" s="154"/>
      <c r="C408" s="51" t="s">
        <v>41</v>
      </c>
      <c r="D408" s="45"/>
      <c r="E408" s="60">
        <v>0</v>
      </c>
      <c r="F408" s="60">
        <v>0</v>
      </c>
    </row>
    <row r="409" spans="1:6" ht="49.5" x14ac:dyDescent="0.3">
      <c r="A409" s="141" t="s">
        <v>57</v>
      </c>
      <c r="B409" s="152" t="s">
        <v>198</v>
      </c>
      <c r="C409" s="46" t="s">
        <v>69</v>
      </c>
      <c r="D409" s="92" t="s">
        <v>147</v>
      </c>
      <c r="E409" s="70">
        <f>E410+E411+E412+E413+E414+E415</f>
        <v>60039.75</v>
      </c>
      <c r="F409" s="70">
        <f>F410+F411+F412+F413+F414+F415</f>
        <v>44700</v>
      </c>
    </row>
    <row r="410" spans="1:6" ht="42" customHeight="1" x14ac:dyDescent="0.3">
      <c r="A410" s="142"/>
      <c r="B410" s="153"/>
      <c r="C410" s="52" t="s">
        <v>36</v>
      </c>
      <c r="D410" s="45"/>
      <c r="E410" s="61">
        <f>E417+E424+E431+E438+E445+E452+E459</f>
        <v>0</v>
      </c>
      <c r="F410" s="61">
        <f>F417+F424+F431+F438+F445+F452+F459</f>
        <v>0</v>
      </c>
    </row>
    <row r="411" spans="1:6" ht="66" customHeight="1" x14ac:dyDescent="0.3">
      <c r="A411" s="142"/>
      <c r="B411" s="153"/>
      <c r="C411" s="52" t="s">
        <v>37</v>
      </c>
      <c r="D411" s="93" t="s">
        <v>178</v>
      </c>
      <c r="E411" s="61">
        <f t="shared" ref="E411:F415" si="25">E418+E425+E432+E439+E446+E453+E460</f>
        <v>45000</v>
      </c>
      <c r="F411" s="61">
        <f t="shared" si="25"/>
        <v>44700</v>
      </c>
    </row>
    <row r="412" spans="1:6" ht="57" customHeight="1" x14ac:dyDescent="0.3">
      <c r="A412" s="142"/>
      <c r="B412" s="153"/>
      <c r="C412" s="51" t="s">
        <v>38</v>
      </c>
      <c r="D412" s="45"/>
      <c r="E412" s="61">
        <f t="shared" si="25"/>
        <v>0</v>
      </c>
      <c r="F412" s="61">
        <f t="shared" si="25"/>
        <v>0</v>
      </c>
    </row>
    <row r="413" spans="1:6" ht="83.1" customHeight="1" x14ac:dyDescent="0.3">
      <c r="A413" s="142"/>
      <c r="B413" s="153"/>
      <c r="C413" s="51" t="s">
        <v>39</v>
      </c>
      <c r="D413" s="59"/>
      <c r="E413" s="61">
        <f t="shared" si="25"/>
        <v>0</v>
      </c>
      <c r="F413" s="61">
        <f t="shared" si="25"/>
        <v>0</v>
      </c>
    </row>
    <row r="414" spans="1:6" ht="83.1" customHeight="1" x14ac:dyDescent="0.3">
      <c r="A414" s="142"/>
      <c r="B414" s="153"/>
      <c r="C414" s="52" t="s">
        <v>40</v>
      </c>
      <c r="D414" s="45"/>
      <c r="E414" s="61">
        <f t="shared" si="25"/>
        <v>0</v>
      </c>
      <c r="F414" s="61">
        <f t="shared" si="25"/>
        <v>0</v>
      </c>
    </row>
    <row r="415" spans="1:6" ht="57" customHeight="1" x14ac:dyDescent="0.3">
      <c r="A415" s="143"/>
      <c r="B415" s="154"/>
      <c r="C415" s="51" t="s">
        <v>41</v>
      </c>
      <c r="D415" s="45"/>
      <c r="E415" s="61">
        <f t="shared" si="25"/>
        <v>15039.75</v>
      </c>
      <c r="F415" s="61">
        <f t="shared" si="25"/>
        <v>0</v>
      </c>
    </row>
    <row r="416" spans="1:6" ht="27.95" customHeight="1" x14ac:dyDescent="0.3">
      <c r="A416" s="141" t="s">
        <v>107</v>
      </c>
      <c r="B416" s="152" t="s">
        <v>158</v>
      </c>
      <c r="C416" s="46" t="s">
        <v>69</v>
      </c>
      <c r="D416" s="55">
        <v>763</v>
      </c>
      <c r="E416" s="70">
        <f>E417+E418+E419+E420+E421+E422</f>
        <v>0</v>
      </c>
      <c r="F416" s="70">
        <f>F417+F418+F419+F420+F421+F422</f>
        <v>0</v>
      </c>
    </row>
    <row r="417" spans="1:6" ht="42" customHeight="1" x14ac:dyDescent="0.3">
      <c r="A417" s="142"/>
      <c r="B417" s="153"/>
      <c r="C417" s="52" t="s">
        <v>36</v>
      </c>
      <c r="D417" s="45"/>
      <c r="E417" s="60">
        <v>0</v>
      </c>
      <c r="F417" s="60">
        <v>0</v>
      </c>
    </row>
    <row r="418" spans="1:6" ht="27.95" customHeight="1" x14ac:dyDescent="0.3">
      <c r="A418" s="142"/>
      <c r="B418" s="153"/>
      <c r="C418" s="52" t="s">
        <v>37</v>
      </c>
      <c r="D418" s="45">
        <v>763</v>
      </c>
      <c r="E418" s="61">
        <v>0</v>
      </c>
      <c r="F418" s="60">
        <v>0</v>
      </c>
    </row>
    <row r="419" spans="1:6" ht="57" customHeight="1" x14ac:dyDescent="0.3">
      <c r="A419" s="142"/>
      <c r="B419" s="153"/>
      <c r="C419" s="51" t="s">
        <v>38</v>
      </c>
      <c r="D419" s="45"/>
      <c r="E419" s="61">
        <v>0</v>
      </c>
      <c r="F419" s="60">
        <v>0</v>
      </c>
    </row>
    <row r="420" spans="1:6" ht="83.1" customHeight="1" x14ac:dyDescent="0.3">
      <c r="A420" s="142"/>
      <c r="B420" s="153"/>
      <c r="C420" s="52" t="s">
        <v>39</v>
      </c>
      <c r="D420" s="45"/>
      <c r="E420" s="61">
        <v>0</v>
      </c>
      <c r="F420" s="60">
        <v>0</v>
      </c>
    </row>
    <row r="421" spans="1:6" ht="83.1" customHeight="1" x14ac:dyDescent="0.3">
      <c r="A421" s="142"/>
      <c r="B421" s="153"/>
      <c r="C421" s="52" t="s">
        <v>40</v>
      </c>
      <c r="D421" s="45"/>
      <c r="E421" s="61">
        <v>0</v>
      </c>
      <c r="F421" s="60">
        <v>0</v>
      </c>
    </row>
    <row r="422" spans="1:6" ht="57" customHeight="1" x14ac:dyDescent="0.3">
      <c r="A422" s="143"/>
      <c r="B422" s="154"/>
      <c r="C422" s="51" t="s">
        <v>41</v>
      </c>
      <c r="D422" s="45"/>
      <c r="E422" s="61">
        <v>0</v>
      </c>
      <c r="F422" s="60">
        <v>0</v>
      </c>
    </row>
    <row r="423" spans="1:6" ht="27.95" customHeight="1" x14ac:dyDescent="0.3">
      <c r="A423" s="141" t="s">
        <v>108</v>
      </c>
      <c r="B423" s="152" t="s">
        <v>156</v>
      </c>
      <c r="C423" s="46" t="s">
        <v>69</v>
      </c>
      <c r="D423" s="55">
        <v>763</v>
      </c>
      <c r="E423" s="70">
        <f>E424+E425+E426+E427+E428+E429</f>
        <v>15039.75</v>
      </c>
      <c r="F423" s="70">
        <f>F424+F425+F426+F427+F428+F429</f>
        <v>0</v>
      </c>
    </row>
    <row r="424" spans="1:6" ht="42" customHeight="1" x14ac:dyDescent="0.3">
      <c r="A424" s="142"/>
      <c r="B424" s="153"/>
      <c r="C424" s="52" t="s">
        <v>36</v>
      </c>
      <c r="D424" s="45"/>
      <c r="E424" s="60">
        <v>0</v>
      </c>
      <c r="F424" s="60">
        <v>0</v>
      </c>
    </row>
    <row r="425" spans="1:6" ht="27.95" customHeight="1" x14ac:dyDescent="0.3">
      <c r="A425" s="142"/>
      <c r="B425" s="153"/>
      <c r="C425" s="52" t="s">
        <v>37</v>
      </c>
      <c r="D425" s="45"/>
      <c r="E425" s="61">
        <v>0</v>
      </c>
      <c r="F425" s="60">
        <v>0</v>
      </c>
    </row>
    <row r="426" spans="1:6" ht="57" customHeight="1" x14ac:dyDescent="0.3">
      <c r="A426" s="142"/>
      <c r="B426" s="153"/>
      <c r="C426" s="51" t="s">
        <v>38</v>
      </c>
      <c r="D426" s="45"/>
      <c r="E426" s="61">
        <v>0</v>
      </c>
      <c r="F426" s="60">
        <v>0</v>
      </c>
    </row>
    <row r="427" spans="1:6" ht="83.1" customHeight="1" x14ac:dyDescent="0.3">
      <c r="A427" s="142"/>
      <c r="B427" s="153"/>
      <c r="C427" s="52" t="s">
        <v>39</v>
      </c>
      <c r="D427" s="45"/>
      <c r="E427" s="61">
        <v>0</v>
      </c>
      <c r="F427" s="60">
        <v>0</v>
      </c>
    </row>
    <row r="428" spans="1:6" ht="83.1" customHeight="1" x14ac:dyDescent="0.3">
      <c r="A428" s="142"/>
      <c r="B428" s="153"/>
      <c r="C428" s="51" t="s">
        <v>40</v>
      </c>
      <c r="D428" s="45"/>
      <c r="E428" s="61">
        <v>0</v>
      </c>
      <c r="F428" s="60">
        <v>0</v>
      </c>
    </row>
    <row r="429" spans="1:6" ht="57" customHeight="1" x14ac:dyDescent="0.3">
      <c r="A429" s="143"/>
      <c r="B429" s="154"/>
      <c r="C429" s="51" t="s">
        <v>41</v>
      </c>
      <c r="D429" s="45"/>
      <c r="E429" s="61">
        <v>15039.75</v>
      </c>
      <c r="F429" s="110">
        <v>0</v>
      </c>
    </row>
    <row r="430" spans="1:6" ht="27.95" customHeight="1" x14ac:dyDescent="0.3">
      <c r="A430" s="141" t="s">
        <v>109</v>
      </c>
      <c r="B430" s="152" t="s">
        <v>66</v>
      </c>
      <c r="C430" s="46" t="s">
        <v>69</v>
      </c>
      <c r="D430" s="54">
        <v>755</v>
      </c>
      <c r="E430" s="70">
        <f>E431+E432+E433+E434+E435+E436</f>
        <v>0</v>
      </c>
      <c r="F430" s="70">
        <f>F431+F432+F433+F434+F435+F436</f>
        <v>0</v>
      </c>
    </row>
    <row r="431" spans="1:6" ht="46.5" customHeight="1" x14ac:dyDescent="0.3">
      <c r="A431" s="142"/>
      <c r="B431" s="153"/>
      <c r="C431" s="52" t="s">
        <v>36</v>
      </c>
      <c r="D431" s="45"/>
      <c r="E431" s="60">
        <v>0</v>
      </c>
      <c r="F431" s="60">
        <v>0</v>
      </c>
    </row>
    <row r="432" spans="1:6" ht="27.95" customHeight="1" x14ac:dyDescent="0.3">
      <c r="A432" s="142"/>
      <c r="B432" s="153"/>
      <c r="C432" s="52" t="s">
        <v>37</v>
      </c>
      <c r="D432" s="45">
        <v>755</v>
      </c>
      <c r="E432" s="61">
        <v>0</v>
      </c>
      <c r="F432" s="60">
        <v>0</v>
      </c>
    </row>
    <row r="433" spans="1:6" ht="65.25" customHeight="1" x14ac:dyDescent="0.3">
      <c r="A433" s="142"/>
      <c r="B433" s="153"/>
      <c r="C433" s="51" t="s">
        <v>38</v>
      </c>
      <c r="D433" s="45"/>
      <c r="E433" s="61">
        <v>0</v>
      </c>
      <c r="F433" s="60">
        <v>0</v>
      </c>
    </row>
    <row r="434" spans="1:6" ht="90.75" customHeight="1" x14ac:dyDescent="0.3">
      <c r="A434" s="142"/>
      <c r="B434" s="153"/>
      <c r="C434" s="52" t="s">
        <v>39</v>
      </c>
      <c r="D434" s="45"/>
      <c r="E434" s="61">
        <v>0</v>
      </c>
      <c r="F434" s="60">
        <v>0</v>
      </c>
    </row>
    <row r="435" spans="1:6" ht="87" customHeight="1" x14ac:dyDescent="0.3">
      <c r="A435" s="142"/>
      <c r="B435" s="153"/>
      <c r="C435" s="52" t="s">
        <v>40</v>
      </c>
      <c r="D435" s="45"/>
      <c r="E435" s="61">
        <v>0</v>
      </c>
      <c r="F435" s="60">
        <v>0</v>
      </c>
    </row>
    <row r="436" spans="1:6" ht="57" customHeight="1" x14ac:dyDescent="0.3">
      <c r="A436" s="143"/>
      <c r="B436" s="154"/>
      <c r="C436" s="51" t="s">
        <v>41</v>
      </c>
      <c r="D436" s="45"/>
      <c r="E436" s="61">
        <v>0</v>
      </c>
      <c r="F436" s="60">
        <v>0</v>
      </c>
    </row>
    <row r="437" spans="1:6" ht="27.95" customHeight="1" x14ac:dyDescent="0.3">
      <c r="A437" s="141" t="s">
        <v>110</v>
      </c>
      <c r="B437" s="152" t="s">
        <v>162</v>
      </c>
      <c r="C437" s="46" t="s">
        <v>69</v>
      </c>
      <c r="D437" s="55">
        <v>758</v>
      </c>
      <c r="E437" s="70">
        <f>E438+E440+E439+E441+E442+E443</f>
        <v>0</v>
      </c>
      <c r="F437" s="70">
        <f>F438+F440+F439+F441+F442+F443</f>
        <v>0</v>
      </c>
    </row>
    <row r="438" spans="1:6" ht="42" customHeight="1" x14ac:dyDescent="0.3">
      <c r="A438" s="142"/>
      <c r="B438" s="153"/>
      <c r="C438" s="52" t="s">
        <v>36</v>
      </c>
      <c r="D438" s="45"/>
      <c r="E438" s="60">
        <v>0</v>
      </c>
      <c r="F438" s="60">
        <v>0</v>
      </c>
    </row>
    <row r="439" spans="1:6" ht="27.95" customHeight="1" x14ac:dyDescent="0.3">
      <c r="A439" s="142"/>
      <c r="B439" s="153"/>
      <c r="C439" s="52" t="s">
        <v>37</v>
      </c>
      <c r="D439" s="45">
        <v>758</v>
      </c>
      <c r="E439" s="61">
        <v>0</v>
      </c>
      <c r="F439" s="60">
        <v>0</v>
      </c>
    </row>
    <row r="440" spans="1:6" ht="57" customHeight="1" x14ac:dyDescent="0.3">
      <c r="A440" s="142"/>
      <c r="B440" s="153"/>
      <c r="C440" s="51" t="s">
        <v>38</v>
      </c>
      <c r="D440" s="45"/>
      <c r="E440" s="61">
        <v>0</v>
      </c>
      <c r="F440" s="60">
        <v>0</v>
      </c>
    </row>
    <row r="441" spans="1:6" ht="83.1" customHeight="1" x14ac:dyDescent="0.3">
      <c r="A441" s="142"/>
      <c r="B441" s="153"/>
      <c r="C441" s="52" t="s">
        <v>39</v>
      </c>
      <c r="D441" s="45"/>
      <c r="E441" s="61">
        <v>0</v>
      </c>
      <c r="F441" s="60">
        <v>0</v>
      </c>
    </row>
    <row r="442" spans="1:6" ht="83.1" customHeight="1" x14ac:dyDescent="0.3">
      <c r="A442" s="142"/>
      <c r="B442" s="153"/>
      <c r="C442" s="52" t="s">
        <v>40</v>
      </c>
      <c r="D442" s="45"/>
      <c r="E442" s="61">
        <v>0</v>
      </c>
      <c r="F442" s="60">
        <v>0</v>
      </c>
    </row>
    <row r="443" spans="1:6" ht="57" customHeight="1" x14ac:dyDescent="0.3">
      <c r="A443" s="143"/>
      <c r="B443" s="154"/>
      <c r="C443" s="51" t="s">
        <v>41</v>
      </c>
      <c r="D443" s="45"/>
      <c r="E443" s="61">
        <v>0</v>
      </c>
      <c r="F443" s="60">
        <v>0</v>
      </c>
    </row>
    <row r="444" spans="1:6" ht="27.95" customHeight="1" x14ac:dyDescent="0.3">
      <c r="A444" s="141" t="s">
        <v>218</v>
      </c>
      <c r="B444" s="152" t="s">
        <v>211</v>
      </c>
      <c r="C444" s="46" t="s">
        <v>69</v>
      </c>
      <c r="D444" s="55">
        <v>758</v>
      </c>
      <c r="E444" s="70">
        <f>E445+E446+E447+E448+E449+E450</f>
        <v>0</v>
      </c>
      <c r="F444" s="70">
        <f>F445+F446+F447+F448+F449+F450</f>
        <v>0</v>
      </c>
    </row>
    <row r="445" spans="1:6" ht="42" customHeight="1" x14ac:dyDescent="0.3">
      <c r="A445" s="142"/>
      <c r="B445" s="153"/>
      <c r="C445" s="52" t="s">
        <v>36</v>
      </c>
      <c r="D445" s="45"/>
      <c r="E445" s="60">
        <v>0</v>
      </c>
      <c r="F445" s="60">
        <v>0</v>
      </c>
    </row>
    <row r="446" spans="1:6" ht="27.95" customHeight="1" x14ac:dyDescent="0.3">
      <c r="A446" s="142"/>
      <c r="B446" s="153"/>
      <c r="C446" s="52" t="s">
        <v>37</v>
      </c>
      <c r="D446" s="45">
        <v>758</v>
      </c>
      <c r="E446" s="61">
        <v>0</v>
      </c>
      <c r="F446" s="61">
        <v>0</v>
      </c>
    </row>
    <row r="447" spans="1:6" ht="57" customHeight="1" x14ac:dyDescent="0.3">
      <c r="A447" s="142"/>
      <c r="B447" s="153"/>
      <c r="C447" s="51" t="s">
        <v>38</v>
      </c>
      <c r="D447" s="59"/>
      <c r="E447" s="61">
        <v>0</v>
      </c>
      <c r="F447" s="61">
        <v>0</v>
      </c>
    </row>
    <row r="448" spans="1:6" ht="83.1" customHeight="1" x14ac:dyDescent="0.3">
      <c r="A448" s="142"/>
      <c r="B448" s="153"/>
      <c r="C448" s="52" t="s">
        <v>39</v>
      </c>
      <c r="D448" s="45"/>
      <c r="E448" s="61">
        <v>0</v>
      </c>
      <c r="F448" s="60">
        <v>0</v>
      </c>
    </row>
    <row r="449" spans="1:6" ht="83.1" customHeight="1" x14ac:dyDescent="0.3">
      <c r="A449" s="142"/>
      <c r="B449" s="153"/>
      <c r="C449" s="52" t="s">
        <v>40</v>
      </c>
      <c r="D449" s="45"/>
      <c r="E449" s="61">
        <v>0</v>
      </c>
      <c r="F449" s="60">
        <v>0</v>
      </c>
    </row>
    <row r="450" spans="1:6" ht="57" customHeight="1" x14ac:dyDescent="0.3">
      <c r="A450" s="143"/>
      <c r="B450" s="154"/>
      <c r="C450" s="51" t="s">
        <v>41</v>
      </c>
      <c r="D450" s="45"/>
      <c r="E450" s="61">
        <v>0</v>
      </c>
      <c r="F450" s="60">
        <v>0</v>
      </c>
    </row>
    <row r="451" spans="1:6" ht="27.95" customHeight="1" x14ac:dyDescent="0.3">
      <c r="A451" s="141" t="s">
        <v>111</v>
      </c>
      <c r="B451" s="152" t="s">
        <v>67</v>
      </c>
      <c r="C451" s="46" t="s">
        <v>69</v>
      </c>
      <c r="D451" s="55">
        <v>775</v>
      </c>
      <c r="E451" s="70">
        <f>E452+E453+E454+E455+E456+E457</f>
        <v>45000</v>
      </c>
      <c r="F451" s="70">
        <f>F452+F453+F454+F455+F456+F457</f>
        <v>44700</v>
      </c>
    </row>
    <row r="452" spans="1:6" ht="42" customHeight="1" x14ac:dyDescent="0.3">
      <c r="A452" s="142"/>
      <c r="B452" s="153"/>
      <c r="C452" s="52" t="s">
        <v>36</v>
      </c>
      <c r="D452" s="45"/>
      <c r="E452" s="60">
        <v>0</v>
      </c>
      <c r="F452" s="60">
        <v>0</v>
      </c>
    </row>
    <row r="453" spans="1:6" s="117" customFormat="1" ht="27.95" customHeight="1" x14ac:dyDescent="0.3">
      <c r="A453" s="142"/>
      <c r="B453" s="153"/>
      <c r="C453" s="113" t="s">
        <v>37</v>
      </c>
      <c r="D453" s="129">
        <v>775</v>
      </c>
      <c r="E453" s="115">
        <v>45000</v>
      </c>
      <c r="F453" s="118">
        <v>44700</v>
      </c>
    </row>
    <row r="454" spans="1:6" ht="57" customHeight="1" x14ac:dyDescent="0.3">
      <c r="A454" s="142"/>
      <c r="B454" s="153"/>
      <c r="C454" s="51" t="s">
        <v>38</v>
      </c>
      <c r="D454" s="45"/>
      <c r="E454" s="61">
        <v>0</v>
      </c>
      <c r="F454" s="60">
        <v>0</v>
      </c>
    </row>
    <row r="455" spans="1:6" ht="83.1" customHeight="1" x14ac:dyDescent="0.3">
      <c r="A455" s="142"/>
      <c r="B455" s="153"/>
      <c r="C455" s="52" t="s">
        <v>39</v>
      </c>
      <c r="D455" s="45"/>
      <c r="E455" s="61">
        <v>0</v>
      </c>
      <c r="F455" s="60">
        <v>0</v>
      </c>
    </row>
    <row r="456" spans="1:6" ht="83.1" customHeight="1" x14ac:dyDescent="0.3">
      <c r="A456" s="142"/>
      <c r="B456" s="153"/>
      <c r="C456" s="52" t="s">
        <v>40</v>
      </c>
      <c r="D456" s="45"/>
      <c r="E456" s="61">
        <v>0</v>
      </c>
      <c r="F456" s="60">
        <v>0</v>
      </c>
    </row>
    <row r="457" spans="1:6" ht="57" customHeight="1" x14ac:dyDescent="0.3">
      <c r="A457" s="143"/>
      <c r="B457" s="154"/>
      <c r="C457" s="51" t="s">
        <v>41</v>
      </c>
      <c r="D457" s="45"/>
      <c r="E457" s="61">
        <v>0</v>
      </c>
      <c r="F457" s="60">
        <v>0</v>
      </c>
    </row>
    <row r="458" spans="1:6" ht="27.95" customHeight="1" x14ac:dyDescent="0.3">
      <c r="A458" s="141" t="s">
        <v>112</v>
      </c>
      <c r="B458" s="145" t="s">
        <v>68</v>
      </c>
      <c r="C458" s="46" t="s">
        <v>69</v>
      </c>
      <c r="D458" s="55">
        <v>755</v>
      </c>
      <c r="E458" s="70">
        <f>E459+E460+E461+E462+E463+E464</f>
        <v>0</v>
      </c>
      <c r="F458" s="70">
        <f>F459+F460+F461+F462+F463+F464</f>
        <v>0</v>
      </c>
    </row>
    <row r="459" spans="1:6" ht="42" customHeight="1" x14ac:dyDescent="0.3">
      <c r="A459" s="142"/>
      <c r="B459" s="146"/>
      <c r="C459" s="52" t="s">
        <v>36</v>
      </c>
      <c r="D459" s="45"/>
      <c r="E459" s="60">
        <v>0</v>
      </c>
      <c r="F459" s="60">
        <v>0</v>
      </c>
    </row>
    <row r="460" spans="1:6" ht="27.95" customHeight="1" x14ac:dyDescent="0.3">
      <c r="A460" s="142"/>
      <c r="B460" s="146"/>
      <c r="C460" s="52" t="s">
        <v>37</v>
      </c>
      <c r="D460" s="45">
        <v>755</v>
      </c>
      <c r="E460" s="61">
        <v>0</v>
      </c>
      <c r="F460" s="60">
        <v>0</v>
      </c>
    </row>
    <row r="461" spans="1:6" ht="57" customHeight="1" x14ac:dyDescent="0.3">
      <c r="A461" s="142"/>
      <c r="B461" s="146"/>
      <c r="C461" s="51" t="s">
        <v>38</v>
      </c>
      <c r="D461" s="45"/>
      <c r="E461" s="61">
        <v>0</v>
      </c>
      <c r="F461" s="60">
        <v>0</v>
      </c>
    </row>
    <row r="462" spans="1:6" ht="83.1" customHeight="1" x14ac:dyDescent="0.3">
      <c r="A462" s="142"/>
      <c r="B462" s="146"/>
      <c r="C462" s="52" t="s">
        <v>39</v>
      </c>
      <c r="D462" s="45"/>
      <c r="E462" s="61">
        <v>0</v>
      </c>
      <c r="F462" s="60">
        <v>0</v>
      </c>
    </row>
    <row r="463" spans="1:6" ht="83.1" customHeight="1" x14ac:dyDescent="0.3">
      <c r="A463" s="142"/>
      <c r="B463" s="146"/>
      <c r="C463" s="51" t="s">
        <v>40</v>
      </c>
      <c r="D463" s="59"/>
      <c r="E463" s="61">
        <v>0</v>
      </c>
      <c r="F463" s="61">
        <v>0</v>
      </c>
    </row>
    <row r="464" spans="1:6" ht="57" customHeight="1" x14ac:dyDescent="0.3">
      <c r="A464" s="143"/>
      <c r="B464" s="147"/>
      <c r="C464" s="51" t="s">
        <v>41</v>
      </c>
      <c r="D464" s="45"/>
      <c r="E464" s="61">
        <v>0</v>
      </c>
      <c r="F464" s="60">
        <v>0</v>
      </c>
    </row>
    <row r="465" spans="1:12" ht="27.95" customHeight="1" x14ac:dyDescent="0.3">
      <c r="A465" s="141" t="s">
        <v>58</v>
      </c>
      <c r="B465" s="145" t="s">
        <v>199</v>
      </c>
      <c r="C465" s="46" t="s">
        <v>69</v>
      </c>
      <c r="D465" s="55">
        <v>755</v>
      </c>
      <c r="E465" s="70">
        <f>E466+E467+E468+E469+E470+E471</f>
        <v>0</v>
      </c>
      <c r="F465" s="70">
        <f>F466+F467+F468+F469+F470+F471</f>
        <v>0</v>
      </c>
    </row>
    <row r="466" spans="1:12" ht="40.5" customHeight="1" x14ac:dyDescent="0.3">
      <c r="A466" s="142"/>
      <c r="B466" s="146"/>
      <c r="C466" s="52" t="s">
        <v>36</v>
      </c>
      <c r="D466" s="45"/>
      <c r="E466" s="61">
        <v>0</v>
      </c>
      <c r="F466" s="61">
        <v>0</v>
      </c>
    </row>
    <row r="467" spans="1:12" ht="27.95" customHeight="1" x14ac:dyDescent="0.3">
      <c r="A467" s="142"/>
      <c r="B467" s="146"/>
      <c r="C467" s="52" t="s">
        <v>37</v>
      </c>
      <c r="D467" s="45">
        <v>755</v>
      </c>
      <c r="E467" s="61">
        <v>0</v>
      </c>
      <c r="F467" s="61">
        <v>0</v>
      </c>
    </row>
    <row r="468" spans="1:12" ht="57" customHeight="1" x14ac:dyDescent="0.3">
      <c r="A468" s="142"/>
      <c r="B468" s="146"/>
      <c r="C468" s="51" t="s">
        <v>38</v>
      </c>
      <c r="D468" s="45"/>
      <c r="E468" s="61">
        <v>0</v>
      </c>
      <c r="F468" s="61">
        <v>0</v>
      </c>
    </row>
    <row r="469" spans="1:12" ht="83.1" customHeight="1" x14ac:dyDescent="0.3">
      <c r="A469" s="142"/>
      <c r="B469" s="146"/>
      <c r="C469" s="52" t="s">
        <v>39</v>
      </c>
      <c r="D469" s="45"/>
      <c r="E469" s="61">
        <v>0</v>
      </c>
      <c r="F469" s="61">
        <v>0</v>
      </c>
    </row>
    <row r="470" spans="1:12" ht="83.1" customHeight="1" x14ac:dyDescent="0.3">
      <c r="A470" s="142"/>
      <c r="B470" s="146"/>
      <c r="C470" s="52" t="s">
        <v>40</v>
      </c>
      <c r="D470" s="45"/>
      <c r="E470" s="61">
        <v>0</v>
      </c>
      <c r="F470" s="61">
        <v>0</v>
      </c>
    </row>
    <row r="471" spans="1:12" ht="57" customHeight="1" x14ac:dyDescent="0.3">
      <c r="A471" s="143"/>
      <c r="B471" s="147"/>
      <c r="C471" s="51" t="s">
        <v>41</v>
      </c>
      <c r="D471" s="45"/>
      <c r="E471" s="61">
        <v>0</v>
      </c>
      <c r="F471" s="61">
        <v>0</v>
      </c>
    </row>
    <row r="472" spans="1:12" ht="27.95" customHeight="1" x14ac:dyDescent="0.3">
      <c r="A472" s="141" t="s">
        <v>114</v>
      </c>
      <c r="B472" s="152" t="s">
        <v>113</v>
      </c>
      <c r="C472" s="46" t="s">
        <v>69</v>
      </c>
      <c r="D472" s="55">
        <v>755</v>
      </c>
      <c r="E472" s="70">
        <f>E473+E474+E475+E476+E477+E478</f>
        <v>0</v>
      </c>
      <c r="F472" s="70">
        <f>F473+F474+F475+F476+F477+F478</f>
        <v>0</v>
      </c>
    </row>
    <row r="473" spans="1:12" ht="42" customHeight="1" x14ac:dyDescent="0.3">
      <c r="A473" s="142"/>
      <c r="B473" s="153"/>
      <c r="C473" s="52" t="s">
        <v>36</v>
      </c>
      <c r="D473" s="45"/>
      <c r="E473" s="61">
        <v>0</v>
      </c>
      <c r="F473" s="60">
        <v>0</v>
      </c>
    </row>
    <row r="474" spans="1:12" ht="27.95" customHeight="1" x14ac:dyDescent="0.3">
      <c r="A474" s="142"/>
      <c r="B474" s="153"/>
      <c r="C474" s="52" t="s">
        <v>37</v>
      </c>
      <c r="D474" s="45">
        <v>755</v>
      </c>
      <c r="E474" s="61">
        <v>0</v>
      </c>
      <c r="F474" s="60">
        <v>0</v>
      </c>
    </row>
    <row r="475" spans="1:12" ht="60" customHeight="1" x14ac:dyDescent="0.3">
      <c r="A475" s="142"/>
      <c r="B475" s="153"/>
      <c r="C475" s="51" t="s">
        <v>38</v>
      </c>
      <c r="D475" s="45"/>
      <c r="E475" s="61">
        <v>0</v>
      </c>
      <c r="F475" s="60">
        <v>0</v>
      </c>
    </row>
    <row r="476" spans="1:12" ht="83.1" customHeight="1" x14ac:dyDescent="0.3">
      <c r="A476" s="142"/>
      <c r="B476" s="153"/>
      <c r="C476" s="52" t="s">
        <v>39</v>
      </c>
      <c r="D476" s="45"/>
      <c r="E476" s="61">
        <v>0</v>
      </c>
      <c r="F476" s="60">
        <v>0</v>
      </c>
    </row>
    <row r="477" spans="1:12" ht="83.1" customHeight="1" x14ac:dyDescent="0.3">
      <c r="A477" s="142"/>
      <c r="B477" s="153"/>
      <c r="C477" s="52" t="s">
        <v>40</v>
      </c>
      <c r="D477" s="45"/>
      <c r="E477" s="61">
        <v>0</v>
      </c>
      <c r="F477" s="60">
        <v>0</v>
      </c>
    </row>
    <row r="478" spans="1:12" ht="54.75" customHeight="1" x14ac:dyDescent="0.3">
      <c r="A478" s="143"/>
      <c r="B478" s="154"/>
      <c r="C478" s="51" t="s">
        <v>41</v>
      </c>
      <c r="D478" s="45"/>
      <c r="E478" s="61">
        <v>0</v>
      </c>
      <c r="F478" s="60">
        <v>0</v>
      </c>
    </row>
    <row r="479" spans="1:12" s="104" customFormat="1" ht="27.95" customHeight="1" x14ac:dyDescent="0.25">
      <c r="A479" s="185" t="s">
        <v>72</v>
      </c>
      <c r="B479" s="182" t="s">
        <v>136</v>
      </c>
      <c r="C479" s="99" t="s">
        <v>11</v>
      </c>
      <c r="D479" s="100">
        <v>771</v>
      </c>
      <c r="E479" s="101">
        <f>E480+E481+E482+E483+E484+E485</f>
        <v>310705.17707999999</v>
      </c>
      <c r="F479" s="101">
        <f>F480+F481+F482+F483+F484+F485</f>
        <v>307215.21092999994</v>
      </c>
      <c r="G479" s="102"/>
      <c r="H479" s="103"/>
      <c r="I479" s="103"/>
      <c r="J479" s="103"/>
      <c r="K479" s="103"/>
      <c r="L479" s="103"/>
    </row>
    <row r="480" spans="1:12" s="104" customFormat="1" ht="42" customHeight="1" x14ac:dyDescent="0.25">
      <c r="A480" s="186"/>
      <c r="B480" s="183"/>
      <c r="C480" s="105" t="s">
        <v>36</v>
      </c>
      <c r="D480" s="100"/>
      <c r="E480" s="106">
        <v>0</v>
      </c>
      <c r="F480" s="106"/>
      <c r="G480" s="102"/>
      <c r="H480" s="103"/>
      <c r="I480" s="103"/>
      <c r="J480" s="103"/>
      <c r="K480" s="103"/>
      <c r="L480" s="103"/>
    </row>
    <row r="481" spans="1:12" s="104" customFormat="1" ht="27.95" customHeight="1" x14ac:dyDescent="0.25">
      <c r="A481" s="186"/>
      <c r="B481" s="183"/>
      <c r="C481" s="105" t="s">
        <v>37</v>
      </c>
      <c r="D481" s="100">
        <v>771</v>
      </c>
      <c r="E481" s="107">
        <f>E486+E500+E556+E661</f>
        <v>310705.17707999999</v>
      </c>
      <c r="F481" s="107">
        <f>F486+F500+F556+F661</f>
        <v>307215.21092999994</v>
      </c>
      <c r="G481" s="111">
        <f>F481/E481</f>
        <v>0.98876759575492534</v>
      </c>
      <c r="H481" s="103">
        <f>F481/'[1]Приложение 12'!$I$195</f>
        <v>0.98799309683151071</v>
      </c>
      <c r="I481" s="103"/>
      <c r="J481" s="103"/>
      <c r="K481" s="103"/>
      <c r="L481" s="103"/>
    </row>
    <row r="482" spans="1:12" s="104" customFormat="1" ht="61.5" customHeight="1" x14ac:dyDescent="0.25">
      <c r="A482" s="186"/>
      <c r="B482" s="183"/>
      <c r="C482" s="105" t="s">
        <v>38</v>
      </c>
      <c r="D482" s="100"/>
      <c r="E482" s="106">
        <v>0</v>
      </c>
      <c r="F482" s="106"/>
      <c r="G482" s="102"/>
      <c r="H482" s="103"/>
      <c r="I482" s="103"/>
      <c r="J482" s="103"/>
      <c r="K482" s="103"/>
      <c r="L482" s="103"/>
    </row>
    <row r="483" spans="1:12" s="104" customFormat="1" ht="87.75" customHeight="1" x14ac:dyDescent="0.25">
      <c r="A483" s="186"/>
      <c r="B483" s="183"/>
      <c r="C483" s="105" t="s">
        <v>39</v>
      </c>
      <c r="D483" s="100"/>
      <c r="E483" s="106">
        <v>0</v>
      </c>
      <c r="F483" s="106"/>
      <c r="G483" s="102"/>
      <c r="H483" s="103"/>
      <c r="I483" s="103"/>
      <c r="J483" s="103"/>
      <c r="K483" s="103"/>
      <c r="L483" s="103"/>
    </row>
    <row r="484" spans="1:12" s="104" customFormat="1" ht="87.75" customHeight="1" x14ac:dyDescent="0.25">
      <c r="A484" s="186"/>
      <c r="B484" s="183"/>
      <c r="C484" s="105" t="s">
        <v>40</v>
      </c>
      <c r="D484" s="100"/>
      <c r="E484" s="106">
        <v>0</v>
      </c>
      <c r="F484" s="106"/>
      <c r="G484" s="102"/>
      <c r="H484" s="103"/>
      <c r="I484" s="103"/>
      <c r="J484" s="103"/>
      <c r="K484" s="103"/>
      <c r="L484" s="103"/>
    </row>
    <row r="485" spans="1:12" s="104" customFormat="1" ht="60" customHeight="1" x14ac:dyDescent="0.25">
      <c r="A485" s="187"/>
      <c r="B485" s="184"/>
      <c r="C485" s="105" t="s">
        <v>41</v>
      </c>
      <c r="D485" s="100"/>
      <c r="E485" s="106">
        <v>0</v>
      </c>
      <c r="F485" s="106"/>
      <c r="G485" s="102"/>
      <c r="H485" s="103"/>
      <c r="I485" s="103"/>
      <c r="J485" s="103"/>
      <c r="K485" s="103"/>
      <c r="L485" s="103"/>
    </row>
    <row r="486" spans="1:12" s="109" customFormat="1" ht="27.95" customHeight="1" x14ac:dyDescent="0.2">
      <c r="A486" s="141" t="s">
        <v>73</v>
      </c>
      <c r="B486" s="188" t="s">
        <v>167</v>
      </c>
      <c r="C486" s="99" t="s">
        <v>11</v>
      </c>
      <c r="D486" s="108">
        <v>771</v>
      </c>
      <c r="E486" s="101">
        <f>E487+E488+E489+E490+E491+E492</f>
        <v>27214.11</v>
      </c>
      <c r="F486" s="101">
        <f>F487+F488+F489+F490+F491+F492</f>
        <v>27014.691200000001</v>
      </c>
      <c r="G486" s="102"/>
      <c r="H486" s="103"/>
      <c r="I486" s="103"/>
      <c r="J486" s="103"/>
      <c r="K486" s="103"/>
      <c r="L486" s="103"/>
    </row>
    <row r="487" spans="1:12" s="7" customFormat="1" ht="45" customHeight="1" x14ac:dyDescent="0.2">
      <c r="A487" s="142"/>
      <c r="B487" s="189"/>
      <c r="C487" s="57" t="s">
        <v>36</v>
      </c>
      <c r="D487" s="42"/>
      <c r="E487" s="66">
        <v>0</v>
      </c>
      <c r="F487" s="66"/>
      <c r="G487" s="5"/>
      <c r="H487" s="2"/>
      <c r="I487" s="2"/>
      <c r="J487" s="2"/>
      <c r="K487" s="2"/>
      <c r="L487" s="2"/>
    </row>
    <row r="488" spans="1:12" s="7" customFormat="1" ht="30.75" customHeight="1" x14ac:dyDescent="0.2">
      <c r="A488" s="142"/>
      <c r="B488" s="189"/>
      <c r="C488" s="57" t="s">
        <v>37</v>
      </c>
      <c r="D488" s="42">
        <v>771</v>
      </c>
      <c r="E488" s="66">
        <f>E493</f>
        <v>27214.11</v>
      </c>
      <c r="F488" s="66">
        <f>F493</f>
        <v>27014.691200000001</v>
      </c>
      <c r="G488" s="5"/>
      <c r="H488" s="2"/>
      <c r="I488" s="2"/>
      <c r="J488" s="2"/>
      <c r="K488" s="2"/>
      <c r="L488" s="2"/>
    </row>
    <row r="489" spans="1:12" s="7" customFormat="1" ht="57" customHeight="1" x14ac:dyDescent="0.2">
      <c r="A489" s="142"/>
      <c r="B489" s="189"/>
      <c r="C489" s="57" t="s">
        <v>38</v>
      </c>
      <c r="D489" s="42"/>
      <c r="E489" s="66">
        <v>0</v>
      </c>
      <c r="F489" s="66"/>
      <c r="G489" s="5"/>
      <c r="H489" s="2"/>
      <c r="I489" s="2"/>
      <c r="J489" s="2"/>
      <c r="K489" s="2"/>
      <c r="L489" s="2"/>
    </row>
    <row r="490" spans="1:12" s="7" customFormat="1" ht="83.1" customHeight="1" x14ac:dyDescent="0.2">
      <c r="A490" s="142"/>
      <c r="B490" s="189"/>
      <c r="C490" s="57" t="s">
        <v>39</v>
      </c>
      <c r="D490" s="42"/>
      <c r="E490" s="66">
        <v>0</v>
      </c>
      <c r="F490" s="66"/>
      <c r="G490" s="5"/>
      <c r="H490" s="2"/>
      <c r="I490" s="2"/>
      <c r="J490" s="2"/>
      <c r="K490" s="2"/>
      <c r="L490" s="2"/>
    </row>
    <row r="491" spans="1:12" s="7" customFormat="1" ht="83.1" customHeight="1" x14ac:dyDescent="0.2">
      <c r="A491" s="142"/>
      <c r="B491" s="189"/>
      <c r="C491" s="57" t="s">
        <v>40</v>
      </c>
      <c r="D491" s="42"/>
      <c r="E491" s="66">
        <v>0</v>
      </c>
      <c r="F491" s="66"/>
      <c r="G491" s="5"/>
      <c r="H491" s="2"/>
      <c r="I491" s="2"/>
      <c r="J491" s="2"/>
      <c r="K491" s="2"/>
      <c r="L491" s="2"/>
    </row>
    <row r="492" spans="1:12" s="7" customFormat="1" ht="57" customHeight="1" x14ac:dyDescent="0.2">
      <c r="A492" s="143"/>
      <c r="B492" s="190"/>
      <c r="C492" s="57" t="s">
        <v>41</v>
      </c>
      <c r="D492" s="42"/>
      <c r="E492" s="78">
        <v>0</v>
      </c>
      <c r="F492" s="78"/>
      <c r="G492" s="5"/>
      <c r="H492" s="2"/>
      <c r="I492" s="2"/>
      <c r="J492" s="2"/>
      <c r="K492" s="2"/>
      <c r="L492" s="2"/>
    </row>
    <row r="493" spans="1:12" s="6" customFormat="1" ht="27.95" customHeight="1" x14ac:dyDescent="0.25">
      <c r="A493" s="141" t="s">
        <v>115</v>
      </c>
      <c r="B493" s="171" t="s">
        <v>27</v>
      </c>
      <c r="C493" s="50" t="s">
        <v>11</v>
      </c>
      <c r="D493" s="42">
        <v>771</v>
      </c>
      <c r="E493" s="77">
        <f>E494+E495+E496+E497+E498+E499</f>
        <v>27214.11</v>
      </c>
      <c r="F493" s="77">
        <f>F494+F495+F496+F497+F498+F499</f>
        <v>27014.691200000001</v>
      </c>
      <c r="G493" s="5"/>
      <c r="H493" s="2"/>
      <c r="I493" s="2"/>
      <c r="J493" s="2"/>
      <c r="K493" s="2"/>
      <c r="L493" s="2"/>
    </row>
    <row r="494" spans="1:12" s="6" customFormat="1" ht="42" customHeight="1" x14ac:dyDescent="0.25">
      <c r="A494" s="142"/>
      <c r="B494" s="172"/>
      <c r="C494" s="57" t="s">
        <v>36</v>
      </c>
      <c r="D494" s="42"/>
      <c r="E494" s="78">
        <v>0</v>
      </c>
      <c r="F494" s="78"/>
      <c r="G494" s="5"/>
      <c r="H494" s="2"/>
      <c r="I494" s="2"/>
      <c r="J494" s="2"/>
      <c r="K494" s="2"/>
      <c r="L494" s="2"/>
    </row>
    <row r="495" spans="1:12" s="135" customFormat="1" ht="27.95" customHeight="1" x14ac:dyDescent="0.25">
      <c r="A495" s="142"/>
      <c r="B495" s="172"/>
      <c r="C495" s="130" t="s">
        <v>37</v>
      </c>
      <c r="D495" s="131">
        <v>771</v>
      </c>
      <c r="E495" s="132">
        <v>27214.11</v>
      </c>
      <c r="F495" s="132">
        <v>27014.691200000001</v>
      </c>
      <c r="G495" s="133"/>
      <c r="H495" s="134"/>
      <c r="I495" s="134"/>
      <c r="J495" s="134"/>
      <c r="K495" s="134"/>
      <c r="L495" s="134"/>
    </row>
    <row r="496" spans="1:12" s="6" customFormat="1" ht="57" customHeight="1" x14ac:dyDescent="0.25">
      <c r="A496" s="142"/>
      <c r="B496" s="172"/>
      <c r="C496" s="57" t="s">
        <v>38</v>
      </c>
      <c r="D496" s="42"/>
      <c r="E496" s="79">
        <v>0</v>
      </c>
      <c r="F496" s="79"/>
      <c r="G496" s="5"/>
      <c r="H496" s="2"/>
      <c r="I496" s="2"/>
      <c r="J496" s="2"/>
      <c r="K496" s="2"/>
      <c r="L496" s="2"/>
    </row>
    <row r="497" spans="1:12" s="6" customFormat="1" ht="83.1" customHeight="1" x14ac:dyDescent="0.25">
      <c r="A497" s="142"/>
      <c r="B497" s="172"/>
      <c r="C497" s="57" t="s">
        <v>39</v>
      </c>
      <c r="D497" s="42"/>
      <c r="E497" s="78">
        <v>0</v>
      </c>
      <c r="F497" s="78"/>
      <c r="G497" s="5"/>
      <c r="H497" s="2"/>
      <c r="I497" s="2"/>
      <c r="J497" s="2"/>
      <c r="K497" s="2"/>
      <c r="L497" s="2"/>
    </row>
    <row r="498" spans="1:12" s="6" customFormat="1" ht="83.1" customHeight="1" x14ac:dyDescent="0.25">
      <c r="A498" s="142"/>
      <c r="B498" s="172"/>
      <c r="C498" s="57" t="s">
        <v>40</v>
      </c>
      <c r="D498" s="42"/>
      <c r="E498" s="79">
        <v>0</v>
      </c>
      <c r="F498" s="79"/>
      <c r="G498" s="5"/>
      <c r="H498" s="2"/>
      <c r="I498" s="2"/>
      <c r="J498" s="2"/>
      <c r="K498" s="2"/>
      <c r="L498" s="2"/>
    </row>
    <row r="499" spans="1:12" s="6" customFormat="1" ht="57" customHeight="1" x14ac:dyDescent="0.25">
      <c r="A499" s="143"/>
      <c r="B499" s="173"/>
      <c r="C499" s="57" t="s">
        <v>41</v>
      </c>
      <c r="D499" s="42"/>
      <c r="E499" s="79">
        <v>0</v>
      </c>
      <c r="F499" s="79"/>
      <c r="G499" s="5"/>
      <c r="H499" s="2"/>
      <c r="I499" s="2"/>
      <c r="J499" s="2"/>
      <c r="K499" s="2"/>
      <c r="L499" s="2"/>
    </row>
    <row r="500" spans="1:12" s="7" customFormat="1" ht="27.95" customHeight="1" x14ac:dyDescent="0.2">
      <c r="A500" s="141" t="s">
        <v>74</v>
      </c>
      <c r="B500" s="188" t="s">
        <v>168</v>
      </c>
      <c r="C500" s="50" t="s">
        <v>11</v>
      </c>
      <c r="D500" s="42">
        <v>771</v>
      </c>
      <c r="E500" s="77">
        <f>E501+E502+E503+E504+E505+E506</f>
        <v>48746.221680000002</v>
      </c>
      <c r="F500" s="77">
        <f>F501+F502+F503+F504+F505+F506</f>
        <v>48703.288970000001</v>
      </c>
      <c r="G500" s="5"/>
      <c r="H500" s="2"/>
      <c r="I500" s="2"/>
      <c r="J500" s="2"/>
      <c r="K500" s="2"/>
      <c r="L500" s="2"/>
    </row>
    <row r="501" spans="1:12" s="7" customFormat="1" ht="42" customHeight="1" x14ac:dyDescent="0.2">
      <c r="A501" s="142"/>
      <c r="B501" s="189"/>
      <c r="C501" s="57" t="s">
        <v>36</v>
      </c>
      <c r="D501" s="42"/>
      <c r="E501" s="66">
        <v>0</v>
      </c>
      <c r="F501" s="66"/>
      <c r="G501" s="5"/>
      <c r="H501" s="2"/>
      <c r="I501" s="2"/>
      <c r="J501" s="2"/>
      <c r="K501" s="2"/>
      <c r="L501" s="2"/>
    </row>
    <row r="502" spans="1:12" s="7" customFormat="1" ht="27.95" customHeight="1" x14ac:dyDescent="0.2">
      <c r="A502" s="142"/>
      <c r="B502" s="189"/>
      <c r="C502" s="57" t="s">
        <v>37</v>
      </c>
      <c r="D502" s="42">
        <v>771</v>
      </c>
      <c r="E502" s="78">
        <f>E507+E528+E535+E542+E549</f>
        <v>48746.221680000002</v>
      </c>
      <c r="F502" s="78">
        <f>F507+F528+F535+F542+F549</f>
        <v>48703.288970000001</v>
      </c>
      <c r="G502" s="5"/>
      <c r="H502" s="2"/>
      <c r="I502" s="2"/>
      <c r="J502" s="2"/>
      <c r="K502" s="2"/>
      <c r="L502" s="2"/>
    </row>
    <row r="503" spans="1:12" s="7" customFormat="1" ht="57" customHeight="1" x14ac:dyDescent="0.2">
      <c r="A503" s="142"/>
      <c r="B503" s="189"/>
      <c r="C503" s="57" t="s">
        <v>38</v>
      </c>
      <c r="D503" s="42"/>
      <c r="E503" s="78">
        <v>0</v>
      </c>
      <c r="F503" s="78"/>
      <c r="G503" s="5"/>
      <c r="H503" s="2"/>
      <c r="I503" s="2"/>
      <c r="J503" s="2"/>
      <c r="K503" s="2"/>
      <c r="L503" s="2"/>
    </row>
    <row r="504" spans="1:12" s="7" customFormat="1" ht="83.1" customHeight="1" x14ac:dyDescent="0.2">
      <c r="A504" s="142"/>
      <c r="B504" s="189"/>
      <c r="C504" s="57" t="s">
        <v>39</v>
      </c>
      <c r="D504" s="42"/>
      <c r="E504" s="78">
        <v>0</v>
      </c>
      <c r="F504" s="78"/>
      <c r="G504" s="5"/>
      <c r="H504" s="2"/>
      <c r="I504" s="2"/>
      <c r="J504" s="2"/>
      <c r="K504" s="2"/>
      <c r="L504" s="2"/>
    </row>
    <row r="505" spans="1:12" s="7" customFormat="1" ht="83.1" customHeight="1" x14ac:dyDescent="0.2">
      <c r="A505" s="142"/>
      <c r="B505" s="189"/>
      <c r="C505" s="57" t="s">
        <v>40</v>
      </c>
      <c r="D505" s="42"/>
      <c r="E505" s="78">
        <v>0</v>
      </c>
      <c r="F505" s="78"/>
      <c r="G505" s="5"/>
      <c r="H505" s="2"/>
      <c r="I505" s="2"/>
      <c r="J505" s="2"/>
      <c r="K505" s="2"/>
      <c r="L505" s="2"/>
    </row>
    <row r="506" spans="1:12" s="7" customFormat="1" ht="57" customHeight="1" x14ac:dyDescent="0.2">
      <c r="A506" s="143"/>
      <c r="B506" s="190"/>
      <c r="C506" s="57" t="s">
        <v>41</v>
      </c>
      <c r="D506" s="42"/>
      <c r="E506" s="78">
        <v>0</v>
      </c>
      <c r="F506" s="78"/>
      <c r="G506" s="5"/>
      <c r="H506" s="2"/>
      <c r="I506" s="2"/>
      <c r="J506" s="2"/>
      <c r="K506" s="2"/>
      <c r="L506" s="2"/>
    </row>
    <row r="507" spans="1:12" s="6" customFormat="1" ht="27.95" customHeight="1" x14ac:dyDescent="0.25">
      <c r="A507" s="141" t="s">
        <v>116</v>
      </c>
      <c r="B507" s="145" t="s">
        <v>143</v>
      </c>
      <c r="C507" s="50" t="s">
        <v>11</v>
      </c>
      <c r="D507" s="53">
        <v>771</v>
      </c>
      <c r="E507" s="77">
        <f>E508+E509+E510+E511+E512+E513</f>
        <v>24859.872739999999</v>
      </c>
      <c r="F507" s="77">
        <f>F508+F509+F510+F511+F512+F513</f>
        <v>24847.039400000001</v>
      </c>
      <c r="G507" s="5"/>
      <c r="H507" s="2"/>
      <c r="I507" s="2"/>
      <c r="J507" s="2"/>
      <c r="K507" s="2"/>
      <c r="L507" s="2"/>
    </row>
    <row r="508" spans="1:12" s="6" customFormat="1" ht="42" customHeight="1" x14ac:dyDescent="0.25">
      <c r="A508" s="142"/>
      <c r="B508" s="146"/>
      <c r="C508" s="57" t="s">
        <v>36</v>
      </c>
      <c r="D508" s="42"/>
      <c r="E508" s="66">
        <v>0</v>
      </c>
      <c r="F508" s="66"/>
      <c r="G508" s="5"/>
      <c r="H508" s="2"/>
      <c r="I508" s="2"/>
      <c r="J508" s="2"/>
      <c r="K508" s="2"/>
      <c r="L508" s="2"/>
    </row>
    <row r="509" spans="1:12" s="6" customFormat="1" ht="27.95" customHeight="1" x14ac:dyDescent="0.25">
      <c r="A509" s="142"/>
      <c r="B509" s="146"/>
      <c r="C509" s="57" t="s">
        <v>37</v>
      </c>
      <c r="D509" s="42">
        <v>771</v>
      </c>
      <c r="E509" s="78">
        <f>E514+E521</f>
        <v>24859.872739999999</v>
      </c>
      <c r="F509" s="78">
        <f>F514+F521</f>
        <v>24847.039400000001</v>
      </c>
      <c r="G509" s="5"/>
      <c r="H509" s="2"/>
      <c r="I509" s="2"/>
      <c r="J509" s="2"/>
      <c r="K509" s="2"/>
      <c r="L509" s="2"/>
    </row>
    <row r="510" spans="1:12" s="6" customFormat="1" ht="57" customHeight="1" x14ac:dyDescent="0.25">
      <c r="A510" s="142"/>
      <c r="B510" s="146"/>
      <c r="C510" s="57" t="s">
        <v>38</v>
      </c>
      <c r="D510" s="42"/>
      <c r="E510" s="66">
        <v>0</v>
      </c>
      <c r="F510" s="66"/>
      <c r="G510" s="5"/>
      <c r="H510" s="2"/>
      <c r="I510" s="2"/>
      <c r="J510" s="2"/>
      <c r="K510" s="2"/>
      <c r="L510" s="2"/>
    </row>
    <row r="511" spans="1:12" s="6" customFormat="1" ht="83.1" customHeight="1" x14ac:dyDescent="0.25">
      <c r="A511" s="142"/>
      <c r="B511" s="146"/>
      <c r="C511" s="57" t="s">
        <v>39</v>
      </c>
      <c r="D511" s="42"/>
      <c r="E511" s="66">
        <v>0</v>
      </c>
      <c r="F511" s="66"/>
      <c r="G511" s="5"/>
      <c r="H511" s="2"/>
      <c r="I511" s="2"/>
      <c r="J511" s="2"/>
      <c r="K511" s="2"/>
      <c r="L511" s="2"/>
    </row>
    <row r="512" spans="1:12" s="6" customFormat="1" ht="83.1" customHeight="1" x14ac:dyDescent="0.25">
      <c r="A512" s="142"/>
      <c r="B512" s="146"/>
      <c r="C512" s="57" t="s">
        <v>40</v>
      </c>
      <c r="D512" s="42"/>
      <c r="E512" s="66">
        <v>0</v>
      </c>
      <c r="F512" s="66"/>
      <c r="G512" s="5"/>
      <c r="H512" s="2"/>
      <c r="I512" s="2"/>
      <c r="J512" s="2"/>
      <c r="K512" s="2"/>
      <c r="L512" s="2"/>
    </row>
    <row r="513" spans="1:12" s="6" customFormat="1" ht="57" customHeight="1" x14ac:dyDescent="0.25">
      <c r="A513" s="143"/>
      <c r="B513" s="147"/>
      <c r="C513" s="57" t="s">
        <v>41</v>
      </c>
      <c r="D513" s="42"/>
      <c r="E513" s="78">
        <v>0</v>
      </c>
      <c r="F513" s="78"/>
      <c r="G513" s="5"/>
      <c r="H513" s="2"/>
      <c r="I513" s="2"/>
      <c r="J513" s="2"/>
      <c r="K513" s="2"/>
      <c r="L513" s="2"/>
    </row>
    <row r="514" spans="1:12" s="16" customFormat="1" ht="27.95" customHeight="1" x14ac:dyDescent="0.25">
      <c r="A514" s="141" t="s">
        <v>117</v>
      </c>
      <c r="B514" s="171" t="s">
        <v>144</v>
      </c>
      <c r="C514" s="50" t="s">
        <v>11</v>
      </c>
      <c r="D514" s="42">
        <v>771</v>
      </c>
      <c r="E514" s="77">
        <f>E515+E516+E517+E518+E519+E520</f>
        <v>11412.398099999999</v>
      </c>
      <c r="F514" s="77">
        <f>F515+F516+F517+F518+F519+F520</f>
        <v>11409.8981</v>
      </c>
      <c r="G514" s="5"/>
      <c r="H514" s="5"/>
      <c r="I514" s="5"/>
      <c r="J514" s="5"/>
      <c r="K514" s="5"/>
      <c r="L514" s="5"/>
    </row>
    <row r="515" spans="1:12" s="16" customFormat="1" ht="47.25" customHeight="1" x14ac:dyDescent="0.25">
      <c r="A515" s="142"/>
      <c r="B515" s="172"/>
      <c r="C515" s="57" t="s">
        <v>36</v>
      </c>
      <c r="D515" s="42"/>
      <c r="E515" s="61">
        <v>0</v>
      </c>
      <c r="F515" s="61"/>
      <c r="G515" s="5"/>
      <c r="H515" s="5"/>
      <c r="I515" s="5"/>
      <c r="J515" s="5"/>
      <c r="K515" s="5"/>
      <c r="L515" s="5"/>
    </row>
    <row r="516" spans="1:12" s="136" customFormat="1" ht="34.5" customHeight="1" x14ac:dyDescent="0.25">
      <c r="A516" s="142"/>
      <c r="B516" s="172"/>
      <c r="C516" s="130" t="s">
        <v>37</v>
      </c>
      <c r="D516" s="131">
        <v>771</v>
      </c>
      <c r="E516" s="132">
        <v>11412.398099999999</v>
      </c>
      <c r="F516" s="132">
        <v>11409.8981</v>
      </c>
      <c r="G516" s="133"/>
      <c r="H516" s="133"/>
      <c r="I516" s="133"/>
      <c r="J516" s="133"/>
      <c r="K516" s="133"/>
      <c r="L516" s="133"/>
    </row>
    <row r="517" spans="1:12" s="16" customFormat="1" ht="64.5" customHeight="1" x14ac:dyDescent="0.25">
      <c r="A517" s="142"/>
      <c r="B517" s="172"/>
      <c r="C517" s="57" t="s">
        <v>38</v>
      </c>
      <c r="D517" s="42"/>
      <c r="E517" s="61">
        <v>0</v>
      </c>
      <c r="F517" s="61"/>
      <c r="G517" s="5"/>
      <c r="H517" s="5"/>
      <c r="I517" s="5"/>
      <c r="J517" s="5"/>
      <c r="K517" s="5"/>
      <c r="L517" s="5"/>
    </row>
    <row r="518" spans="1:12" s="16" customFormat="1" ht="87.75" customHeight="1" x14ac:dyDescent="0.25">
      <c r="A518" s="142"/>
      <c r="B518" s="172"/>
      <c r="C518" s="57" t="s">
        <v>39</v>
      </c>
      <c r="D518" s="42"/>
      <c r="E518" s="61">
        <v>0</v>
      </c>
      <c r="F518" s="61"/>
      <c r="G518" s="5"/>
      <c r="H518" s="5"/>
      <c r="I518" s="5"/>
      <c r="J518" s="5"/>
      <c r="K518" s="5"/>
      <c r="L518" s="5"/>
    </row>
    <row r="519" spans="1:12" s="16" customFormat="1" ht="83.1" customHeight="1" x14ac:dyDescent="0.25">
      <c r="A519" s="142"/>
      <c r="B519" s="172"/>
      <c r="C519" s="57" t="s">
        <v>40</v>
      </c>
      <c r="D519" s="42"/>
      <c r="E519" s="61">
        <v>0</v>
      </c>
      <c r="F519" s="61"/>
      <c r="G519" s="5"/>
      <c r="H519" s="5"/>
      <c r="I519" s="5"/>
      <c r="J519" s="5"/>
      <c r="K519" s="5"/>
      <c r="L519" s="5"/>
    </row>
    <row r="520" spans="1:12" s="16" customFormat="1" ht="57" customHeight="1" x14ac:dyDescent="0.25">
      <c r="A520" s="143"/>
      <c r="B520" s="173"/>
      <c r="C520" s="57" t="s">
        <v>41</v>
      </c>
      <c r="D520" s="42"/>
      <c r="E520" s="61">
        <v>0</v>
      </c>
      <c r="F520" s="61"/>
      <c r="G520" s="5"/>
      <c r="H520" s="5"/>
      <c r="I520" s="5"/>
      <c r="J520" s="5"/>
      <c r="K520" s="5"/>
      <c r="L520" s="5"/>
    </row>
    <row r="521" spans="1:12" s="16" customFormat="1" ht="27.95" customHeight="1" x14ac:dyDescent="0.25">
      <c r="A521" s="168" t="s">
        <v>118</v>
      </c>
      <c r="B521" s="145" t="s">
        <v>145</v>
      </c>
      <c r="C521" s="50" t="s">
        <v>11</v>
      </c>
      <c r="D521" s="42">
        <v>771</v>
      </c>
      <c r="E521" s="77">
        <f>E522+E523+E524+E525+E526+E527</f>
        <v>13447.47464</v>
      </c>
      <c r="F521" s="77">
        <f>F522+F523+F524+F525+F526+F527</f>
        <v>13437.141299999999</v>
      </c>
      <c r="G521" s="5"/>
      <c r="H521" s="5"/>
      <c r="I521" s="5"/>
      <c r="J521" s="5"/>
      <c r="K521" s="5"/>
      <c r="L521" s="5"/>
    </row>
    <row r="522" spans="1:12" s="16" customFormat="1" ht="42" customHeight="1" x14ac:dyDescent="0.25">
      <c r="A522" s="169"/>
      <c r="B522" s="146"/>
      <c r="C522" s="57" t="s">
        <v>36</v>
      </c>
      <c r="D522" s="42"/>
      <c r="E522" s="61">
        <v>0</v>
      </c>
      <c r="F522" s="61"/>
      <c r="G522" s="5"/>
      <c r="H522" s="5"/>
      <c r="I522" s="5"/>
      <c r="J522" s="5"/>
      <c r="K522" s="5"/>
      <c r="L522" s="5"/>
    </row>
    <row r="523" spans="1:12" s="136" customFormat="1" ht="27.95" customHeight="1" x14ac:dyDescent="0.25">
      <c r="A523" s="169"/>
      <c r="B523" s="146"/>
      <c r="C523" s="130" t="s">
        <v>37</v>
      </c>
      <c r="D523" s="131">
        <v>771</v>
      </c>
      <c r="E523" s="132">
        <v>13447.47464</v>
      </c>
      <c r="F523" s="132">
        <v>13437.141299999999</v>
      </c>
      <c r="G523" s="133"/>
      <c r="H523" s="133"/>
      <c r="I523" s="133"/>
      <c r="J523" s="133"/>
      <c r="K523" s="133"/>
      <c r="L523" s="133"/>
    </row>
    <row r="524" spans="1:12" s="16" customFormat="1" ht="57" customHeight="1" x14ac:dyDescent="0.25">
      <c r="A524" s="169"/>
      <c r="B524" s="146"/>
      <c r="C524" s="57" t="s">
        <v>38</v>
      </c>
      <c r="D524" s="42"/>
      <c r="E524" s="61">
        <v>0</v>
      </c>
      <c r="F524" s="61"/>
      <c r="G524" s="5"/>
      <c r="H524" s="5"/>
      <c r="I524" s="5"/>
      <c r="J524" s="5"/>
      <c r="K524" s="5"/>
      <c r="L524" s="5"/>
    </row>
    <row r="525" spans="1:12" s="16" customFormat="1" ht="83.1" customHeight="1" x14ac:dyDescent="0.25">
      <c r="A525" s="169"/>
      <c r="B525" s="146"/>
      <c r="C525" s="57" t="s">
        <v>39</v>
      </c>
      <c r="D525" s="42"/>
      <c r="E525" s="61">
        <v>0</v>
      </c>
      <c r="F525" s="61"/>
      <c r="G525" s="5"/>
      <c r="H525" s="5"/>
      <c r="I525" s="5"/>
      <c r="J525" s="5"/>
      <c r="K525" s="5"/>
      <c r="L525" s="5"/>
    </row>
    <row r="526" spans="1:12" s="16" customFormat="1" ht="83.1" customHeight="1" x14ac:dyDescent="0.25">
      <c r="A526" s="169"/>
      <c r="B526" s="146"/>
      <c r="C526" s="57" t="s">
        <v>40</v>
      </c>
      <c r="D526" s="42"/>
      <c r="E526" s="61">
        <v>0</v>
      </c>
      <c r="F526" s="61"/>
      <c r="G526" s="5"/>
      <c r="H526" s="5"/>
      <c r="I526" s="5"/>
      <c r="J526" s="5"/>
      <c r="K526" s="5"/>
      <c r="L526" s="5"/>
    </row>
    <row r="527" spans="1:12" s="16" customFormat="1" ht="57" customHeight="1" x14ac:dyDescent="0.25">
      <c r="A527" s="170"/>
      <c r="B527" s="147"/>
      <c r="C527" s="57" t="s">
        <v>41</v>
      </c>
      <c r="D527" s="42"/>
      <c r="E527" s="61">
        <v>0</v>
      </c>
      <c r="F527" s="61"/>
      <c r="G527" s="5"/>
      <c r="H527" s="5"/>
      <c r="I527" s="5"/>
      <c r="J527" s="5"/>
      <c r="K527" s="5"/>
      <c r="L527" s="5"/>
    </row>
    <row r="528" spans="1:12" s="6" customFormat="1" ht="27.95" customHeight="1" x14ac:dyDescent="0.25">
      <c r="A528" s="141" t="s">
        <v>219</v>
      </c>
      <c r="B528" s="171" t="s">
        <v>212</v>
      </c>
      <c r="C528" s="50" t="s">
        <v>11</v>
      </c>
      <c r="D528" s="42">
        <v>771</v>
      </c>
      <c r="E528" s="77">
        <f>E529+E530+E531+E532+E533+E534</f>
        <v>23886.34894</v>
      </c>
      <c r="F528" s="77">
        <f>F529+F530+F531+F532+F533+F534</f>
        <v>23856.24957</v>
      </c>
      <c r="G528" s="5"/>
      <c r="H528" s="2"/>
      <c r="I528" s="2"/>
      <c r="J528" s="2"/>
      <c r="K528" s="2"/>
      <c r="L528" s="2"/>
    </row>
    <row r="529" spans="1:12" s="6" customFormat="1" ht="42" customHeight="1" x14ac:dyDescent="0.25">
      <c r="A529" s="169"/>
      <c r="B529" s="172"/>
      <c r="C529" s="57" t="s">
        <v>36</v>
      </c>
      <c r="D529" s="42"/>
      <c r="E529" s="78">
        <v>0</v>
      </c>
      <c r="F529" s="78"/>
      <c r="G529" s="5"/>
      <c r="H529" s="2"/>
      <c r="I529" s="2"/>
      <c r="J529" s="2"/>
      <c r="K529" s="2"/>
      <c r="L529" s="2"/>
    </row>
    <row r="530" spans="1:12" s="135" customFormat="1" ht="27.95" customHeight="1" x14ac:dyDescent="0.25">
      <c r="A530" s="169"/>
      <c r="B530" s="172"/>
      <c r="C530" s="130" t="s">
        <v>37</v>
      </c>
      <c r="D530" s="131">
        <v>771</v>
      </c>
      <c r="E530" s="132">
        <v>23886.34894</v>
      </c>
      <c r="F530" s="132">
        <v>23856.24957</v>
      </c>
      <c r="G530" s="133"/>
      <c r="H530" s="134"/>
      <c r="I530" s="134"/>
      <c r="J530" s="134"/>
      <c r="K530" s="134"/>
      <c r="L530" s="134"/>
    </row>
    <row r="531" spans="1:12" s="6" customFormat="1" ht="57" customHeight="1" x14ac:dyDescent="0.25">
      <c r="A531" s="169"/>
      <c r="B531" s="172"/>
      <c r="C531" s="57" t="s">
        <v>38</v>
      </c>
      <c r="D531" s="42"/>
      <c r="E531" s="78">
        <v>0</v>
      </c>
      <c r="F531" s="78"/>
      <c r="G531" s="5"/>
      <c r="H531" s="2"/>
      <c r="I531" s="2"/>
      <c r="J531" s="2"/>
      <c r="K531" s="2"/>
      <c r="L531" s="2"/>
    </row>
    <row r="532" spans="1:12" s="6" customFormat="1" ht="83.1" customHeight="1" x14ac:dyDescent="0.25">
      <c r="A532" s="169"/>
      <c r="B532" s="172"/>
      <c r="C532" s="57" t="s">
        <v>39</v>
      </c>
      <c r="D532" s="42"/>
      <c r="E532" s="78">
        <v>0</v>
      </c>
      <c r="F532" s="78"/>
      <c r="G532" s="5"/>
      <c r="H532" s="2"/>
      <c r="I532" s="2"/>
      <c r="J532" s="2"/>
      <c r="K532" s="2"/>
      <c r="L532" s="2"/>
    </row>
    <row r="533" spans="1:12" s="6" customFormat="1" ht="83.1" customHeight="1" x14ac:dyDescent="0.25">
      <c r="A533" s="169"/>
      <c r="B533" s="172"/>
      <c r="C533" s="57" t="s">
        <v>40</v>
      </c>
      <c r="D533" s="42"/>
      <c r="E533" s="78">
        <v>0</v>
      </c>
      <c r="F533" s="78"/>
      <c r="G533" s="5"/>
      <c r="H533" s="2"/>
      <c r="I533" s="2"/>
      <c r="J533" s="2"/>
      <c r="K533" s="2"/>
      <c r="L533" s="2"/>
    </row>
    <row r="534" spans="1:12" s="6" customFormat="1" ht="57" customHeight="1" x14ac:dyDescent="0.25">
      <c r="A534" s="170"/>
      <c r="B534" s="173"/>
      <c r="C534" s="57" t="s">
        <v>41</v>
      </c>
      <c r="D534" s="42"/>
      <c r="E534" s="78">
        <v>0</v>
      </c>
      <c r="F534" s="78"/>
      <c r="G534" s="5"/>
      <c r="H534" s="2"/>
      <c r="I534" s="2"/>
      <c r="J534" s="2"/>
      <c r="K534" s="2"/>
      <c r="L534" s="2"/>
    </row>
    <row r="535" spans="1:12" s="6" customFormat="1" ht="27.95" customHeight="1" x14ac:dyDescent="0.25">
      <c r="A535" s="165" t="s">
        <v>137</v>
      </c>
      <c r="B535" s="171" t="s">
        <v>29</v>
      </c>
      <c r="C535" s="50" t="s">
        <v>11</v>
      </c>
      <c r="D535" s="42">
        <v>771</v>
      </c>
      <c r="E535" s="77">
        <f>E536+E537+E538+E539+E540+E541</f>
        <v>0</v>
      </c>
      <c r="F535" s="77">
        <f>F536+F537+F538+F539+F540+F541</f>
        <v>0</v>
      </c>
      <c r="G535" s="5"/>
      <c r="H535" s="2"/>
      <c r="I535" s="2"/>
      <c r="J535" s="2"/>
      <c r="K535" s="2"/>
      <c r="L535" s="2"/>
    </row>
    <row r="536" spans="1:12" s="6" customFormat="1" ht="42" customHeight="1" x14ac:dyDescent="0.25">
      <c r="A536" s="166"/>
      <c r="B536" s="172"/>
      <c r="C536" s="57" t="s">
        <v>36</v>
      </c>
      <c r="D536" s="42"/>
      <c r="E536" s="78">
        <v>0</v>
      </c>
      <c r="F536" s="78"/>
      <c r="G536" s="5"/>
      <c r="H536" s="2"/>
      <c r="I536" s="2"/>
      <c r="J536" s="2"/>
      <c r="K536" s="2"/>
      <c r="L536" s="2"/>
    </row>
    <row r="537" spans="1:12" s="6" customFormat="1" ht="27.95" customHeight="1" x14ac:dyDescent="0.25">
      <c r="A537" s="166"/>
      <c r="B537" s="172"/>
      <c r="C537" s="57" t="s">
        <v>37</v>
      </c>
      <c r="D537" s="42">
        <v>771</v>
      </c>
      <c r="E537" s="78">
        <v>0</v>
      </c>
      <c r="F537" s="78">
        <v>0</v>
      </c>
      <c r="G537" s="5"/>
      <c r="H537" s="2"/>
      <c r="I537" s="2"/>
      <c r="J537" s="2"/>
      <c r="K537" s="2"/>
      <c r="L537" s="2"/>
    </row>
    <row r="538" spans="1:12" s="6" customFormat="1" ht="57" customHeight="1" x14ac:dyDescent="0.25">
      <c r="A538" s="166"/>
      <c r="B538" s="172"/>
      <c r="C538" s="57" t="s">
        <v>38</v>
      </c>
      <c r="D538" s="42"/>
      <c r="E538" s="78">
        <v>0</v>
      </c>
      <c r="F538" s="78"/>
      <c r="G538" s="5"/>
      <c r="H538" s="2"/>
      <c r="I538" s="2"/>
      <c r="J538" s="2"/>
      <c r="K538" s="2"/>
      <c r="L538" s="2"/>
    </row>
    <row r="539" spans="1:12" s="6" customFormat="1" ht="83.1" customHeight="1" x14ac:dyDescent="0.25">
      <c r="A539" s="166"/>
      <c r="B539" s="172"/>
      <c r="C539" s="57" t="s">
        <v>39</v>
      </c>
      <c r="D539" s="42"/>
      <c r="E539" s="78">
        <v>0</v>
      </c>
      <c r="F539" s="78"/>
      <c r="G539" s="5"/>
      <c r="H539" s="2"/>
      <c r="I539" s="2"/>
      <c r="J539" s="2"/>
      <c r="K539" s="2"/>
      <c r="L539" s="2"/>
    </row>
    <row r="540" spans="1:12" s="6" customFormat="1" ht="83.1" customHeight="1" x14ac:dyDescent="0.25">
      <c r="A540" s="166"/>
      <c r="B540" s="172"/>
      <c r="C540" s="57" t="s">
        <v>40</v>
      </c>
      <c r="D540" s="42"/>
      <c r="E540" s="78">
        <v>0</v>
      </c>
      <c r="F540" s="78"/>
      <c r="G540" s="5"/>
      <c r="H540" s="2"/>
      <c r="I540" s="2"/>
      <c r="J540" s="2"/>
      <c r="K540" s="2"/>
      <c r="L540" s="2"/>
    </row>
    <row r="541" spans="1:12" s="6" customFormat="1" ht="57" customHeight="1" x14ac:dyDescent="0.25">
      <c r="A541" s="167"/>
      <c r="B541" s="173"/>
      <c r="C541" s="57" t="s">
        <v>41</v>
      </c>
      <c r="D541" s="42"/>
      <c r="E541" s="78">
        <v>0</v>
      </c>
      <c r="F541" s="78"/>
      <c r="G541" s="5"/>
      <c r="H541" s="2"/>
      <c r="I541" s="2"/>
      <c r="J541" s="2"/>
      <c r="K541" s="2"/>
      <c r="L541" s="2"/>
    </row>
    <row r="542" spans="1:12" s="6" customFormat="1" ht="27.95" customHeight="1" x14ac:dyDescent="0.25">
      <c r="A542" s="165" t="s">
        <v>138</v>
      </c>
      <c r="B542" s="145" t="s">
        <v>30</v>
      </c>
      <c r="C542" s="50" t="s">
        <v>11</v>
      </c>
      <c r="D542" s="42">
        <v>771</v>
      </c>
      <c r="E542" s="77">
        <f>E543+E544+E545+E546+E547+E548</f>
        <v>0</v>
      </c>
      <c r="F542" s="77">
        <f>F543+F544+F545+F546+F547+F548</f>
        <v>0</v>
      </c>
      <c r="G542" s="5"/>
      <c r="H542" s="2"/>
      <c r="I542" s="2"/>
      <c r="J542" s="2"/>
      <c r="K542" s="2"/>
      <c r="L542" s="2"/>
    </row>
    <row r="543" spans="1:12" s="6" customFormat="1" ht="42" customHeight="1" x14ac:dyDescent="0.25">
      <c r="A543" s="166"/>
      <c r="B543" s="146"/>
      <c r="C543" s="57" t="s">
        <v>36</v>
      </c>
      <c r="D543" s="42"/>
      <c r="E543" s="78">
        <v>0</v>
      </c>
      <c r="F543" s="78"/>
      <c r="G543" s="5"/>
      <c r="H543" s="2"/>
      <c r="I543" s="2"/>
      <c r="J543" s="2"/>
      <c r="K543" s="2"/>
      <c r="L543" s="2"/>
    </row>
    <row r="544" spans="1:12" s="6" customFormat="1" ht="27.95" customHeight="1" x14ac:dyDescent="0.25">
      <c r="A544" s="166"/>
      <c r="B544" s="146"/>
      <c r="C544" s="57" t="s">
        <v>37</v>
      </c>
      <c r="D544" s="42">
        <v>771</v>
      </c>
      <c r="E544" s="78">
        <v>0</v>
      </c>
      <c r="F544" s="78">
        <v>0</v>
      </c>
      <c r="G544" s="5"/>
      <c r="H544" s="2"/>
      <c r="I544" s="2"/>
      <c r="J544" s="2"/>
      <c r="K544" s="2"/>
      <c r="L544" s="2"/>
    </row>
    <row r="545" spans="1:12" s="6" customFormat="1" ht="57" customHeight="1" x14ac:dyDescent="0.25">
      <c r="A545" s="166"/>
      <c r="B545" s="146"/>
      <c r="C545" s="57" t="s">
        <v>38</v>
      </c>
      <c r="D545" s="42"/>
      <c r="E545" s="78">
        <v>0</v>
      </c>
      <c r="F545" s="78"/>
      <c r="G545" s="5"/>
      <c r="H545" s="2"/>
      <c r="I545" s="2"/>
      <c r="J545" s="2"/>
      <c r="K545" s="2"/>
      <c r="L545" s="2"/>
    </row>
    <row r="546" spans="1:12" s="6" customFormat="1" ht="83.1" customHeight="1" x14ac:dyDescent="0.25">
      <c r="A546" s="166"/>
      <c r="B546" s="146"/>
      <c r="C546" s="57" t="s">
        <v>39</v>
      </c>
      <c r="D546" s="42"/>
      <c r="E546" s="78">
        <v>0</v>
      </c>
      <c r="F546" s="78"/>
      <c r="G546" s="5"/>
      <c r="H546" s="2"/>
      <c r="I546" s="2"/>
      <c r="J546" s="2"/>
      <c r="K546" s="2"/>
      <c r="L546" s="2"/>
    </row>
    <row r="547" spans="1:12" s="6" customFormat="1" ht="83.1" customHeight="1" x14ac:dyDescent="0.25">
      <c r="A547" s="166"/>
      <c r="B547" s="146"/>
      <c r="C547" s="57" t="s">
        <v>40</v>
      </c>
      <c r="D547" s="42"/>
      <c r="E547" s="78">
        <v>0</v>
      </c>
      <c r="F547" s="78"/>
      <c r="G547" s="5"/>
      <c r="H547" s="2"/>
      <c r="I547" s="2"/>
      <c r="J547" s="2"/>
      <c r="K547" s="2"/>
      <c r="L547" s="2"/>
    </row>
    <row r="548" spans="1:12" s="6" customFormat="1" ht="57" customHeight="1" x14ac:dyDescent="0.25">
      <c r="A548" s="167"/>
      <c r="B548" s="147"/>
      <c r="C548" s="57" t="s">
        <v>41</v>
      </c>
      <c r="D548" s="42"/>
      <c r="E548" s="78">
        <v>0</v>
      </c>
      <c r="F548" s="78"/>
      <c r="G548" s="5"/>
      <c r="H548" s="2"/>
      <c r="I548" s="2"/>
      <c r="J548" s="2"/>
      <c r="K548" s="2"/>
      <c r="L548" s="2"/>
    </row>
    <row r="549" spans="1:12" s="6" customFormat="1" ht="27.95" customHeight="1" x14ac:dyDescent="0.25">
      <c r="A549" s="165" t="s">
        <v>139</v>
      </c>
      <c r="B549" s="158" t="s">
        <v>34</v>
      </c>
      <c r="C549" s="50" t="s">
        <v>11</v>
      </c>
      <c r="D549" s="42">
        <v>771</v>
      </c>
      <c r="E549" s="77">
        <f>E550+E551+E552+E553+E554+E555</f>
        <v>0</v>
      </c>
      <c r="F549" s="77">
        <f>F550+F551+F552+F553+F554+F555</f>
        <v>0</v>
      </c>
      <c r="G549" s="5"/>
      <c r="H549" s="2"/>
      <c r="I549" s="2"/>
      <c r="J549" s="2"/>
      <c r="K549" s="2"/>
      <c r="L549" s="2"/>
    </row>
    <row r="550" spans="1:12" s="6" customFormat="1" ht="42" customHeight="1" x14ac:dyDescent="0.25">
      <c r="A550" s="166"/>
      <c r="B550" s="158"/>
      <c r="C550" s="57" t="s">
        <v>36</v>
      </c>
      <c r="D550" s="42"/>
      <c r="E550" s="78">
        <v>0</v>
      </c>
      <c r="F550" s="78"/>
      <c r="G550" s="5"/>
      <c r="H550" s="2"/>
      <c r="I550" s="2"/>
      <c r="J550" s="2"/>
      <c r="K550" s="2"/>
      <c r="L550" s="2"/>
    </row>
    <row r="551" spans="1:12" s="6" customFormat="1" ht="27.95" customHeight="1" x14ac:dyDescent="0.25">
      <c r="A551" s="166"/>
      <c r="B551" s="158"/>
      <c r="C551" s="57" t="s">
        <v>37</v>
      </c>
      <c r="D551" s="42">
        <v>771</v>
      </c>
      <c r="E551" s="78">
        <v>0</v>
      </c>
      <c r="F551" s="78">
        <v>0</v>
      </c>
      <c r="G551" s="5"/>
      <c r="H551" s="2"/>
      <c r="I551" s="2"/>
      <c r="J551" s="2"/>
      <c r="K551" s="2"/>
      <c r="L551" s="2"/>
    </row>
    <row r="552" spans="1:12" s="6" customFormat="1" ht="57" customHeight="1" x14ac:dyDescent="0.25">
      <c r="A552" s="166"/>
      <c r="B552" s="158"/>
      <c r="C552" s="57" t="s">
        <v>38</v>
      </c>
      <c r="D552" s="42"/>
      <c r="E552" s="78">
        <v>0</v>
      </c>
      <c r="F552" s="78"/>
      <c r="G552" s="5"/>
      <c r="H552" s="2"/>
      <c r="I552" s="2"/>
      <c r="J552" s="2"/>
      <c r="K552" s="2"/>
      <c r="L552" s="2"/>
    </row>
    <row r="553" spans="1:12" s="6" customFormat="1" ht="83.1" customHeight="1" x14ac:dyDescent="0.25">
      <c r="A553" s="166"/>
      <c r="B553" s="158"/>
      <c r="C553" s="57" t="s">
        <v>39</v>
      </c>
      <c r="D553" s="42"/>
      <c r="E553" s="78">
        <v>0</v>
      </c>
      <c r="F553" s="78"/>
      <c r="G553" s="5"/>
      <c r="H553" s="2"/>
      <c r="I553" s="2"/>
      <c r="J553" s="2"/>
      <c r="K553" s="2"/>
      <c r="L553" s="2"/>
    </row>
    <row r="554" spans="1:12" s="6" customFormat="1" ht="83.1" customHeight="1" x14ac:dyDescent="0.25">
      <c r="A554" s="166"/>
      <c r="B554" s="158"/>
      <c r="C554" s="57" t="s">
        <v>40</v>
      </c>
      <c r="D554" s="42"/>
      <c r="E554" s="78">
        <v>0</v>
      </c>
      <c r="F554" s="78"/>
      <c r="G554" s="5"/>
      <c r="H554" s="2"/>
      <c r="I554" s="2"/>
      <c r="J554" s="2"/>
      <c r="K554" s="2"/>
      <c r="L554" s="2"/>
    </row>
    <row r="555" spans="1:12" s="6" customFormat="1" ht="57" customHeight="1" x14ac:dyDescent="0.25">
      <c r="A555" s="167"/>
      <c r="B555" s="158"/>
      <c r="C555" s="57" t="s">
        <v>41</v>
      </c>
      <c r="D555" s="42"/>
      <c r="E555" s="78">
        <v>0</v>
      </c>
      <c r="F555" s="78"/>
      <c r="G555" s="5"/>
      <c r="H555" s="2"/>
      <c r="I555" s="2"/>
      <c r="J555" s="2"/>
      <c r="K555" s="2"/>
      <c r="L555" s="2"/>
    </row>
    <row r="556" spans="1:12" s="7" customFormat="1" ht="27.95" customHeight="1" x14ac:dyDescent="0.2">
      <c r="A556" s="168" t="s">
        <v>75</v>
      </c>
      <c r="B556" s="188" t="s">
        <v>181</v>
      </c>
      <c r="C556" s="50" t="s">
        <v>11</v>
      </c>
      <c r="D556" s="42">
        <v>771</v>
      </c>
      <c r="E556" s="77">
        <f>E558</f>
        <v>220977.34239999996</v>
      </c>
      <c r="F556" s="77">
        <f>F558</f>
        <v>218477.34560999999</v>
      </c>
      <c r="G556" s="5"/>
      <c r="H556" s="5"/>
      <c r="I556" s="5"/>
      <c r="J556" s="5"/>
      <c r="K556" s="5"/>
      <c r="L556" s="5"/>
    </row>
    <row r="557" spans="1:12" s="7" customFormat="1" ht="42" customHeight="1" x14ac:dyDescent="0.2">
      <c r="A557" s="169"/>
      <c r="B557" s="189"/>
      <c r="C557" s="57" t="s">
        <v>36</v>
      </c>
      <c r="D557" s="42"/>
      <c r="E557" s="61">
        <v>0</v>
      </c>
      <c r="F557" s="61"/>
      <c r="G557" s="5"/>
      <c r="H557" s="5"/>
      <c r="I557" s="5"/>
      <c r="J557" s="5"/>
      <c r="K557" s="5"/>
      <c r="L557" s="5"/>
    </row>
    <row r="558" spans="1:12" s="7" customFormat="1" ht="27.95" customHeight="1" x14ac:dyDescent="0.2">
      <c r="A558" s="169"/>
      <c r="B558" s="189"/>
      <c r="C558" s="57" t="s">
        <v>37</v>
      </c>
      <c r="D558" s="42">
        <v>771</v>
      </c>
      <c r="E558" s="78">
        <f>E563+E584+E591+E612+E640+E654</f>
        <v>220977.34239999996</v>
      </c>
      <c r="F558" s="78">
        <f>F563+F584+F591+F612+F640+F654</f>
        <v>218477.34560999999</v>
      </c>
      <c r="G558" s="5"/>
      <c r="H558" s="5"/>
      <c r="I558" s="5"/>
      <c r="J558" s="5"/>
      <c r="K558" s="5"/>
      <c r="L558" s="5"/>
    </row>
    <row r="559" spans="1:12" s="7" customFormat="1" ht="57" customHeight="1" x14ac:dyDescent="0.2">
      <c r="A559" s="169"/>
      <c r="B559" s="189"/>
      <c r="C559" s="57" t="s">
        <v>38</v>
      </c>
      <c r="D559" s="42"/>
      <c r="E559" s="61">
        <v>0</v>
      </c>
      <c r="F559" s="61"/>
      <c r="G559" s="5"/>
      <c r="H559" s="5"/>
      <c r="I559" s="5"/>
      <c r="J559" s="5"/>
      <c r="K559" s="5"/>
      <c r="L559" s="5"/>
    </row>
    <row r="560" spans="1:12" s="7" customFormat="1" ht="83.1" customHeight="1" x14ac:dyDescent="0.2">
      <c r="A560" s="169"/>
      <c r="B560" s="189"/>
      <c r="C560" s="57" t="s">
        <v>39</v>
      </c>
      <c r="D560" s="42"/>
      <c r="E560" s="61">
        <v>0</v>
      </c>
      <c r="F560" s="61"/>
      <c r="G560" s="5"/>
      <c r="H560" s="5"/>
      <c r="I560" s="5"/>
      <c r="J560" s="5"/>
      <c r="K560" s="5"/>
      <c r="L560" s="5"/>
    </row>
    <row r="561" spans="1:12" s="7" customFormat="1" ht="83.1" customHeight="1" x14ac:dyDescent="0.2">
      <c r="A561" s="169"/>
      <c r="B561" s="189"/>
      <c r="C561" s="57" t="s">
        <v>40</v>
      </c>
      <c r="D561" s="42"/>
      <c r="E561" s="61">
        <v>0</v>
      </c>
      <c r="F561" s="61"/>
      <c r="G561" s="5"/>
      <c r="H561" s="5"/>
      <c r="I561" s="5"/>
      <c r="J561" s="5"/>
      <c r="K561" s="5"/>
      <c r="L561" s="5"/>
    </row>
    <row r="562" spans="1:12" s="7" customFormat="1" ht="57" customHeight="1" x14ac:dyDescent="0.2">
      <c r="A562" s="170"/>
      <c r="B562" s="190"/>
      <c r="C562" s="57" t="s">
        <v>41</v>
      </c>
      <c r="D562" s="42"/>
      <c r="E562" s="61">
        <v>0</v>
      </c>
      <c r="F562" s="61"/>
      <c r="G562" s="5"/>
      <c r="H562" s="5"/>
      <c r="I562" s="5"/>
      <c r="J562" s="5"/>
      <c r="K562" s="5"/>
      <c r="L562" s="5"/>
    </row>
    <row r="563" spans="1:12" s="17" customFormat="1" ht="27.95" customHeight="1" x14ac:dyDescent="0.25">
      <c r="A563" s="168" t="s">
        <v>119</v>
      </c>
      <c r="B563" s="171" t="s">
        <v>213</v>
      </c>
      <c r="C563" s="50" t="s">
        <v>11</v>
      </c>
      <c r="D563" s="42">
        <v>771</v>
      </c>
      <c r="E563" s="77">
        <f>E565</f>
        <v>157617.15956999999</v>
      </c>
      <c r="F563" s="77">
        <f>F565</f>
        <v>157241.29220999999</v>
      </c>
      <c r="G563" s="5"/>
      <c r="H563" s="2"/>
      <c r="I563" s="2"/>
      <c r="J563" s="2"/>
      <c r="K563" s="2"/>
      <c r="L563" s="2"/>
    </row>
    <row r="564" spans="1:12" s="17" customFormat="1" ht="42" customHeight="1" x14ac:dyDescent="0.25">
      <c r="A564" s="169"/>
      <c r="B564" s="172"/>
      <c r="C564" s="57" t="s">
        <v>36</v>
      </c>
      <c r="D564" s="42"/>
      <c r="E564" s="78">
        <v>0</v>
      </c>
      <c r="F564" s="78"/>
      <c r="G564" s="5"/>
      <c r="H564" s="2"/>
      <c r="I564" s="2"/>
      <c r="J564" s="2"/>
      <c r="K564" s="2"/>
      <c r="L564" s="2"/>
    </row>
    <row r="565" spans="1:12" s="17" customFormat="1" ht="27.95" customHeight="1" x14ac:dyDescent="0.25">
      <c r="A565" s="169"/>
      <c r="B565" s="172"/>
      <c r="C565" s="57" t="s">
        <v>37</v>
      </c>
      <c r="D565" s="42">
        <v>771</v>
      </c>
      <c r="E565" s="78">
        <f>E570+E577</f>
        <v>157617.15956999999</v>
      </c>
      <c r="F565" s="78">
        <f>F570+F577</f>
        <v>157241.29220999999</v>
      </c>
      <c r="G565" s="5"/>
      <c r="H565" s="2"/>
      <c r="I565" s="2"/>
      <c r="J565" s="2"/>
      <c r="K565" s="2"/>
      <c r="L565" s="2"/>
    </row>
    <row r="566" spans="1:12" s="17" customFormat="1" ht="65.25" customHeight="1" x14ac:dyDescent="0.25">
      <c r="A566" s="169"/>
      <c r="B566" s="172"/>
      <c r="C566" s="57" t="s">
        <v>38</v>
      </c>
      <c r="D566" s="42"/>
      <c r="E566" s="78">
        <v>0</v>
      </c>
      <c r="F566" s="78"/>
      <c r="G566" s="5"/>
      <c r="H566" s="2"/>
      <c r="I566" s="2"/>
      <c r="J566" s="2"/>
      <c r="K566" s="2"/>
      <c r="L566" s="2"/>
    </row>
    <row r="567" spans="1:12" s="17" customFormat="1" ht="89.25" customHeight="1" x14ac:dyDescent="0.25">
      <c r="A567" s="169"/>
      <c r="B567" s="172"/>
      <c r="C567" s="57" t="s">
        <v>39</v>
      </c>
      <c r="D567" s="42"/>
      <c r="E567" s="78">
        <v>0</v>
      </c>
      <c r="F567" s="78"/>
      <c r="G567" s="5"/>
      <c r="H567" s="2"/>
      <c r="I567" s="2"/>
      <c r="J567" s="2"/>
      <c r="K567" s="2"/>
      <c r="L567" s="2"/>
    </row>
    <row r="568" spans="1:12" s="17" customFormat="1" ht="83.1" customHeight="1" x14ac:dyDescent="0.25">
      <c r="A568" s="169"/>
      <c r="B568" s="172"/>
      <c r="C568" s="57" t="s">
        <v>40</v>
      </c>
      <c r="D568" s="42"/>
      <c r="E568" s="78">
        <v>0</v>
      </c>
      <c r="F568" s="78"/>
      <c r="G568" s="5"/>
      <c r="H568" s="2"/>
      <c r="I568" s="2"/>
      <c r="J568" s="2"/>
      <c r="K568" s="2"/>
      <c r="L568" s="2"/>
    </row>
    <row r="569" spans="1:12" s="17" customFormat="1" ht="57" customHeight="1" x14ac:dyDescent="0.25">
      <c r="A569" s="170"/>
      <c r="B569" s="173"/>
      <c r="C569" s="57" t="s">
        <v>41</v>
      </c>
      <c r="D569" s="42"/>
      <c r="E569" s="78">
        <v>0</v>
      </c>
      <c r="F569" s="78"/>
      <c r="G569" s="5"/>
      <c r="H569" s="2"/>
      <c r="I569" s="2"/>
      <c r="J569" s="2"/>
      <c r="K569" s="2"/>
      <c r="L569" s="2"/>
    </row>
    <row r="570" spans="1:12" s="17" customFormat="1" ht="33" customHeight="1" x14ac:dyDescent="0.25">
      <c r="A570" s="168" t="s">
        <v>120</v>
      </c>
      <c r="B570" s="171" t="s">
        <v>63</v>
      </c>
      <c r="C570" s="50" t="s">
        <v>11</v>
      </c>
      <c r="D570" s="42">
        <v>771</v>
      </c>
      <c r="E570" s="77">
        <f>E571+E572+E573+E574+E575+E576</f>
        <v>138617.15956999999</v>
      </c>
      <c r="F570" s="77">
        <f>F571+F572+F573+F574+F575+F576</f>
        <v>138431.29220999999</v>
      </c>
      <c r="G570" s="5"/>
      <c r="H570" s="2"/>
      <c r="I570" s="2"/>
      <c r="J570" s="2"/>
      <c r="K570" s="2"/>
      <c r="L570" s="2"/>
    </row>
    <row r="571" spans="1:12" s="17" customFormat="1" ht="48.75" customHeight="1" x14ac:dyDescent="0.25">
      <c r="A571" s="169"/>
      <c r="B571" s="172"/>
      <c r="C571" s="57" t="s">
        <v>36</v>
      </c>
      <c r="D571" s="42"/>
      <c r="E571" s="78">
        <v>0</v>
      </c>
      <c r="F571" s="78"/>
      <c r="G571" s="5"/>
      <c r="H571" s="2"/>
      <c r="I571" s="2"/>
      <c r="J571" s="2"/>
      <c r="K571" s="2"/>
      <c r="L571" s="2"/>
    </row>
    <row r="572" spans="1:12" s="137" customFormat="1" ht="27.95" customHeight="1" x14ac:dyDescent="0.25">
      <c r="A572" s="169"/>
      <c r="B572" s="172"/>
      <c r="C572" s="130" t="s">
        <v>37</v>
      </c>
      <c r="D572" s="131">
        <v>771</v>
      </c>
      <c r="E572" s="132">
        <v>138617.15956999999</v>
      </c>
      <c r="F572" s="132">
        <f>138617.15957-185.86736</f>
        <v>138431.29220999999</v>
      </c>
      <c r="G572" s="133"/>
      <c r="H572" s="134"/>
      <c r="I572" s="134"/>
      <c r="J572" s="134"/>
      <c r="K572" s="134"/>
      <c r="L572" s="134"/>
    </row>
    <row r="573" spans="1:12" s="17" customFormat="1" ht="60" customHeight="1" x14ac:dyDescent="0.25">
      <c r="A573" s="169"/>
      <c r="B573" s="172"/>
      <c r="C573" s="57" t="s">
        <v>38</v>
      </c>
      <c r="D573" s="42"/>
      <c r="E573" s="78">
        <v>0</v>
      </c>
      <c r="F573" s="78"/>
      <c r="G573" s="5"/>
      <c r="H573" s="2"/>
      <c r="I573" s="2"/>
      <c r="J573" s="2"/>
      <c r="K573" s="2"/>
      <c r="L573" s="2"/>
    </row>
    <row r="574" spans="1:12" s="6" customFormat="1" ht="75.75" customHeight="1" x14ac:dyDescent="0.25">
      <c r="A574" s="169"/>
      <c r="B574" s="172"/>
      <c r="C574" s="57" t="s">
        <v>39</v>
      </c>
      <c r="D574" s="42"/>
      <c r="E574" s="78">
        <v>0</v>
      </c>
      <c r="F574" s="78"/>
      <c r="G574" s="5"/>
      <c r="H574" s="2"/>
      <c r="I574" s="2"/>
      <c r="J574" s="2"/>
      <c r="K574" s="2"/>
      <c r="L574" s="2"/>
    </row>
    <row r="575" spans="1:12" s="6" customFormat="1" ht="75.75" customHeight="1" x14ac:dyDescent="0.25">
      <c r="A575" s="169"/>
      <c r="B575" s="172"/>
      <c r="C575" s="57" t="s">
        <v>40</v>
      </c>
      <c r="D575" s="42"/>
      <c r="E575" s="78">
        <v>0</v>
      </c>
      <c r="F575" s="78"/>
      <c r="G575" s="5"/>
      <c r="H575" s="2"/>
      <c r="I575" s="2"/>
      <c r="J575" s="2"/>
      <c r="K575" s="2"/>
      <c r="L575" s="2"/>
    </row>
    <row r="576" spans="1:12" s="6" customFormat="1" ht="57" customHeight="1" x14ac:dyDescent="0.25">
      <c r="A576" s="170"/>
      <c r="B576" s="173"/>
      <c r="C576" s="57" t="s">
        <v>41</v>
      </c>
      <c r="D576" s="42"/>
      <c r="E576" s="78">
        <v>0</v>
      </c>
      <c r="F576" s="78"/>
      <c r="G576" s="5"/>
      <c r="H576" s="2"/>
      <c r="I576" s="2"/>
      <c r="J576" s="2"/>
      <c r="K576" s="2"/>
      <c r="L576" s="2"/>
    </row>
    <row r="577" spans="1:12" s="6" customFormat="1" ht="32.25" customHeight="1" x14ac:dyDescent="0.25">
      <c r="A577" s="168" t="s">
        <v>121</v>
      </c>
      <c r="B577" s="171" t="s">
        <v>214</v>
      </c>
      <c r="C577" s="50" t="s">
        <v>11</v>
      </c>
      <c r="D577" s="42">
        <v>771</v>
      </c>
      <c r="E577" s="77">
        <f>E578+E579+E580+E581+E582+E583</f>
        <v>19000</v>
      </c>
      <c r="F577" s="77">
        <f>F578+F579+F580+F581+F582+F583</f>
        <v>18810</v>
      </c>
      <c r="G577" s="5"/>
      <c r="H577" s="2"/>
      <c r="I577" s="2"/>
      <c r="J577" s="2"/>
      <c r="K577" s="2"/>
      <c r="L577" s="2"/>
    </row>
    <row r="578" spans="1:12" s="6" customFormat="1" ht="45.75" customHeight="1" x14ac:dyDescent="0.25">
      <c r="A578" s="169"/>
      <c r="B578" s="172"/>
      <c r="C578" s="57" t="s">
        <v>36</v>
      </c>
      <c r="D578" s="42"/>
      <c r="E578" s="78">
        <v>0</v>
      </c>
      <c r="F578" s="78"/>
      <c r="G578" s="5"/>
      <c r="H578" s="2"/>
      <c r="I578" s="2"/>
      <c r="J578" s="2"/>
      <c r="K578" s="2"/>
      <c r="L578" s="2"/>
    </row>
    <row r="579" spans="1:12" s="135" customFormat="1" ht="30.75" customHeight="1" x14ac:dyDescent="0.25">
      <c r="A579" s="169"/>
      <c r="B579" s="172"/>
      <c r="C579" s="130" t="s">
        <v>37</v>
      </c>
      <c r="D579" s="131">
        <v>771</v>
      </c>
      <c r="E579" s="132">
        <v>19000</v>
      </c>
      <c r="F579" s="132">
        <v>18810</v>
      </c>
      <c r="G579" s="133"/>
      <c r="H579" s="134"/>
      <c r="I579" s="134"/>
      <c r="J579" s="134"/>
      <c r="K579" s="134"/>
      <c r="L579" s="134"/>
    </row>
    <row r="580" spans="1:12" s="6" customFormat="1" ht="60" customHeight="1" x14ac:dyDescent="0.25">
      <c r="A580" s="169"/>
      <c r="B580" s="172"/>
      <c r="C580" s="57" t="s">
        <v>38</v>
      </c>
      <c r="D580" s="42"/>
      <c r="E580" s="78">
        <v>0</v>
      </c>
      <c r="F580" s="78"/>
      <c r="G580" s="5"/>
      <c r="H580" s="2"/>
      <c r="I580" s="2"/>
      <c r="J580" s="2"/>
      <c r="K580" s="2"/>
      <c r="L580" s="2"/>
    </row>
    <row r="581" spans="1:12" s="6" customFormat="1" ht="83.1" customHeight="1" x14ac:dyDescent="0.25">
      <c r="A581" s="169"/>
      <c r="B581" s="172"/>
      <c r="C581" s="57" t="s">
        <v>39</v>
      </c>
      <c r="D581" s="42"/>
      <c r="E581" s="78">
        <v>0</v>
      </c>
      <c r="F581" s="78"/>
      <c r="G581" s="5"/>
      <c r="H581" s="2"/>
      <c r="I581" s="2"/>
      <c r="J581" s="2"/>
      <c r="K581" s="2"/>
      <c r="L581" s="2"/>
    </row>
    <row r="582" spans="1:12" s="6" customFormat="1" ht="83.1" customHeight="1" x14ac:dyDescent="0.25">
      <c r="A582" s="169"/>
      <c r="B582" s="172"/>
      <c r="C582" s="57" t="s">
        <v>40</v>
      </c>
      <c r="D582" s="42"/>
      <c r="E582" s="78">
        <v>0</v>
      </c>
      <c r="F582" s="78"/>
      <c r="G582" s="5"/>
      <c r="H582" s="2"/>
      <c r="I582" s="2"/>
      <c r="J582" s="2"/>
      <c r="K582" s="2"/>
      <c r="L582" s="2"/>
    </row>
    <row r="583" spans="1:12" s="6" customFormat="1" ht="57" customHeight="1" x14ac:dyDescent="0.25">
      <c r="A583" s="170"/>
      <c r="B583" s="173"/>
      <c r="C583" s="57" t="s">
        <v>41</v>
      </c>
      <c r="D583" s="42"/>
      <c r="E583" s="78">
        <v>0</v>
      </c>
      <c r="F583" s="78"/>
      <c r="G583" s="5"/>
      <c r="H583" s="2"/>
      <c r="I583" s="2"/>
      <c r="J583" s="2"/>
      <c r="K583" s="2"/>
      <c r="L583" s="2"/>
    </row>
    <row r="584" spans="1:12" s="6" customFormat="1" ht="27.95" customHeight="1" x14ac:dyDescent="0.25">
      <c r="A584" s="168" t="s">
        <v>122</v>
      </c>
      <c r="B584" s="171" t="s">
        <v>182</v>
      </c>
      <c r="C584" s="50" t="s">
        <v>11</v>
      </c>
      <c r="D584" s="42">
        <v>771</v>
      </c>
      <c r="E584" s="77">
        <f>E585+E586+E587+E588+E589+E590</f>
        <v>20443.64</v>
      </c>
      <c r="F584" s="77">
        <f>F585+F586+F587+F588+F589+F590</f>
        <v>20006.937549999999</v>
      </c>
      <c r="G584" s="5"/>
      <c r="H584" s="2"/>
      <c r="I584" s="2"/>
      <c r="J584" s="2"/>
      <c r="K584" s="2"/>
      <c r="L584" s="2"/>
    </row>
    <row r="585" spans="1:12" s="6" customFormat="1" ht="42" customHeight="1" x14ac:dyDescent="0.25">
      <c r="A585" s="169"/>
      <c r="B585" s="172"/>
      <c r="C585" s="57" t="s">
        <v>36</v>
      </c>
      <c r="D585" s="42"/>
      <c r="E585" s="78">
        <v>0</v>
      </c>
      <c r="F585" s="78"/>
      <c r="G585" s="5"/>
      <c r="H585" s="2"/>
      <c r="I585" s="2"/>
      <c r="J585" s="2"/>
      <c r="K585" s="2"/>
      <c r="L585" s="2"/>
    </row>
    <row r="586" spans="1:12" s="135" customFormat="1" ht="27.95" customHeight="1" x14ac:dyDescent="0.25">
      <c r="A586" s="169"/>
      <c r="B586" s="172"/>
      <c r="C586" s="130" t="s">
        <v>37</v>
      </c>
      <c r="D586" s="131">
        <v>771</v>
      </c>
      <c r="E586" s="132">
        <v>20443.64</v>
      </c>
      <c r="F586" s="132">
        <v>20006.937549999999</v>
      </c>
      <c r="G586" s="133"/>
      <c r="H586" s="134"/>
      <c r="I586" s="134"/>
      <c r="J586" s="134"/>
      <c r="K586" s="134"/>
      <c r="L586" s="134"/>
    </row>
    <row r="587" spans="1:12" s="6" customFormat="1" ht="57" customHeight="1" x14ac:dyDescent="0.25">
      <c r="A587" s="169"/>
      <c r="B587" s="172"/>
      <c r="C587" s="57" t="s">
        <v>38</v>
      </c>
      <c r="D587" s="42"/>
      <c r="E587" s="78">
        <v>0</v>
      </c>
      <c r="F587" s="78"/>
      <c r="G587" s="5"/>
      <c r="H587" s="2"/>
      <c r="I587" s="2"/>
      <c r="J587" s="2"/>
      <c r="K587" s="2"/>
      <c r="L587" s="2"/>
    </row>
    <row r="588" spans="1:12" s="6" customFormat="1" ht="83.1" customHeight="1" x14ac:dyDescent="0.25">
      <c r="A588" s="169"/>
      <c r="B588" s="172"/>
      <c r="C588" s="57" t="s">
        <v>39</v>
      </c>
      <c r="D588" s="42"/>
      <c r="E588" s="78">
        <v>0</v>
      </c>
      <c r="F588" s="78"/>
      <c r="G588" s="5"/>
      <c r="H588" s="2"/>
      <c r="I588" s="2"/>
      <c r="J588" s="2"/>
      <c r="K588" s="2"/>
      <c r="L588" s="2"/>
    </row>
    <row r="589" spans="1:12" s="6" customFormat="1" ht="83.1" customHeight="1" x14ac:dyDescent="0.25">
      <c r="A589" s="169"/>
      <c r="B589" s="172"/>
      <c r="C589" s="57" t="s">
        <v>40</v>
      </c>
      <c r="D589" s="42"/>
      <c r="E589" s="78">
        <v>0</v>
      </c>
      <c r="F589" s="78"/>
      <c r="G589" s="5"/>
      <c r="H589" s="2"/>
      <c r="I589" s="2"/>
      <c r="J589" s="2"/>
      <c r="K589" s="2"/>
      <c r="L589" s="2"/>
    </row>
    <row r="590" spans="1:12" s="17" customFormat="1" ht="57" customHeight="1" x14ac:dyDescent="0.25">
      <c r="A590" s="170"/>
      <c r="B590" s="173"/>
      <c r="C590" s="57" t="s">
        <v>41</v>
      </c>
      <c r="D590" s="42"/>
      <c r="E590" s="78">
        <v>0</v>
      </c>
      <c r="F590" s="78"/>
      <c r="G590" s="5"/>
      <c r="H590" s="2"/>
      <c r="I590" s="2"/>
      <c r="J590" s="2"/>
      <c r="K590" s="2"/>
      <c r="L590" s="2"/>
    </row>
    <row r="591" spans="1:12" s="6" customFormat="1" ht="27.95" customHeight="1" x14ac:dyDescent="0.25">
      <c r="A591" s="168" t="s">
        <v>123</v>
      </c>
      <c r="B591" s="171" t="s">
        <v>130</v>
      </c>
      <c r="C591" s="50" t="s">
        <v>11</v>
      </c>
      <c r="D591" s="42">
        <v>771</v>
      </c>
      <c r="E591" s="77">
        <f>E593</f>
        <v>22074.26</v>
      </c>
      <c r="F591" s="77">
        <f>F593</f>
        <v>21786.579860000002</v>
      </c>
      <c r="G591" s="5"/>
      <c r="H591" s="2"/>
      <c r="I591" s="2"/>
      <c r="J591" s="2"/>
      <c r="K591" s="2"/>
      <c r="L591" s="2"/>
    </row>
    <row r="592" spans="1:12" s="6" customFormat="1" ht="42" customHeight="1" x14ac:dyDescent="0.25">
      <c r="A592" s="169"/>
      <c r="B592" s="172"/>
      <c r="C592" s="57" t="s">
        <v>36</v>
      </c>
      <c r="D592" s="42"/>
      <c r="E592" s="78">
        <v>0</v>
      </c>
      <c r="F592" s="78"/>
      <c r="G592" s="5"/>
      <c r="H592" s="2"/>
      <c r="I592" s="2"/>
      <c r="J592" s="2"/>
      <c r="K592" s="2"/>
      <c r="L592" s="2"/>
    </row>
    <row r="593" spans="1:12" s="20" customFormat="1" ht="27.95" customHeight="1" x14ac:dyDescent="0.25">
      <c r="A593" s="169"/>
      <c r="B593" s="172"/>
      <c r="C593" s="57" t="s">
        <v>37</v>
      </c>
      <c r="D593" s="42">
        <v>771</v>
      </c>
      <c r="E593" s="78">
        <f>E600+E607</f>
        <v>22074.26</v>
      </c>
      <c r="F593" s="78">
        <f>F600+F607</f>
        <v>21786.579860000002</v>
      </c>
      <c r="G593" s="18"/>
      <c r="H593" s="19"/>
      <c r="I593" s="19"/>
      <c r="J593" s="19"/>
      <c r="K593" s="19"/>
      <c r="L593" s="19"/>
    </row>
    <row r="594" spans="1:12" s="23" customFormat="1" ht="57" customHeight="1" x14ac:dyDescent="0.25">
      <c r="A594" s="169"/>
      <c r="B594" s="172"/>
      <c r="C594" s="57" t="s">
        <v>38</v>
      </c>
      <c r="D594" s="42"/>
      <c r="E594" s="78">
        <v>0</v>
      </c>
      <c r="F594" s="78"/>
      <c r="G594" s="21"/>
      <c r="H594" s="22"/>
      <c r="I594" s="22"/>
      <c r="J594" s="22"/>
      <c r="K594" s="22"/>
      <c r="L594" s="22"/>
    </row>
    <row r="595" spans="1:12" s="23" customFormat="1" ht="83.1" customHeight="1" x14ac:dyDescent="0.25">
      <c r="A595" s="169"/>
      <c r="B595" s="172"/>
      <c r="C595" s="57" t="s">
        <v>39</v>
      </c>
      <c r="D595" s="42"/>
      <c r="E595" s="78">
        <v>0</v>
      </c>
      <c r="F595" s="78"/>
      <c r="G595" s="21"/>
      <c r="H595" s="22"/>
      <c r="I595" s="22"/>
      <c r="J595" s="22"/>
      <c r="K595" s="22"/>
      <c r="L595" s="22"/>
    </row>
    <row r="596" spans="1:12" s="23" customFormat="1" ht="83.1" customHeight="1" x14ac:dyDescent="0.25">
      <c r="A596" s="169"/>
      <c r="B596" s="172"/>
      <c r="C596" s="57" t="s">
        <v>40</v>
      </c>
      <c r="D596" s="42"/>
      <c r="E596" s="78">
        <v>0</v>
      </c>
      <c r="F596" s="78"/>
      <c r="G596" s="21"/>
      <c r="H596" s="22"/>
      <c r="I596" s="22"/>
      <c r="J596" s="22"/>
      <c r="K596" s="22"/>
      <c r="L596" s="22"/>
    </row>
    <row r="597" spans="1:12" s="23" customFormat="1" ht="57" customHeight="1" x14ac:dyDescent="0.25">
      <c r="A597" s="170"/>
      <c r="B597" s="173"/>
      <c r="C597" s="57" t="s">
        <v>41</v>
      </c>
      <c r="D597" s="42"/>
      <c r="E597" s="78">
        <v>0</v>
      </c>
      <c r="F597" s="78"/>
      <c r="G597" s="21"/>
      <c r="H597" s="22"/>
      <c r="I597" s="22"/>
      <c r="J597" s="22"/>
      <c r="K597" s="22"/>
      <c r="L597" s="22"/>
    </row>
    <row r="598" spans="1:12" s="6" customFormat="1" ht="27.95" customHeight="1" x14ac:dyDescent="0.25">
      <c r="A598" s="168" t="s">
        <v>124</v>
      </c>
      <c r="B598" s="171" t="s">
        <v>64</v>
      </c>
      <c r="C598" s="50" t="s">
        <v>11</v>
      </c>
      <c r="D598" s="42">
        <v>771</v>
      </c>
      <c r="E598" s="77">
        <f>E599+E600+E601+E602+E603+E604</f>
        <v>21649.26</v>
      </c>
      <c r="F598" s="77">
        <f>F599+F600+F601+F602+F603+F604</f>
        <v>21372.022860000001</v>
      </c>
      <c r="G598" s="5"/>
      <c r="H598" s="2"/>
      <c r="I598" s="2"/>
      <c r="J598" s="2"/>
      <c r="K598" s="2"/>
      <c r="L598" s="2"/>
    </row>
    <row r="599" spans="1:12" s="6" customFormat="1" ht="48.75" customHeight="1" x14ac:dyDescent="0.25">
      <c r="A599" s="169"/>
      <c r="B599" s="172"/>
      <c r="C599" s="57" t="s">
        <v>36</v>
      </c>
      <c r="D599" s="42"/>
      <c r="E599" s="78">
        <v>0</v>
      </c>
      <c r="F599" s="78"/>
      <c r="G599" s="5"/>
      <c r="H599" s="2"/>
      <c r="I599" s="2"/>
      <c r="J599" s="2"/>
      <c r="K599" s="2"/>
      <c r="L599" s="2"/>
    </row>
    <row r="600" spans="1:12" s="135" customFormat="1" ht="34.5" customHeight="1" x14ac:dyDescent="0.25">
      <c r="A600" s="169"/>
      <c r="B600" s="172"/>
      <c r="C600" s="130" t="s">
        <v>37</v>
      </c>
      <c r="D600" s="131">
        <v>771</v>
      </c>
      <c r="E600" s="132">
        <v>21649.26</v>
      </c>
      <c r="F600" s="132">
        <f>21649.264-277.24114</f>
        <v>21372.022860000001</v>
      </c>
      <c r="G600" s="133"/>
      <c r="H600" s="134"/>
      <c r="I600" s="134"/>
      <c r="J600" s="134"/>
      <c r="K600" s="134"/>
      <c r="L600" s="134"/>
    </row>
    <row r="601" spans="1:12" s="6" customFormat="1" ht="57" customHeight="1" x14ac:dyDescent="0.25">
      <c r="A601" s="169"/>
      <c r="B601" s="172"/>
      <c r="C601" s="57" t="s">
        <v>38</v>
      </c>
      <c r="D601" s="42"/>
      <c r="E601" s="78">
        <v>0</v>
      </c>
      <c r="F601" s="78"/>
      <c r="G601" s="5"/>
      <c r="H601" s="2"/>
      <c r="I601" s="2"/>
      <c r="J601" s="2"/>
      <c r="K601" s="2"/>
      <c r="L601" s="2"/>
    </row>
    <row r="602" spans="1:12" s="6" customFormat="1" ht="87.75" customHeight="1" x14ac:dyDescent="0.25">
      <c r="A602" s="169"/>
      <c r="B602" s="172"/>
      <c r="C602" s="57" t="s">
        <v>39</v>
      </c>
      <c r="D602" s="42"/>
      <c r="E602" s="78">
        <v>0</v>
      </c>
      <c r="F602" s="78"/>
      <c r="G602" s="5"/>
      <c r="H602" s="2"/>
      <c r="I602" s="2"/>
      <c r="J602" s="2"/>
      <c r="K602" s="2"/>
      <c r="L602" s="2"/>
    </row>
    <row r="603" spans="1:12" s="6" customFormat="1" ht="89.25" customHeight="1" x14ac:dyDescent="0.25">
      <c r="A603" s="169"/>
      <c r="B603" s="172"/>
      <c r="C603" s="57" t="s">
        <v>40</v>
      </c>
      <c r="D603" s="42"/>
      <c r="E603" s="78">
        <v>0</v>
      </c>
      <c r="F603" s="78"/>
      <c r="G603" s="5"/>
      <c r="H603" s="2"/>
      <c r="I603" s="2"/>
      <c r="J603" s="2"/>
      <c r="K603" s="2"/>
      <c r="L603" s="2"/>
    </row>
    <row r="604" spans="1:12" s="6" customFormat="1" ht="57" customHeight="1" x14ac:dyDescent="0.25">
      <c r="A604" s="170"/>
      <c r="B604" s="173"/>
      <c r="C604" s="57" t="s">
        <v>41</v>
      </c>
      <c r="D604" s="42"/>
      <c r="E604" s="78">
        <v>0</v>
      </c>
      <c r="F604" s="78"/>
      <c r="G604" s="5"/>
      <c r="H604" s="2"/>
      <c r="I604" s="2"/>
      <c r="J604" s="2"/>
      <c r="K604" s="2"/>
      <c r="L604" s="2"/>
    </row>
    <row r="605" spans="1:12" s="6" customFormat="1" ht="27.95" customHeight="1" x14ac:dyDescent="0.25">
      <c r="A605" s="168" t="s">
        <v>125</v>
      </c>
      <c r="B605" s="171" t="s">
        <v>28</v>
      </c>
      <c r="C605" s="50" t="s">
        <v>11</v>
      </c>
      <c r="D605" s="42">
        <v>771</v>
      </c>
      <c r="E605" s="77">
        <f>E606+E607+E608+E609+E610+E611</f>
        <v>425</v>
      </c>
      <c r="F605" s="77">
        <f>F606+F607+F608+F609+F610+F611</f>
        <v>414.55700000000002</v>
      </c>
      <c r="G605" s="5"/>
      <c r="H605" s="2"/>
      <c r="I605" s="2"/>
      <c r="J605" s="2"/>
      <c r="K605" s="2"/>
      <c r="L605" s="2"/>
    </row>
    <row r="606" spans="1:12" s="6" customFormat="1" ht="45" customHeight="1" x14ac:dyDescent="0.25">
      <c r="A606" s="169"/>
      <c r="B606" s="172"/>
      <c r="C606" s="57" t="s">
        <v>36</v>
      </c>
      <c r="D606" s="42"/>
      <c r="E606" s="78">
        <v>0</v>
      </c>
      <c r="F606" s="78"/>
      <c r="G606" s="5"/>
      <c r="H606" s="2"/>
      <c r="I606" s="2"/>
      <c r="J606" s="2"/>
      <c r="K606" s="2"/>
      <c r="L606" s="2"/>
    </row>
    <row r="607" spans="1:12" s="135" customFormat="1" ht="27.95" customHeight="1" x14ac:dyDescent="0.25">
      <c r="A607" s="169"/>
      <c r="B607" s="172"/>
      <c r="C607" s="130" t="s">
        <v>37</v>
      </c>
      <c r="D607" s="131">
        <v>771</v>
      </c>
      <c r="E607" s="132">
        <v>425</v>
      </c>
      <c r="F607" s="132">
        <v>414.55700000000002</v>
      </c>
      <c r="G607" s="133"/>
      <c r="H607" s="134"/>
      <c r="I607" s="134"/>
      <c r="J607" s="134"/>
      <c r="K607" s="134"/>
      <c r="L607" s="134"/>
    </row>
    <row r="608" spans="1:12" s="6" customFormat="1" ht="63.75" customHeight="1" x14ac:dyDescent="0.25">
      <c r="A608" s="169"/>
      <c r="B608" s="172"/>
      <c r="C608" s="57" t="s">
        <v>38</v>
      </c>
      <c r="D608" s="42"/>
      <c r="E608" s="78">
        <v>0</v>
      </c>
      <c r="F608" s="78"/>
      <c r="G608" s="5"/>
      <c r="H608" s="2"/>
      <c r="I608" s="2"/>
      <c r="J608" s="2"/>
      <c r="K608" s="2"/>
      <c r="L608" s="2"/>
    </row>
    <row r="609" spans="1:12" s="6" customFormat="1" ht="83.1" customHeight="1" x14ac:dyDescent="0.25">
      <c r="A609" s="169"/>
      <c r="B609" s="172"/>
      <c r="C609" s="57" t="s">
        <v>39</v>
      </c>
      <c r="D609" s="42"/>
      <c r="E609" s="78">
        <v>0</v>
      </c>
      <c r="F609" s="78"/>
      <c r="G609" s="5"/>
      <c r="H609" s="2"/>
      <c r="I609" s="2"/>
      <c r="J609" s="2"/>
      <c r="K609" s="2"/>
      <c r="L609" s="2"/>
    </row>
    <row r="610" spans="1:12" s="6" customFormat="1" ht="83.1" customHeight="1" x14ac:dyDescent="0.25">
      <c r="A610" s="169"/>
      <c r="B610" s="172"/>
      <c r="C610" s="57" t="s">
        <v>40</v>
      </c>
      <c r="D610" s="42"/>
      <c r="E610" s="78">
        <v>0</v>
      </c>
      <c r="F610" s="78"/>
      <c r="G610" s="5"/>
      <c r="H610" s="2"/>
      <c r="I610" s="2"/>
      <c r="J610" s="2"/>
      <c r="K610" s="2"/>
      <c r="L610" s="2"/>
    </row>
    <row r="611" spans="1:12" s="6" customFormat="1" ht="57" customHeight="1" x14ac:dyDescent="0.25">
      <c r="A611" s="170"/>
      <c r="B611" s="173"/>
      <c r="C611" s="57" t="s">
        <v>41</v>
      </c>
      <c r="D611" s="42"/>
      <c r="E611" s="78">
        <v>0</v>
      </c>
      <c r="F611" s="78"/>
      <c r="G611" s="5"/>
      <c r="H611" s="2"/>
      <c r="I611" s="2"/>
      <c r="J611" s="2"/>
      <c r="K611" s="2"/>
      <c r="L611" s="2"/>
    </row>
    <row r="612" spans="1:12" s="6" customFormat="1" ht="27.95" customHeight="1" x14ac:dyDescent="0.25">
      <c r="A612" s="148" t="s">
        <v>126</v>
      </c>
      <c r="B612" s="152" t="s">
        <v>215</v>
      </c>
      <c r="C612" s="50" t="s">
        <v>11</v>
      </c>
      <c r="D612" s="42">
        <v>771</v>
      </c>
      <c r="E612" s="77">
        <f>E613+E614+E615+E616+E617+E618</f>
        <v>0</v>
      </c>
      <c r="F612" s="77">
        <f>F613+F614+F615+F616+F617+F618</f>
        <v>0</v>
      </c>
      <c r="G612" s="5"/>
      <c r="H612" s="2"/>
      <c r="I612" s="2"/>
      <c r="J612" s="2"/>
      <c r="K612" s="2"/>
      <c r="L612" s="2"/>
    </row>
    <row r="613" spans="1:12" s="6" customFormat="1" ht="42" customHeight="1" x14ac:dyDescent="0.25">
      <c r="A613" s="149"/>
      <c r="B613" s="153"/>
      <c r="C613" s="57" t="s">
        <v>36</v>
      </c>
      <c r="D613" s="42"/>
      <c r="E613" s="78">
        <v>0</v>
      </c>
      <c r="F613" s="78"/>
      <c r="G613" s="5"/>
      <c r="H613" s="2"/>
      <c r="I613" s="2"/>
      <c r="J613" s="2"/>
      <c r="K613" s="2"/>
      <c r="L613" s="2"/>
    </row>
    <row r="614" spans="1:12" s="6" customFormat="1" ht="27.95" customHeight="1" x14ac:dyDescent="0.25">
      <c r="A614" s="149"/>
      <c r="B614" s="153"/>
      <c r="C614" s="57" t="s">
        <v>37</v>
      </c>
      <c r="D614" s="42">
        <v>771</v>
      </c>
      <c r="E614" s="78">
        <v>0</v>
      </c>
      <c r="F614" s="78">
        <v>0</v>
      </c>
      <c r="G614" s="5"/>
      <c r="H614" s="2"/>
      <c r="I614" s="2"/>
      <c r="J614" s="2"/>
      <c r="K614" s="2"/>
      <c r="L614" s="2"/>
    </row>
    <row r="615" spans="1:12" s="6" customFormat="1" ht="57" customHeight="1" x14ac:dyDescent="0.25">
      <c r="A615" s="149"/>
      <c r="B615" s="153"/>
      <c r="C615" s="57" t="s">
        <v>38</v>
      </c>
      <c r="D615" s="42"/>
      <c r="E615" s="78">
        <v>0</v>
      </c>
      <c r="F615" s="78"/>
      <c r="G615" s="5"/>
      <c r="H615" s="2"/>
      <c r="I615" s="2"/>
      <c r="J615" s="2"/>
      <c r="K615" s="2"/>
      <c r="L615" s="2"/>
    </row>
    <row r="616" spans="1:12" s="6" customFormat="1" ht="83.1" customHeight="1" x14ac:dyDescent="0.25">
      <c r="A616" s="149"/>
      <c r="B616" s="153"/>
      <c r="C616" s="57" t="s">
        <v>39</v>
      </c>
      <c r="D616" s="42"/>
      <c r="E616" s="78">
        <v>0</v>
      </c>
      <c r="F616" s="78"/>
      <c r="G616" s="5"/>
      <c r="H616" s="2"/>
      <c r="I616" s="2"/>
      <c r="J616" s="2"/>
      <c r="K616" s="2"/>
      <c r="L616" s="2"/>
    </row>
    <row r="617" spans="1:12" s="6" customFormat="1" ht="83.1" customHeight="1" x14ac:dyDescent="0.25">
      <c r="A617" s="149"/>
      <c r="B617" s="153"/>
      <c r="C617" s="57" t="s">
        <v>40</v>
      </c>
      <c r="D617" s="42"/>
      <c r="E617" s="78">
        <v>0</v>
      </c>
      <c r="F617" s="78"/>
      <c r="G617" s="5"/>
      <c r="H617" s="2"/>
      <c r="I617" s="2"/>
      <c r="J617" s="2"/>
      <c r="K617" s="2"/>
      <c r="L617" s="2"/>
    </row>
    <row r="618" spans="1:12" s="6" customFormat="1" ht="57" customHeight="1" x14ac:dyDescent="0.25">
      <c r="A618" s="150"/>
      <c r="B618" s="154"/>
      <c r="C618" s="57" t="s">
        <v>41</v>
      </c>
      <c r="D618" s="42"/>
      <c r="E618" s="78">
        <v>0</v>
      </c>
      <c r="F618" s="78"/>
      <c r="G618" s="5"/>
      <c r="H618" s="2"/>
      <c r="I618" s="2"/>
      <c r="J618" s="2"/>
      <c r="K618" s="2"/>
      <c r="L618" s="2"/>
    </row>
    <row r="619" spans="1:12" s="6" customFormat="1" ht="27.95" customHeight="1" x14ac:dyDescent="0.25">
      <c r="A619" s="165" t="s">
        <v>140</v>
      </c>
      <c r="B619" s="145" t="s">
        <v>163</v>
      </c>
      <c r="C619" s="50" t="s">
        <v>11</v>
      </c>
      <c r="D619" s="42">
        <v>771</v>
      </c>
      <c r="E619" s="77">
        <f>E620+E621+E622+E623+E624+E625</f>
        <v>0</v>
      </c>
      <c r="F619" s="77">
        <f>F620+F621+F622+F623+F624+F625</f>
        <v>0</v>
      </c>
      <c r="G619" s="5"/>
      <c r="H619" s="2"/>
      <c r="I619" s="2"/>
      <c r="J619" s="2"/>
      <c r="K619" s="2"/>
      <c r="L619" s="2"/>
    </row>
    <row r="620" spans="1:12" s="6" customFormat="1" ht="42" customHeight="1" x14ac:dyDescent="0.25">
      <c r="A620" s="166"/>
      <c r="B620" s="146"/>
      <c r="C620" s="57" t="s">
        <v>36</v>
      </c>
      <c r="D620" s="42"/>
      <c r="E620" s="78">
        <v>0</v>
      </c>
      <c r="F620" s="78"/>
      <c r="G620" s="5"/>
      <c r="H620" s="2"/>
      <c r="I620" s="2"/>
      <c r="J620" s="2"/>
      <c r="K620" s="2"/>
      <c r="L620" s="2"/>
    </row>
    <row r="621" spans="1:12" s="6" customFormat="1" ht="27.95" customHeight="1" x14ac:dyDescent="0.25">
      <c r="A621" s="166"/>
      <c r="B621" s="146"/>
      <c r="C621" s="57" t="s">
        <v>37</v>
      </c>
      <c r="D621" s="42">
        <v>771</v>
      </c>
      <c r="E621" s="78">
        <v>0</v>
      </c>
      <c r="F621" s="78">
        <v>0</v>
      </c>
      <c r="G621" s="5"/>
      <c r="H621" s="2"/>
      <c r="I621" s="2"/>
      <c r="J621" s="2"/>
      <c r="K621" s="2"/>
      <c r="L621" s="2"/>
    </row>
    <row r="622" spans="1:12" s="6" customFormat="1" ht="57" customHeight="1" x14ac:dyDescent="0.25">
      <c r="A622" s="166"/>
      <c r="B622" s="146"/>
      <c r="C622" s="57" t="s">
        <v>38</v>
      </c>
      <c r="D622" s="42"/>
      <c r="E622" s="78">
        <v>0</v>
      </c>
      <c r="F622" s="78"/>
      <c r="G622" s="5"/>
      <c r="H622" s="2"/>
      <c r="I622" s="2"/>
      <c r="J622" s="2"/>
      <c r="K622" s="2"/>
      <c r="L622" s="2"/>
    </row>
    <row r="623" spans="1:12" s="6" customFormat="1" ht="83.1" customHeight="1" x14ac:dyDescent="0.25">
      <c r="A623" s="166"/>
      <c r="B623" s="146"/>
      <c r="C623" s="57" t="s">
        <v>39</v>
      </c>
      <c r="D623" s="42"/>
      <c r="E623" s="78">
        <v>0</v>
      </c>
      <c r="F623" s="78"/>
      <c r="G623" s="5"/>
      <c r="H623" s="2"/>
      <c r="I623" s="2"/>
      <c r="J623" s="2"/>
      <c r="K623" s="2"/>
      <c r="L623" s="2"/>
    </row>
    <row r="624" spans="1:12" s="6" customFormat="1" ht="83.1" customHeight="1" x14ac:dyDescent="0.25">
      <c r="A624" s="166"/>
      <c r="B624" s="146"/>
      <c r="C624" s="57" t="s">
        <v>40</v>
      </c>
      <c r="D624" s="42"/>
      <c r="E624" s="78">
        <v>0</v>
      </c>
      <c r="F624" s="78"/>
      <c r="G624" s="5"/>
      <c r="H624" s="2"/>
      <c r="I624" s="2"/>
      <c r="J624" s="2"/>
      <c r="K624" s="2"/>
      <c r="L624" s="2"/>
    </row>
    <row r="625" spans="1:12" s="6" customFormat="1" ht="57" customHeight="1" x14ac:dyDescent="0.25">
      <c r="A625" s="167"/>
      <c r="B625" s="147"/>
      <c r="C625" s="57" t="s">
        <v>41</v>
      </c>
      <c r="D625" s="42"/>
      <c r="E625" s="78">
        <v>0</v>
      </c>
      <c r="F625" s="78"/>
      <c r="G625" s="5"/>
      <c r="H625" s="2"/>
      <c r="I625" s="2"/>
      <c r="J625" s="2"/>
      <c r="K625" s="2"/>
      <c r="L625" s="2"/>
    </row>
    <row r="626" spans="1:12" s="6" customFormat="1" ht="27.95" customHeight="1" x14ac:dyDescent="0.25">
      <c r="A626" s="165" t="s">
        <v>141</v>
      </c>
      <c r="B626" s="145" t="s">
        <v>188</v>
      </c>
      <c r="C626" s="50" t="s">
        <v>11</v>
      </c>
      <c r="D626" s="42">
        <v>771</v>
      </c>
      <c r="E626" s="77">
        <f>E627+E628+E629+E630+E631+E632</f>
        <v>0</v>
      </c>
      <c r="F626" s="77">
        <f>F627+F628+F629+F630+F631+F632</f>
        <v>0</v>
      </c>
      <c r="G626" s="5"/>
      <c r="H626" s="2"/>
      <c r="I626" s="2"/>
      <c r="J626" s="2"/>
      <c r="K626" s="2"/>
      <c r="L626" s="2"/>
    </row>
    <row r="627" spans="1:12" s="6" customFormat="1" ht="42" customHeight="1" x14ac:dyDescent="0.25">
      <c r="A627" s="166"/>
      <c r="B627" s="146"/>
      <c r="C627" s="57" t="s">
        <v>36</v>
      </c>
      <c r="D627" s="42"/>
      <c r="E627" s="78">
        <v>0</v>
      </c>
      <c r="F627" s="78"/>
      <c r="G627" s="5"/>
      <c r="H627" s="2"/>
      <c r="I627" s="2"/>
      <c r="J627" s="2"/>
      <c r="K627" s="2"/>
      <c r="L627" s="2"/>
    </row>
    <row r="628" spans="1:12" s="6" customFormat="1" ht="27.95" customHeight="1" x14ac:dyDescent="0.25">
      <c r="A628" s="166"/>
      <c r="B628" s="146"/>
      <c r="C628" s="57" t="s">
        <v>37</v>
      </c>
      <c r="D628" s="42">
        <v>771</v>
      </c>
      <c r="E628" s="78">
        <v>0</v>
      </c>
      <c r="F628" s="78">
        <v>0</v>
      </c>
      <c r="G628" s="5"/>
      <c r="H628" s="2"/>
      <c r="I628" s="2"/>
      <c r="J628" s="2"/>
      <c r="K628" s="2"/>
      <c r="L628" s="2"/>
    </row>
    <row r="629" spans="1:12" s="6" customFormat="1" ht="57" customHeight="1" x14ac:dyDescent="0.25">
      <c r="A629" s="166"/>
      <c r="B629" s="146"/>
      <c r="C629" s="57" t="s">
        <v>38</v>
      </c>
      <c r="D629" s="42"/>
      <c r="E629" s="78">
        <v>0</v>
      </c>
      <c r="F629" s="78"/>
      <c r="G629" s="5"/>
      <c r="H629" s="2"/>
      <c r="I629" s="2"/>
      <c r="J629" s="2"/>
      <c r="K629" s="2"/>
      <c r="L629" s="2"/>
    </row>
    <row r="630" spans="1:12" s="6" customFormat="1" ht="83.1" customHeight="1" x14ac:dyDescent="0.25">
      <c r="A630" s="166"/>
      <c r="B630" s="146"/>
      <c r="C630" s="57" t="s">
        <v>39</v>
      </c>
      <c r="D630" s="42"/>
      <c r="E630" s="78">
        <v>0</v>
      </c>
      <c r="F630" s="78"/>
      <c r="G630" s="5"/>
      <c r="H630" s="2"/>
      <c r="I630" s="2"/>
      <c r="J630" s="2"/>
      <c r="K630" s="2"/>
      <c r="L630" s="2"/>
    </row>
    <row r="631" spans="1:12" s="6" customFormat="1" ht="83.1" customHeight="1" x14ac:dyDescent="0.25">
      <c r="A631" s="166"/>
      <c r="B631" s="146"/>
      <c r="C631" s="57" t="s">
        <v>40</v>
      </c>
      <c r="D631" s="42"/>
      <c r="E631" s="78">
        <v>0</v>
      </c>
      <c r="F631" s="78"/>
      <c r="G631" s="5"/>
      <c r="H631" s="2"/>
      <c r="I631" s="2"/>
      <c r="J631" s="2"/>
      <c r="K631" s="2"/>
      <c r="L631" s="2"/>
    </row>
    <row r="632" spans="1:12" s="6" customFormat="1" ht="57" customHeight="1" x14ac:dyDescent="0.25">
      <c r="A632" s="167"/>
      <c r="B632" s="147"/>
      <c r="C632" s="57" t="s">
        <v>41</v>
      </c>
      <c r="D632" s="42"/>
      <c r="E632" s="78">
        <v>0</v>
      </c>
      <c r="F632" s="78"/>
      <c r="G632" s="5"/>
      <c r="H632" s="2"/>
      <c r="I632" s="2"/>
      <c r="J632" s="2"/>
      <c r="K632" s="2"/>
      <c r="L632" s="2"/>
    </row>
    <row r="633" spans="1:12" s="6" customFormat="1" ht="27.95" customHeight="1" x14ac:dyDescent="0.25">
      <c r="A633" s="165" t="s">
        <v>142</v>
      </c>
      <c r="B633" s="145" t="s">
        <v>59</v>
      </c>
      <c r="C633" s="50" t="s">
        <v>11</v>
      </c>
      <c r="D633" s="42">
        <v>771</v>
      </c>
      <c r="E633" s="77">
        <f>E634+E635+E636+E637+E638+E639</f>
        <v>0</v>
      </c>
      <c r="F633" s="77">
        <f>F634+F635+F636+F637+F638+F639</f>
        <v>0</v>
      </c>
      <c r="G633" s="5"/>
      <c r="H633" s="2"/>
      <c r="I633" s="2"/>
      <c r="J633" s="2"/>
      <c r="K633" s="2"/>
      <c r="L633" s="2"/>
    </row>
    <row r="634" spans="1:12" s="6" customFormat="1" ht="42" customHeight="1" x14ac:dyDescent="0.25">
      <c r="A634" s="166"/>
      <c r="B634" s="146"/>
      <c r="C634" s="57" t="s">
        <v>36</v>
      </c>
      <c r="D634" s="42"/>
      <c r="E634" s="78">
        <v>0</v>
      </c>
      <c r="F634" s="78"/>
      <c r="G634" s="5"/>
      <c r="H634" s="2"/>
      <c r="I634" s="2"/>
      <c r="J634" s="2"/>
      <c r="K634" s="2"/>
      <c r="L634" s="2"/>
    </row>
    <row r="635" spans="1:12" s="6" customFormat="1" ht="27.95" customHeight="1" x14ac:dyDescent="0.25">
      <c r="A635" s="166"/>
      <c r="B635" s="146"/>
      <c r="C635" s="57" t="s">
        <v>37</v>
      </c>
      <c r="D635" s="42">
        <v>771</v>
      </c>
      <c r="E635" s="78">
        <v>0</v>
      </c>
      <c r="F635" s="78">
        <v>0</v>
      </c>
      <c r="G635" s="5"/>
      <c r="H635" s="2"/>
      <c r="I635" s="2"/>
      <c r="J635" s="2"/>
      <c r="K635" s="2"/>
      <c r="L635" s="2"/>
    </row>
    <row r="636" spans="1:12" s="6" customFormat="1" ht="57" customHeight="1" x14ac:dyDescent="0.25">
      <c r="A636" s="166"/>
      <c r="B636" s="146"/>
      <c r="C636" s="57" t="s">
        <v>38</v>
      </c>
      <c r="D636" s="42"/>
      <c r="E636" s="78">
        <v>0</v>
      </c>
      <c r="F636" s="78"/>
      <c r="G636" s="5"/>
      <c r="H636" s="2"/>
      <c r="I636" s="2"/>
      <c r="J636" s="2"/>
      <c r="K636" s="2"/>
      <c r="L636" s="2"/>
    </row>
    <row r="637" spans="1:12" s="6" customFormat="1" ht="83.1" customHeight="1" x14ac:dyDescent="0.25">
      <c r="A637" s="166"/>
      <c r="B637" s="146"/>
      <c r="C637" s="57" t="s">
        <v>39</v>
      </c>
      <c r="D637" s="42"/>
      <c r="E637" s="78">
        <v>0</v>
      </c>
      <c r="F637" s="78"/>
      <c r="G637" s="5"/>
      <c r="H637" s="2"/>
      <c r="I637" s="2"/>
      <c r="J637" s="2"/>
      <c r="K637" s="2"/>
      <c r="L637" s="2"/>
    </row>
    <row r="638" spans="1:12" s="6" customFormat="1" ht="83.1" customHeight="1" x14ac:dyDescent="0.25">
      <c r="A638" s="166"/>
      <c r="B638" s="146"/>
      <c r="C638" s="57" t="s">
        <v>40</v>
      </c>
      <c r="D638" s="42"/>
      <c r="E638" s="78">
        <v>0</v>
      </c>
      <c r="F638" s="78"/>
      <c r="G638" s="5"/>
      <c r="H638" s="2"/>
      <c r="I638" s="2"/>
      <c r="J638" s="2"/>
      <c r="K638" s="2"/>
      <c r="L638" s="2"/>
    </row>
    <row r="639" spans="1:12" s="6" customFormat="1" ht="57" customHeight="1" x14ac:dyDescent="0.25">
      <c r="A639" s="167"/>
      <c r="B639" s="147"/>
      <c r="C639" s="57" t="s">
        <v>41</v>
      </c>
      <c r="D639" s="42"/>
      <c r="E639" s="78">
        <v>0</v>
      </c>
      <c r="F639" s="78"/>
      <c r="G639" s="5"/>
      <c r="H639" s="2"/>
      <c r="I639" s="2"/>
      <c r="J639" s="2"/>
      <c r="K639" s="2"/>
      <c r="L639" s="2"/>
    </row>
    <row r="640" spans="1:12" s="6" customFormat="1" ht="27.95" customHeight="1" x14ac:dyDescent="0.25">
      <c r="A640" s="174" t="s">
        <v>127</v>
      </c>
      <c r="B640" s="177" t="s">
        <v>131</v>
      </c>
      <c r="C640" s="50" t="s">
        <v>11</v>
      </c>
      <c r="D640" s="42">
        <v>771</v>
      </c>
      <c r="E640" s="77">
        <f>E641+E642+E643+E644+E645+E646</f>
        <v>20312.113829999998</v>
      </c>
      <c r="F640" s="77">
        <f>F641+F642+F643+F644+F645+F646</f>
        <v>19040.873250000001</v>
      </c>
      <c r="G640" s="5"/>
      <c r="H640" s="2"/>
      <c r="I640" s="2"/>
      <c r="J640" s="2"/>
      <c r="K640" s="2"/>
      <c r="L640" s="2"/>
    </row>
    <row r="641" spans="1:12" s="6" customFormat="1" ht="42" customHeight="1" x14ac:dyDescent="0.25">
      <c r="A641" s="175"/>
      <c r="B641" s="178"/>
      <c r="C641" s="57" t="s">
        <v>36</v>
      </c>
      <c r="D641" s="42"/>
      <c r="E641" s="78">
        <v>0</v>
      </c>
      <c r="F641" s="78"/>
      <c r="G641" s="5"/>
      <c r="H641" s="2"/>
      <c r="I641" s="2"/>
      <c r="J641" s="2"/>
      <c r="K641" s="2"/>
      <c r="L641" s="2"/>
    </row>
    <row r="642" spans="1:12" s="135" customFormat="1" ht="27.95" customHeight="1" x14ac:dyDescent="0.25">
      <c r="A642" s="175"/>
      <c r="B642" s="178"/>
      <c r="C642" s="130" t="s">
        <v>37</v>
      </c>
      <c r="D642" s="131">
        <v>771</v>
      </c>
      <c r="E642" s="132">
        <v>20312.113829999998</v>
      </c>
      <c r="F642" s="132">
        <v>19040.873250000001</v>
      </c>
      <c r="G642" s="133"/>
      <c r="H642" s="134"/>
      <c r="I642" s="134"/>
      <c r="J642" s="134"/>
      <c r="K642" s="134"/>
      <c r="L642" s="134"/>
    </row>
    <row r="643" spans="1:12" s="6" customFormat="1" ht="57" customHeight="1" x14ac:dyDescent="0.25">
      <c r="A643" s="175"/>
      <c r="B643" s="178"/>
      <c r="C643" s="57" t="s">
        <v>38</v>
      </c>
      <c r="D643" s="42"/>
      <c r="E643" s="78">
        <v>0</v>
      </c>
      <c r="F643" s="78"/>
      <c r="G643" s="5"/>
      <c r="H643" s="2"/>
      <c r="I643" s="2"/>
      <c r="J643" s="2"/>
      <c r="K643" s="2"/>
      <c r="L643" s="2"/>
    </row>
    <row r="644" spans="1:12" s="6" customFormat="1" ht="83.1" customHeight="1" x14ac:dyDescent="0.25">
      <c r="A644" s="175"/>
      <c r="B644" s="178"/>
      <c r="C644" s="57" t="s">
        <v>39</v>
      </c>
      <c r="D644" s="42"/>
      <c r="E644" s="78">
        <v>0</v>
      </c>
      <c r="F644" s="78"/>
      <c r="G644" s="5"/>
      <c r="H644" s="2"/>
      <c r="I644" s="2"/>
      <c r="J644" s="2"/>
      <c r="K644" s="2"/>
      <c r="L644" s="2"/>
    </row>
    <row r="645" spans="1:12" s="6" customFormat="1" ht="83.1" customHeight="1" x14ac:dyDescent="0.25">
      <c r="A645" s="175"/>
      <c r="B645" s="178"/>
      <c r="C645" s="57" t="s">
        <v>40</v>
      </c>
      <c r="D645" s="42"/>
      <c r="E645" s="78">
        <v>0</v>
      </c>
      <c r="F645" s="78"/>
      <c r="G645" s="5"/>
      <c r="H645" s="2"/>
      <c r="I645" s="2"/>
      <c r="J645" s="2"/>
      <c r="K645" s="2"/>
      <c r="L645" s="2"/>
    </row>
    <row r="646" spans="1:12" s="6" customFormat="1" ht="57" customHeight="1" x14ac:dyDescent="0.25">
      <c r="A646" s="176"/>
      <c r="B646" s="200"/>
      <c r="C646" s="57" t="s">
        <v>41</v>
      </c>
      <c r="D646" s="42"/>
      <c r="E646" s="78">
        <v>0</v>
      </c>
      <c r="F646" s="78"/>
      <c r="G646" s="5"/>
      <c r="H646" s="2"/>
      <c r="I646" s="2"/>
      <c r="J646" s="2"/>
      <c r="K646" s="2"/>
      <c r="L646" s="2"/>
    </row>
    <row r="647" spans="1:12" s="6" customFormat="1" ht="16.5" hidden="1" x14ac:dyDescent="0.25">
      <c r="A647" s="174" t="s">
        <v>127</v>
      </c>
      <c r="B647" s="179" t="e">
        <f>#REF!</f>
        <v>#REF!</v>
      </c>
      <c r="C647" s="50" t="s">
        <v>11</v>
      </c>
      <c r="D647" s="42">
        <v>771</v>
      </c>
      <c r="E647" s="77" t="e">
        <v>#REF!</v>
      </c>
      <c r="F647" s="77"/>
      <c r="G647" s="5"/>
      <c r="H647" s="2"/>
      <c r="I647" s="2"/>
      <c r="J647" s="2"/>
      <c r="K647" s="2"/>
      <c r="L647" s="2"/>
    </row>
    <row r="648" spans="1:12" s="6" customFormat="1" ht="33" hidden="1" x14ac:dyDescent="0.25">
      <c r="A648" s="175"/>
      <c r="B648" s="180"/>
      <c r="C648" s="57" t="s">
        <v>36</v>
      </c>
      <c r="D648" s="42"/>
      <c r="E648" s="78">
        <v>0</v>
      </c>
      <c r="F648" s="78"/>
      <c r="G648" s="5"/>
      <c r="H648" s="2"/>
      <c r="I648" s="2"/>
      <c r="J648" s="2"/>
      <c r="K648" s="2"/>
      <c r="L648" s="2"/>
    </row>
    <row r="649" spans="1:12" s="6" customFormat="1" ht="16.5" hidden="1" x14ac:dyDescent="0.25">
      <c r="A649" s="175"/>
      <c r="B649" s="180"/>
      <c r="C649" s="57" t="s">
        <v>37</v>
      </c>
      <c r="D649" s="42">
        <v>771</v>
      </c>
      <c r="E649" s="78" t="e">
        <v>#REF!</v>
      </c>
      <c r="F649" s="78"/>
      <c r="G649" s="5"/>
      <c r="H649" s="2"/>
      <c r="I649" s="2"/>
      <c r="J649" s="2"/>
      <c r="K649" s="2"/>
      <c r="L649" s="2"/>
    </row>
    <row r="650" spans="1:12" s="6" customFormat="1" ht="49.5" hidden="1" x14ac:dyDescent="0.25">
      <c r="A650" s="175"/>
      <c r="B650" s="180"/>
      <c r="C650" s="57" t="s">
        <v>38</v>
      </c>
      <c r="D650" s="42"/>
      <c r="E650" s="78">
        <v>0</v>
      </c>
      <c r="F650" s="78"/>
      <c r="G650" s="5"/>
      <c r="H650" s="2"/>
      <c r="I650" s="2"/>
      <c r="J650" s="2"/>
      <c r="K650" s="2"/>
      <c r="L650" s="2"/>
    </row>
    <row r="651" spans="1:12" s="6" customFormat="1" ht="66" hidden="1" x14ac:dyDescent="0.25">
      <c r="A651" s="175"/>
      <c r="B651" s="180"/>
      <c r="C651" s="57" t="s">
        <v>39</v>
      </c>
      <c r="D651" s="42"/>
      <c r="E651" s="78">
        <v>0</v>
      </c>
      <c r="F651" s="78"/>
      <c r="G651" s="5"/>
      <c r="H651" s="2"/>
      <c r="I651" s="2"/>
      <c r="J651" s="2"/>
      <c r="K651" s="2"/>
      <c r="L651" s="2"/>
    </row>
    <row r="652" spans="1:12" s="6" customFormat="1" ht="66" hidden="1" x14ac:dyDescent="0.25">
      <c r="A652" s="175"/>
      <c r="B652" s="180"/>
      <c r="C652" s="57" t="s">
        <v>40</v>
      </c>
      <c r="D652" s="42"/>
      <c r="E652" s="78">
        <v>0</v>
      </c>
      <c r="F652" s="78"/>
      <c r="G652" s="5"/>
      <c r="H652" s="2"/>
      <c r="I652" s="2"/>
      <c r="J652" s="2"/>
      <c r="K652" s="2"/>
      <c r="L652" s="2"/>
    </row>
    <row r="653" spans="1:12" s="6" customFormat="1" ht="49.5" hidden="1" x14ac:dyDescent="0.25">
      <c r="A653" s="176"/>
      <c r="B653" s="181"/>
      <c r="C653" s="57" t="s">
        <v>41</v>
      </c>
      <c r="D653" s="42"/>
      <c r="E653" s="78">
        <v>0</v>
      </c>
      <c r="F653" s="78"/>
      <c r="G653" s="5"/>
      <c r="H653" s="2"/>
      <c r="I653" s="2"/>
      <c r="J653" s="2"/>
      <c r="K653" s="2"/>
      <c r="L653" s="2"/>
    </row>
    <row r="654" spans="1:12" s="7" customFormat="1" ht="27.95" customHeight="1" x14ac:dyDescent="0.2">
      <c r="A654" s="174" t="s">
        <v>164</v>
      </c>
      <c r="B654" s="152" t="s">
        <v>177</v>
      </c>
      <c r="C654" s="50" t="s">
        <v>11</v>
      </c>
      <c r="D654" s="42">
        <v>771</v>
      </c>
      <c r="E654" s="77">
        <f>E655+E656+E657+E658+E659+E660</f>
        <v>530.1690000000001</v>
      </c>
      <c r="F654" s="77">
        <f>F655+F656+F657+F658+F659+F660</f>
        <v>401.66273999999999</v>
      </c>
      <c r="G654" s="5"/>
      <c r="H654" s="2"/>
      <c r="I654" s="2"/>
      <c r="J654" s="2"/>
      <c r="K654" s="2"/>
      <c r="L654" s="2"/>
    </row>
    <row r="655" spans="1:12" s="7" customFormat="1" ht="42" customHeight="1" x14ac:dyDescent="0.2">
      <c r="A655" s="175"/>
      <c r="B655" s="153"/>
      <c r="C655" s="57" t="s">
        <v>36</v>
      </c>
      <c r="D655" s="42"/>
      <c r="E655" s="78">
        <v>0</v>
      </c>
      <c r="F655" s="78"/>
      <c r="G655" s="5"/>
      <c r="H655" s="2"/>
      <c r="I655" s="2"/>
      <c r="J655" s="2"/>
      <c r="K655" s="2"/>
      <c r="L655" s="2"/>
    </row>
    <row r="656" spans="1:12" s="138" customFormat="1" ht="27.95" customHeight="1" x14ac:dyDescent="0.2">
      <c r="A656" s="175"/>
      <c r="B656" s="153"/>
      <c r="C656" s="130" t="s">
        <v>37</v>
      </c>
      <c r="D656" s="131">
        <v>771</v>
      </c>
      <c r="E656" s="132">
        <v>530.1690000000001</v>
      </c>
      <c r="F656" s="132">
        <v>401.66273999999999</v>
      </c>
      <c r="G656" s="133"/>
      <c r="H656" s="134"/>
      <c r="I656" s="134"/>
      <c r="J656" s="134"/>
      <c r="K656" s="134"/>
      <c r="L656" s="134"/>
    </row>
    <row r="657" spans="1:12" s="7" customFormat="1" ht="66.75" customHeight="1" x14ac:dyDescent="0.2">
      <c r="A657" s="175"/>
      <c r="B657" s="153"/>
      <c r="C657" s="57" t="s">
        <v>38</v>
      </c>
      <c r="D657" s="42"/>
      <c r="E657" s="78">
        <v>0</v>
      </c>
      <c r="F657" s="78"/>
      <c r="G657" s="5"/>
      <c r="H657" s="2"/>
      <c r="I657" s="2"/>
      <c r="J657" s="2"/>
      <c r="K657" s="2"/>
      <c r="L657" s="2"/>
    </row>
    <row r="658" spans="1:12" s="7" customFormat="1" ht="90.75" customHeight="1" x14ac:dyDescent="0.2">
      <c r="A658" s="175"/>
      <c r="B658" s="153"/>
      <c r="C658" s="57" t="s">
        <v>39</v>
      </c>
      <c r="D658" s="42"/>
      <c r="E658" s="78">
        <v>0</v>
      </c>
      <c r="F658" s="78"/>
      <c r="G658" s="5"/>
      <c r="H658" s="2"/>
      <c r="I658" s="2"/>
      <c r="J658" s="2"/>
      <c r="K658" s="2"/>
      <c r="L658" s="2"/>
    </row>
    <row r="659" spans="1:12" s="7" customFormat="1" ht="87.75" customHeight="1" x14ac:dyDescent="0.2">
      <c r="A659" s="175"/>
      <c r="B659" s="153"/>
      <c r="C659" s="57" t="s">
        <v>40</v>
      </c>
      <c r="D659" s="42"/>
      <c r="E659" s="78">
        <v>0</v>
      </c>
      <c r="F659" s="78"/>
      <c r="G659" s="5"/>
      <c r="H659" s="2"/>
      <c r="I659" s="2"/>
      <c r="J659" s="2"/>
      <c r="K659" s="2"/>
      <c r="L659" s="2"/>
    </row>
    <row r="660" spans="1:12" s="7" customFormat="1" ht="57" customHeight="1" x14ac:dyDescent="0.2">
      <c r="A660" s="176"/>
      <c r="B660" s="154"/>
      <c r="C660" s="57" t="s">
        <v>41</v>
      </c>
      <c r="D660" s="42"/>
      <c r="E660" s="78">
        <v>0</v>
      </c>
      <c r="F660" s="78"/>
      <c r="G660" s="5"/>
      <c r="H660" s="2"/>
      <c r="I660" s="2"/>
      <c r="J660" s="2"/>
      <c r="K660" s="2"/>
      <c r="L660" s="2"/>
    </row>
    <row r="661" spans="1:12" s="7" customFormat="1" ht="27.95" customHeight="1" x14ac:dyDescent="0.2">
      <c r="A661" s="174" t="s">
        <v>76</v>
      </c>
      <c r="B661" s="160" t="s">
        <v>200</v>
      </c>
      <c r="C661" s="50" t="s">
        <v>11</v>
      </c>
      <c r="D661" s="42">
        <v>771</v>
      </c>
      <c r="E661" s="77">
        <f>E662+E663+E664+E665+E666+E667</f>
        <v>13767.503000000001</v>
      </c>
      <c r="F661" s="77">
        <f>F662+F663+F664+F665+F666+F667</f>
        <v>13019.88515</v>
      </c>
      <c r="G661" s="5"/>
      <c r="H661" s="2"/>
      <c r="I661" s="2"/>
      <c r="J661" s="2"/>
      <c r="K661" s="2"/>
      <c r="L661" s="2"/>
    </row>
    <row r="662" spans="1:12" s="7" customFormat="1" ht="42" customHeight="1" x14ac:dyDescent="0.2">
      <c r="A662" s="175"/>
      <c r="B662" s="161"/>
      <c r="C662" s="57" t="s">
        <v>36</v>
      </c>
      <c r="D662" s="42"/>
      <c r="E662" s="78">
        <v>0</v>
      </c>
      <c r="F662" s="78"/>
      <c r="G662" s="5"/>
      <c r="H662" s="2"/>
      <c r="I662" s="2"/>
      <c r="J662" s="2"/>
      <c r="K662" s="2"/>
      <c r="L662" s="2"/>
    </row>
    <row r="663" spans="1:12" s="7" customFormat="1" ht="27.95" customHeight="1" x14ac:dyDescent="0.2">
      <c r="A663" s="175"/>
      <c r="B663" s="161"/>
      <c r="C663" s="57" t="s">
        <v>37</v>
      </c>
      <c r="D663" s="42">
        <v>771</v>
      </c>
      <c r="E663" s="78">
        <f>E668+E675+E682</f>
        <v>13767.503000000001</v>
      </c>
      <c r="F663" s="78">
        <v>13019.88515</v>
      </c>
      <c r="G663" s="5"/>
      <c r="H663" s="2"/>
      <c r="I663" s="2"/>
      <c r="J663" s="2"/>
      <c r="K663" s="2"/>
      <c r="L663" s="2"/>
    </row>
    <row r="664" spans="1:12" s="7" customFormat="1" ht="57" customHeight="1" x14ac:dyDescent="0.2">
      <c r="A664" s="175"/>
      <c r="B664" s="161"/>
      <c r="C664" s="57" t="s">
        <v>38</v>
      </c>
      <c r="D664" s="42"/>
      <c r="E664" s="78">
        <v>0</v>
      </c>
      <c r="F664" s="78"/>
      <c r="G664" s="5"/>
      <c r="H664" s="2"/>
      <c r="I664" s="2"/>
      <c r="J664" s="2"/>
      <c r="K664" s="2"/>
      <c r="L664" s="2"/>
    </row>
    <row r="665" spans="1:12" s="7" customFormat="1" ht="83.1" customHeight="1" x14ac:dyDescent="0.2">
      <c r="A665" s="175"/>
      <c r="B665" s="161"/>
      <c r="C665" s="57" t="s">
        <v>39</v>
      </c>
      <c r="D665" s="42"/>
      <c r="E665" s="78">
        <v>0</v>
      </c>
      <c r="F665" s="78"/>
      <c r="G665" s="5"/>
      <c r="H665" s="2"/>
      <c r="I665" s="2"/>
      <c r="J665" s="2"/>
      <c r="K665" s="2"/>
      <c r="L665" s="2"/>
    </row>
    <row r="666" spans="1:12" s="7" customFormat="1" ht="83.1" customHeight="1" x14ac:dyDescent="0.2">
      <c r="A666" s="175"/>
      <c r="B666" s="161"/>
      <c r="C666" s="57" t="s">
        <v>40</v>
      </c>
      <c r="D666" s="42"/>
      <c r="E666" s="78">
        <v>0</v>
      </c>
      <c r="F666" s="78"/>
      <c r="G666" s="5"/>
      <c r="H666" s="2"/>
      <c r="I666" s="2"/>
      <c r="J666" s="2"/>
      <c r="K666" s="2"/>
      <c r="L666" s="2"/>
    </row>
    <row r="667" spans="1:12" s="7" customFormat="1" ht="57" customHeight="1" x14ac:dyDescent="0.2">
      <c r="A667" s="176"/>
      <c r="B667" s="162"/>
      <c r="C667" s="57" t="s">
        <v>41</v>
      </c>
      <c r="D667" s="42"/>
      <c r="E667" s="78">
        <v>0</v>
      </c>
      <c r="F667" s="78"/>
      <c r="G667" s="5"/>
      <c r="H667" s="2"/>
      <c r="I667" s="2"/>
      <c r="J667" s="2"/>
      <c r="K667" s="2"/>
      <c r="L667" s="2"/>
    </row>
    <row r="668" spans="1:12" s="6" customFormat="1" ht="27.95" customHeight="1" x14ac:dyDescent="0.25">
      <c r="A668" s="148" t="s">
        <v>128</v>
      </c>
      <c r="B668" s="177" t="s">
        <v>216</v>
      </c>
      <c r="C668" s="50" t="s">
        <v>11</v>
      </c>
      <c r="D668" s="42">
        <v>771</v>
      </c>
      <c r="E668" s="77">
        <f>E669+E670+E671+E672+E673+E674</f>
        <v>13207.503000000001</v>
      </c>
      <c r="F668" s="77">
        <f>F669+F670+F671+F672+F673+F674</f>
        <v>13013.88515</v>
      </c>
      <c r="G668" s="5"/>
      <c r="H668" s="2"/>
      <c r="I668" s="2"/>
      <c r="J668" s="2"/>
      <c r="K668" s="2"/>
      <c r="L668" s="2"/>
    </row>
    <row r="669" spans="1:12" s="6" customFormat="1" ht="42" customHeight="1" x14ac:dyDescent="0.25">
      <c r="A669" s="149"/>
      <c r="B669" s="178"/>
      <c r="C669" s="57" t="s">
        <v>36</v>
      </c>
      <c r="D669" s="42"/>
      <c r="E669" s="78">
        <v>0</v>
      </c>
      <c r="F669" s="78"/>
      <c r="G669" s="5"/>
      <c r="H669" s="2"/>
      <c r="I669" s="2"/>
      <c r="J669" s="2"/>
      <c r="K669" s="2"/>
      <c r="L669" s="2"/>
    </row>
    <row r="670" spans="1:12" s="135" customFormat="1" ht="27.95" customHeight="1" x14ac:dyDescent="0.25">
      <c r="A670" s="149"/>
      <c r="B670" s="178"/>
      <c r="C670" s="130" t="s">
        <v>37</v>
      </c>
      <c r="D670" s="131">
        <v>771</v>
      </c>
      <c r="E670" s="132">
        <v>13207.503000000001</v>
      </c>
      <c r="F670" s="132">
        <v>13013.88515</v>
      </c>
      <c r="G670" s="133"/>
      <c r="H670" s="134"/>
      <c r="I670" s="134"/>
      <c r="J670" s="134"/>
      <c r="K670" s="134"/>
      <c r="L670" s="134"/>
    </row>
    <row r="671" spans="1:12" s="6" customFormat="1" ht="57" customHeight="1" x14ac:dyDescent="0.25">
      <c r="A671" s="149"/>
      <c r="B671" s="178"/>
      <c r="C671" s="57" t="s">
        <v>38</v>
      </c>
      <c r="D671" s="42"/>
      <c r="E671" s="78">
        <v>0</v>
      </c>
      <c r="F671" s="78"/>
      <c r="G671" s="5"/>
      <c r="H671" s="2"/>
      <c r="I671" s="2"/>
      <c r="J671" s="2"/>
      <c r="K671" s="2"/>
      <c r="L671" s="2"/>
    </row>
    <row r="672" spans="1:12" s="6" customFormat="1" ht="83.1" customHeight="1" x14ac:dyDescent="0.25">
      <c r="A672" s="149"/>
      <c r="B672" s="178"/>
      <c r="C672" s="57" t="s">
        <v>39</v>
      </c>
      <c r="D672" s="42"/>
      <c r="E672" s="78">
        <v>0</v>
      </c>
      <c r="F672" s="78"/>
      <c r="G672" s="5"/>
      <c r="H672" s="2"/>
      <c r="I672" s="2"/>
      <c r="J672" s="2"/>
      <c r="K672" s="2"/>
      <c r="L672" s="2"/>
    </row>
    <row r="673" spans="1:12" s="6" customFormat="1" ht="83.1" customHeight="1" x14ac:dyDescent="0.25">
      <c r="A673" s="149"/>
      <c r="B673" s="178"/>
      <c r="C673" s="57" t="s">
        <v>40</v>
      </c>
      <c r="D673" s="42"/>
      <c r="E673" s="78">
        <v>0</v>
      </c>
      <c r="F673" s="78"/>
      <c r="G673" s="5"/>
      <c r="H673" s="2"/>
      <c r="I673" s="2"/>
      <c r="J673" s="2"/>
      <c r="K673" s="2"/>
      <c r="L673" s="2"/>
    </row>
    <row r="674" spans="1:12" s="6" customFormat="1" ht="57" customHeight="1" x14ac:dyDescent="0.25">
      <c r="A674" s="149"/>
      <c r="B674" s="178"/>
      <c r="C674" s="57" t="s">
        <v>41</v>
      </c>
      <c r="D674" s="42"/>
      <c r="E674" s="78">
        <v>0</v>
      </c>
      <c r="F674" s="78"/>
      <c r="G674" s="5"/>
      <c r="H674" s="2"/>
      <c r="I674" s="2"/>
      <c r="J674" s="2"/>
      <c r="K674" s="2"/>
      <c r="L674" s="2"/>
    </row>
    <row r="675" spans="1:12" s="1" customFormat="1" ht="27.95" customHeight="1" x14ac:dyDescent="0.25">
      <c r="A675" s="148" t="s">
        <v>129</v>
      </c>
      <c r="B675" s="152" t="s">
        <v>159</v>
      </c>
      <c r="C675" s="50" t="s">
        <v>11</v>
      </c>
      <c r="D675" s="42">
        <v>771</v>
      </c>
      <c r="E675" s="77">
        <f>E676+E677+E678+E679+E680+E681</f>
        <v>60</v>
      </c>
      <c r="F675" s="77">
        <f>F676+F677+F678+F679+F680+F681</f>
        <v>6</v>
      </c>
      <c r="G675" s="2"/>
      <c r="H675" s="2"/>
      <c r="I675" s="2"/>
      <c r="J675" s="2"/>
      <c r="K675" s="2"/>
      <c r="L675" s="2"/>
    </row>
    <row r="676" spans="1:12" s="1" customFormat="1" ht="42" customHeight="1" x14ac:dyDescent="0.25">
      <c r="A676" s="149"/>
      <c r="B676" s="153"/>
      <c r="C676" s="57" t="s">
        <v>36</v>
      </c>
      <c r="D676" s="42"/>
      <c r="E676" s="78">
        <v>0</v>
      </c>
      <c r="F676" s="78"/>
      <c r="G676" s="2"/>
      <c r="H676" s="2"/>
      <c r="I676" s="2"/>
      <c r="J676" s="2"/>
      <c r="K676" s="2"/>
      <c r="L676" s="2"/>
    </row>
    <row r="677" spans="1:12" s="139" customFormat="1" ht="27.95" customHeight="1" x14ac:dyDescent="0.25">
      <c r="A677" s="149"/>
      <c r="B677" s="153"/>
      <c r="C677" s="130" t="s">
        <v>37</v>
      </c>
      <c r="D677" s="131">
        <v>771</v>
      </c>
      <c r="E677" s="132">
        <v>60</v>
      </c>
      <c r="F677" s="132">
        <v>6</v>
      </c>
      <c r="G677" s="134"/>
      <c r="H677" s="134"/>
      <c r="I677" s="134"/>
      <c r="J677" s="134"/>
      <c r="K677" s="134"/>
      <c r="L677" s="134"/>
    </row>
    <row r="678" spans="1:12" s="1" customFormat="1" ht="57" customHeight="1" x14ac:dyDescent="0.25">
      <c r="A678" s="149"/>
      <c r="B678" s="153"/>
      <c r="C678" s="57" t="s">
        <v>38</v>
      </c>
      <c r="D678" s="42"/>
      <c r="E678" s="78">
        <v>0</v>
      </c>
      <c r="F678" s="78"/>
      <c r="G678" s="2"/>
      <c r="H678" s="2"/>
      <c r="I678" s="2"/>
      <c r="J678" s="2"/>
      <c r="K678" s="2"/>
      <c r="L678" s="2"/>
    </row>
    <row r="679" spans="1:12" s="1" customFormat="1" ht="83.1" customHeight="1" x14ac:dyDescent="0.25">
      <c r="A679" s="149"/>
      <c r="B679" s="153"/>
      <c r="C679" s="57" t="s">
        <v>39</v>
      </c>
      <c r="D679" s="42"/>
      <c r="E679" s="78">
        <v>0</v>
      </c>
      <c r="F679" s="78"/>
      <c r="G679" s="2"/>
      <c r="H679" s="2"/>
      <c r="I679" s="2"/>
      <c r="J679" s="2"/>
      <c r="K679" s="2"/>
      <c r="L679" s="2"/>
    </row>
    <row r="680" spans="1:12" s="1" customFormat="1" ht="83.1" customHeight="1" x14ac:dyDescent="0.25">
      <c r="A680" s="149"/>
      <c r="B680" s="153"/>
      <c r="C680" s="57" t="s">
        <v>40</v>
      </c>
      <c r="D680" s="42"/>
      <c r="E680" s="78">
        <v>0</v>
      </c>
      <c r="F680" s="78"/>
      <c r="G680" s="2"/>
      <c r="H680" s="2"/>
      <c r="I680" s="2"/>
      <c r="J680" s="2"/>
      <c r="K680" s="2"/>
      <c r="L680" s="2"/>
    </row>
    <row r="681" spans="1:12" s="1" customFormat="1" ht="57" customHeight="1" x14ac:dyDescent="0.25">
      <c r="A681" s="150"/>
      <c r="B681" s="154"/>
      <c r="C681" s="57" t="s">
        <v>41</v>
      </c>
      <c r="D681" s="42"/>
      <c r="E681" s="78">
        <v>0</v>
      </c>
      <c r="F681" s="78"/>
      <c r="G681" s="2"/>
      <c r="H681" s="2"/>
      <c r="I681" s="2"/>
      <c r="J681" s="2"/>
      <c r="K681" s="2"/>
      <c r="L681" s="2"/>
    </row>
    <row r="682" spans="1:12" s="6" customFormat="1" ht="27.95" customHeight="1" x14ac:dyDescent="0.25">
      <c r="A682" s="165" t="s">
        <v>146</v>
      </c>
      <c r="B682" s="145" t="s">
        <v>166</v>
      </c>
      <c r="C682" s="50" t="s">
        <v>11</v>
      </c>
      <c r="D682" s="42">
        <v>771</v>
      </c>
      <c r="E682" s="77">
        <f>E683+E684+E685+E686+E687+E688</f>
        <v>500</v>
      </c>
      <c r="F682" s="77">
        <f>F683+F684+F685+F686+F687+F688</f>
        <v>0</v>
      </c>
      <c r="G682" s="5"/>
      <c r="H682" s="2"/>
      <c r="I682" s="2"/>
      <c r="J682" s="2"/>
      <c r="K682" s="2"/>
      <c r="L682" s="2"/>
    </row>
    <row r="683" spans="1:12" s="6" customFormat="1" ht="42" customHeight="1" x14ac:dyDescent="0.25">
      <c r="A683" s="166"/>
      <c r="B683" s="146"/>
      <c r="C683" s="57" t="s">
        <v>36</v>
      </c>
      <c r="D683" s="42"/>
      <c r="E683" s="67">
        <v>0</v>
      </c>
      <c r="F683" s="67"/>
      <c r="G683" s="5"/>
      <c r="H683" s="2"/>
      <c r="I683" s="2"/>
      <c r="J683" s="2"/>
      <c r="K683" s="2"/>
      <c r="L683" s="2"/>
    </row>
    <row r="684" spans="1:12" s="135" customFormat="1" ht="27.95" customHeight="1" x14ac:dyDescent="0.25">
      <c r="A684" s="166"/>
      <c r="B684" s="146"/>
      <c r="C684" s="130" t="s">
        <v>37</v>
      </c>
      <c r="D684" s="131">
        <v>771</v>
      </c>
      <c r="E684" s="132">
        <v>500</v>
      </c>
      <c r="F684" s="132">
        <v>0</v>
      </c>
      <c r="G684" s="133"/>
      <c r="H684" s="134"/>
      <c r="I684" s="134"/>
      <c r="J684" s="134"/>
      <c r="K684" s="134"/>
      <c r="L684" s="134"/>
    </row>
    <row r="685" spans="1:12" s="6" customFormat="1" ht="57" customHeight="1" x14ac:dyDescent="0.25">
      <c r="A685" s="166"/>
      <c r="B685" s="146"/>
      <c r="C685" s="57" t="s">
        <v>38</v>
      </c>
      <c r="D685" s="42"/>
      <c r="E685" s="67">
        <v>0</v>
      </c>
      <c r="F685" s="67"/>
      <c r="G685" s="5"/>
      <c r="H685" s="2"/>
      <c r="I685" s="2"/>
      <c r="J685" s="2"/>
      <c r="K685" s="2"/>
      <c r="L685" s="2"/>
    </row>
    <row r="686" spans="1:12" s="6" customFormat="1" ht="83.1" customHeight="1" x14ac:dyDescent="0.25">
      <c r="A686" s="166"/>
      <c r="B686" s="146"/>
      <c r="C686" s="57" t="s">
        <v>39</v>
      </c>
      <c r="D686" s="42"/>
      <c r="E686" s="67">
        <v>0</v>
      </c>
      <c r="F686" s="67"/>
      <c r="G686" s="5"/>
      <c r="H686" s="2"/>
      <c r="I686" s="2"/>
      <c r="J686" s="2"/>
      <c r="K686" s="2"/>
      <c r="L686" s="2"/>
    </row>
    <row r="687" spans="1:12" s="6" customFormat="1" ht="83.1" customHeight="1" x14ac:dyDescent="0.25">
      <c r="A687" s="166"/>
      <c r="B687" s="146"/>
      <c r="C687" s="57" t="s">
        <v>40</v>
      </c>
      <c r="D687" s="42"/>
      <c r="E687" s="67">
        <v>0</v>
      </c>
      <c r="F687" s="67"/>
      <c r="G687" s="5"/>
      <c r="H687" s="2"/>
      <c r="I687" s="2"/>
      <c r="J687" s="2"/>
      <c r="K687" s="2"/>
      <c r="L687" s="2"/>
    </row>
    <row r="688" spans="1:12" s="6" customFormat="1" ht="57" customHeight="1" x14ac:dyDescent="0.25">
      <c r="A688" s="167"/>
      <c r="B688" s="147"/>
      <c r="C688" s="57" t="s">
        <v>41</v>
      </c>
      <c r="D688" s="42"/>
      <c r="E688" s="67">
        <v>0</v>
      </c>
      <c r="F688" s="67"/>
      <c r="G688" s="5"/>
      <c r="H688" s="2"/>
      <c r="I688" s="2"/>
      <c r="J688" s="2"/>
      <c r="K688" s="2"/>
      <c r="L688" s="2"/>
    </row>
    <row r="689" spans="1:12" s="6" customFormat="1" ht="27.95" customHeight="1" x14ac:dyDescent="0.25">
      <c r="A689" s="165" t="s">
        <v>165</v>
      </c>
      <c r="B689" s="145" t="s">
        <v>31</v>
      </c>
      <c r="C689" s="50" t="s">
        <v>11</v>
      </c>
      <c r="D689" s="42">
        <v>771</v>
      </c>
      <c r="E689" s="77">
        <f>E690+E691+E692+E693+E694+E695</f>
        <v>0</v>
      </c>
      <c r="F689" s="77">
        <f>F690+F691+F692+F693+F694+F695</f>
        <v>0</v>
      </c>
      <c r="G689" s="5"/>
      <c r="H689" s="2"/>
      <c r="I689" s="2"/>
      <c r="J689" s="2"/>
      <c r="K689" s="2"/>
      <c r="L689" s="2"/>
    </row>
    <row r="690" spans="1:12" s="6" customFormat="1" ht="42" customHeight="1" x14ac:dyDescent="0.25">
      <c r="A690" s="166"/>
      <c r="B690" s="146"/>
      <c r="C690" s="57" t="s">
        <v>36</v>
      </c>
      <c r="D690" s="42"/>
      <c r="E690" s="67">
        <v>0</v>
      </c>
      <c r="F690" s="67"/>
      <c r="G690" s="5"/>
      <c r="H690" s="2"/>
      <c r="I690" s="2"/>
      <c r="J690" s="2"/>
      <c r="K690" s="2"/>
      <c r="L690" s="2"/>
    </row>
    <row r="691" spans="1:12" s="6" customFormat="1" ht="22.5" customHeight="1" x14ac:dyDescent="0.25">
      <c r="A691" s="166"/>
      <c r="B691" s="146"/>
      <c r="C691" s="57" t="s">
        <v>37</v>
      </c>
      <c r="D691" s="42">
        <v>771</v>
      </c>
      <c r="E691" s="78">
        <v>0</v>
      </c>
      <c r="F691" s="78"/>
      <c r="G691" s="5"/>
      <c r="H691" s="2"/>
      <c r="I691" s="2"/>
      <c r="J691" s="2"/>
      <c r="K691" s="2"/>
      <c r="L691" s="2"/>
    </row>
    <row r="692" spans="1:12" s="6" customFormat="1" ht="52.5" customHeight="1" x14ac:dyDescent="0.25">
      <c r="A692" s="166"/>
      <c r="B692" s="146"/>
      <c r="C692" s="57" t="s">
        <v>38</v>
      </c>
      <c r="D692" s="42"/>
      <c r="E692" s="67">
        <v>0</v>
      </c>
      <c r="F692" s="67"/>
      <c r="G692" s="5"/>
      <c r="H692" s="2"/>
      <c r="I692" s="2"/>
      <c r="J692" s="2"/>
      <c r="K692" s="2"/>
      <c r="L692" s="2"/>
    </row>
    <row r="693" spans="1:12" s="6" customFormat="1" ht="72.75" customHeight="1" x14ac:dyDescent="0.25">
      <c r="A693" s="166"/>
      <c r="B693" s="146"/>
      <c r="C693" s="57" t="s">
        <v>39</v>
      </c>
      <c r="D693" s="42"/>
      <c r="E693" s="67">
        <v>0</v>
      </c>
      <c r="F693" s="67"/>
      <c r="G693" s="5"/>
      <c r="H693" s="2"/>
      <c r="I693" s="2"/>
      <c r="J693" s="2"/>
      <c r="K693" s="2"/>
      <c r="L693" s="2"/>
    </row>
    <row r="694" spans="1:12" s="6" customFormat="1" ht="71.25" customHeight="1" x14ac:dyDescent="0.25">
      <c r="A694" s="166"/>
      <c r="B694" s="146"/>
      <c r="C694" s="57" t="s">
        <v>40</v>
      </c>
      <c r="D694" s="42"/>
      <c r="E694" s="67">
        <v>0</v>
      </c>
      <c r="F694" s="67"/>
      <c r="G694" s="5"/>
      <c r="H694" s="2"/>
      <c r="I694" s="2"/>
      <c r="J694" s="2"/>
      <c r="K694" s="2"/>
      <c r="L694" s="2"/>
    </row>
    <row r="695" spans="1:12" s="6" customFormat="1" ht="56.25" customHeight="1" x14ac:dyDescent="0.25">
      <c r="A695" s="167"/>
      <c r="B695" s="147"/>
      <c r="C695" s="57" t="s">
        <v>41</v>
      </c>
      <c r="D695" s="42"/>
      <c r="E695" s="67">
        <v>0</v>
      </c>
      <c r="F695" s="67"/>
      <c r="G695" s="5"/>
      <c r="H695" s="2"/>
      <c r="I695" s="2"/>
      <c r="J695" s="2"/>
      <c r="K695" s="2"/>
      <c r="L695" s="2"/>
    </row>
    <row r="696" spans="1:12" s="6" customFormat="1" ht="27.95" customHeight="1" x14ac:dyDescent="0.25">
      <c r="A696" s="165" t="s">
        <v>169</v>
      </c>
      <c r="B696" s="145" t="s">
        <v>32</v>
      </c>
      <c r="C696" s="50" t="s">
        <v>11</v>
      </c>
      <c r="D696" s="42">
        <v>771</v>
      </c>
      <c r="E696" s="77">
        <f>E697+E698+E699+E700+E701+E702</f>
        <v>0</v>
      </c>
      <c r="F696" s="77">
        <f>F697+F698+F699+F700+F701+F702</f>
        <v>0</v>
      </c>
      <c r="G696" s="5"/>
      <c r="H696" s="2"/>
      <c r="I696" s="2"/>
      <c r="J696" s="2"/>
      <c r="K696" s="2"/>
      <c r="L696" s="2"/>
    </row>
    <row r="697" spans="1:12" s="6" customFormat="1" ht="37.5" customHeight="1" x14ac:dyDescent="0.25">
      <c r="A697" s="166"/>
      <c r="B697" s="146"/>
      <c r="C697" s="57" t="s">
        <v>36</v>
      </c>
      <c r="D697" s="42"/>
      <c r="E697" s="78">
        <v>0</v>
      </c>
      <c r="F697" s="78"/>
      <c r="G697" s="5"/>
      <c r="H697" s="2"/>
      <c r="I697" s="2"/>
      <c r="J697" s="2"/>
      <c r="K697" s="2"/>
      <c r="L697" s="2"/>
    </row>
    <row r="698" spans="1:12" s="6" customFormat="1" ht="27" customHeight="1" x14ac:dyDescent="0.25">
      <c r="A698" s="166"/>
      <c r="B698" s="146"/>
      <c r="C698" s="57" t="s">
        <v>37</v>
      </c>
      <c r="D698" s="42">
        <v>771</v>
      </c>
      <c r="E698" s="78">
        <v>0</v>
      </c>
      <c r="F698" s="78"/>
      <c r="G698" s="5"/>
      <c r="H698" s="2"/>
      <c r="I698" s="2"/>
      <c r="J698" s="2"/>
      <c r="K698" s="2"/>
      <c r="L698" s="2"/>
    </row>
    <row r="699" spans="1:12" s="6" customFormat="1" ht="53.25" customHeight="1" x14ac:dyDescent="0.25">
      <c r="A699" s="166"/>
      <c r="B699" s="146"/>
      <c r="C699" s="57" t="s">
        <v>38</v>
      </c>
      <c r="D699" s="42"/>
      <c r="E699" s="78">
        <v>0</v>
      </c>
      <c r="F699" s="78"/>
      <c r="G699" s="5"/>
      <c r="H699" s="2"/>
      <c r="I699" s="2"/>
      <c r="J699" s="2"/>
      <c r="K699" s="2"/>
      <c r="L699" s="2"/>
    </row>
    <row r="700" spans="1:12" s="6" customFormat="1" ht="75.75" customHeight="1" x14ac:dyDescent="0.25">
      <c r="A700" s="166"/>
      <c r="B700" s="146"/>
      <c r="C700" s="57" t="s">
        <v>39</v>
      </c>
      <c r="D700" s="42"/>
      <c r="E700" s="78">
        <v>0</v>
      </c>
      <c r="F700" s="78"/>
      <c r="G700" s="5"/>
      <c r="H700" s="2"/>
      <c r="I700" s="2"/>
      <c r="J700" s="2"/>
      <c r="K700" s="2"/>
      <c r="L700" s="2"/>
    </row>
    <row r="701" spans="1:12" s="6" customFormat="1" ht="74.25" customHeight="1" x14ac:dyDescent="0.25">
      <c r="A701" s="166"/>
      <c r="B701" s="146"/>
      <c r="C701" s="57" t="s">
        <v>40</v>
      </c>
      <c r="D701" s="42"/>
      <c r="E701" s="78">
        <v>0</v>
      </c>
      <c r="F701" s="78"/>
      <c r="G701" s="5"/>
      <c r="H701" s="2"/>
      <c r="I701" s="2"/>
      <c r="J701" s="2"/>
      <c r="K701" s="2"/>
      <c r="L701" s="2"/>
    </row>
    <row r="702" spans="1:12" s="6" customFormat="1" ht="57" customHeight="1" x14ac:dyDescent="0.25">
      <c r="A702" s="167"/>
      <c r="B702" s="147"/>
      <c r="C702" s="57" t="s">
        <v>41</v>
      </c>
      <c r="D702" s="42"/>
      <c r="E702" s="78">
        <v>0</v>
      </c>
      <c r="F702" s="78"/>
      <c r="G702" s="5"/>
      <c r="H702" s="2"/>
      <c r="I702" s="2"/>
      <c r="J702" s="2"/>
      <c r="K702" s="2"/>
      <c r="L702" s="2"/>
    </row>
    <row r="703" spans="1:12" s="6" customFormat="1" ht="27.95" customHeight="1" x14ac:dyDescent="0.25">
      <c r="A703" s="165" t="s">
        <v>170</v>
      </c>
      <c r="B703" s="145" t="s">
        <v>217</v>
      </c>
      <c r="C703" s="50" t="s">
        <v>11</v>
      </c>
      <c r="D703" s="42">
        <v>771</v>
      </c>
      <c r="E703" s="77">
        <v>0</v>
      </c>
      <c r="F703" s="77">
        <v>0</v>
      </c>
      <c r="G703" s="5"/>
      <c r="H703" s="2"/>
      <c r="I703" s="2"/>
      <c r="J703" s="2"/>
      <c r="K703" s="2"/>
      <c r="L703" s="2"/>
    </row>
    <row r="704" spans="1:12" s="6" customFormat="1" ht="42" customHeight="1" x14ac:dyDescent="0.25">
      <c r="A704" s="166"/>
      <c r="B704" s="146"/>
      <c r="C704" s="57" t="s">
        <v>36</v>
      </c>
      <c r="D704" s="42"/>
      <c r="E704" s="78">
        <v>0</v>
      </c>
      <c r="F704" s="78"/>
      <c r="G704" s="5"/>
      <c r="H704" s="2"/>
      <c r="I704" s="2"/>
      <c r="J704" s="2"/>
      <c r="K704" s="2"/>
      <c r="L704" s="2"/>
    </row>
    <row r="705" spans="1:12" s="6" customFormat="1" ht="27.95" customHeight="1" x14ac:dyDescent="0.25">
      <c r="A705" s="166"/>
      <c r="B705" s="146"/>
      <c r="C705" s="57" t="s">
        <v>37</v>
      </c>
      <c r="D705" s="42">
        <v>771</v>
      </c>
      <c r="E705" s="78">
        <v>0</v>
      </c>
      <c r="F705" s="78"/>
      <c r="G705" s="5"/>
      <c r="H705" s="2"/>
      <c r="I705" s="2"/>
      <c r="J705" s="2"/>
      <c r="K705" s="2"/>
      <c r="L705" s="2"/>
    </row>
    <row r="706" spans="1:12" s="6" customFormat="1" ht="57" customHeight="1" x14ac:dyDescent="0.25">
      <c r="A706" s="166"/>
      <c r="B706" s="146"/>
      <c r="C706" s="57" t="s">
        <v>38</v>
      </c>
      <c r="D706" s="42"/>
      <c r="E706" s="78">
        <v>0</v>
      </c>
      <c r="F706" s="78"/>
      <c r="G706" s="5"/>
      <c r="H706" s="2"/>
      <c r="I706" s="2"/>
      <c r="J706" s="2"/>
      <c r="K706" s="2"/>
      <c r="L706" s="2"/>
    </row>
    <row r="707" spans="1:12" s="6" customFormat="1" ht="83.1" customHeight="1" x14ac:dyDescent="0.25">
      <c r="A707" s="166"/>
      <c r="B707" s="146"/>
      <c r="C707" s="57" t="s">
        <v>39</v>
      </c>
      <c r="D707" s="42"/>
      <c r="E707" s="78">
        <v>0</v>
      </c>
      <c r="F707" s="78"/>
      <c r="G707" s="5"/>
      <c r="H707" s="2"/>
      <c r="I707" s="2"/>
      <c r="J707" s="2"/>
      <c r="K707" s="2"/>
      <c r="L707" s="2"/>
    </row>
    <row r="708" spans="1:12" s="6" customFormat="1" ht="83.1" customHeight="1" x14ac:dyDescent="0.25">
      <c r="A708" s="166"/>
      <c r="B708" s="146"/>
      <c r="C708" s="57" t="s">
        <v>40</v>
      </c>
      <c r="D708" s="42"/>
      <c r="E708" s="78">
        <v>0</v>
      </c>
      <c r="F708" s="78"/>
      <c r="G708" s="5"/>
      <c r="H708" s="2"/>
      <c r="I708" s="2"/>
      <c r="J708" s="2"/>
      <c r="K708" s="2"/>
      <c r="L708" s="2"/>
    </row>
    <row r="709" spans="1:12" s="6" customFormat="1" ht="57" customHeight="1" x14ac:dyDescent="0.25">
      <c r="A709" s="167"/>
      <c r="B709" s="147"/>
      <c r="C709" s="57" t="s">
        <v>41</v>
      </c>
      <c r="D709" s="42"/>
      <c r="E709" s="78">
        <v>0</v>
      </c>
      <c r="F709" s="78"/>
      <c r="G709" s="5"/>
      <c r="H709" s="2"/>
      <c r="I709" s="2"/>
      <c r="J709" s="2"/>
      <c r="K709" s="2"/>
      <c r="L709" s="2"/>
    </row>
    <row r="710" spans="1:12" s="6" customFormat="1" ht="27.95" customHeight="1" x14ac:dyDescent="0.25">
      <c r="A710" s="165" t="s">
        <v>171</v>
      </c>
      <c r="B710" s="145" t="s">
        <v>33</v>
      </c>
      <c r="C710" s="50" t="s">
        <v>11</v>
      </c>
      <c r="D710" s="42">
        <v>771</v>
      </c>
      <c r="E710" s="77">
        <f>E711+E712+E713+E714+E715+E716</f>
        <v>0</v>
      </c>
      <c r="F710" s="77">
        <f>F711+F712+F713+F714+F715+F716</f>
        <v>0</v>
      </c>
      <c r="G710" s="5"/>
      <c r="H710" s="2"/>
      <c r="I710" s="2"/>
      <c r="J710" s="2"/>
      <c r="K710" s="2"/>
      <c r="L710" s="2"/>
    </row>
    <row r="711" spans="1:12" s="6" customFormat="1" ht="42" customHeight="1" x14ac:dyDescent="0.25">
      <c r="A711" s="166"/>
      <c r="B711" s="146"/>
      <c r="C711" s="57" t="s">
        <v>36</v>
      </c>
      <c r="D711" s="42"/>
      <c r="E711" s="78">
        <v>0</v>
      </c>
      <c r="F711" s="78"/>
      <c r="G711" s="5"/>
      <c r="H711" s="2"/>
      <c r="I711" s="2"/>
      <c r="J711" s="2"/>
      <c r="K711" s="2"/>
      <c r="L711" s="2"/>
    </row>
    <row r="712" spans="1:12" s="6" customFormat="1" ht="27.95" customHeight="1" x14ac:dyDescent="0.25">
      <c r="A712" s="166"/>
      <c r="B712" s="146"/>
      <c r="C712" s="57" t="s">
        <v>37</v>
      </c>
      <c r="D712" s="42">
        <v>771</v>
      </c>
      <c r="E712" s="78">
        <v>0</v>
      </c>
      <c r="F712" s="78"/>
      <c r="G712" s="5"/>
      <c r="H712" s="2"/>
      <c r="I712" s="2"/>
      <c r="J712" s="2"/>
      <c r="K712" s="2"/>
      <c r="L712" s="2"/>
    </row>
    <row r="713" spans="1:12" s="6" customFormat="1" ht="57" customHeight="1" x14ac:dyDescent="0.25">
      <c r="A713" s="166"/>
      <c r="B713" s="146"/>
      <c r="C713" s="57" t="s">
        <v>38</v>
      </c>
      <c r="D713" s="42"/>
      <c r="E713" s="78">
        <v>0</v>
      </c>
      <c r="F713" s="78"/>
      <c r="G713" s="5"/>
      <c r="H713" s="2"/>
      <c r="I713" s="2"/>
      <c r="J713" s="2"/>
      <c r="K713" s="2"/>
      <c r="L713" s="2"/>
    </row>
    <row r="714" spans="1:12" s="6" customFormat="1" ht="83.1" customHeight="1" x14ac:dyDescent="0.25">
      <c r="A714" s="166"/>
      <c r="B714" s="146"/>
      <c r="C714" s="57" t="s">
        <v>39</v>
      </c>
      <c r="D714" s="42"/>
      <c r="E714" s="78">
        <v>0</v>
      </c>
      <c r="F714" s="78"/>
      <c r="G714" s="5"/>
      <c r="H714" s="2"/>
      <c r="I714" s="2"/>
      <c r="J714" s="2"/>
      <c r="K714" s="2"/>
      <c r="L714" s="2"/>
    </row>
    <row r="715" spans="1:12" s="6" customFormat="1" ht="83.1" customHeight="1" x14ac:dyDescent="0.25">
      <c r="A715" s="166"/>
      <c r="B715" s="146"/>
      <c r="C715" s="57" t="s">
        <v>40</v>
      </c>
      <c r="D715" s="42"/>
      <c r="E715" s="78">
        <v>0</v>
      </c>
      <c r="F715" s="78"/>
      <c r="G715" s="5"/>
      <c r="H715" s="2"/>
      <c r="I715" s="2"/>
      <c r="J715" s="2"/>
      <c r="K715" s="2"/>
      <c r="L715" s="2"/>
    </row>
    <row r="716" spans="1:12" s="6" customFormat="1" ht="57" customHeight="1" x14ac:dyDescent="0.25">
      <c r="A716" s="167"/>
      <c r="B716" s="147"/>
      <c r="C716" s="57" t="s">
        <v>41</v>
      </c>
      <c r="D716" s="42"/>
      <c r="E716" s="78">
        <v>0</v>
      </c>
      <c r="F716" s="78"/>
      <c r="G716" s="5"/>
      <c r="H716" s="2"/>
      <c r="I716" s="2"/>
      <c r="J716" s="2"/>
      <c r="K716" s="2"/>
      <c r="L716" s="2"/>
    </row>
    <row r="717" spans="1:12" s="6" customFormat="1" ht="15" x14ac:dyDescent="0.25">
      <c r="A717" s="30"/>
      <c r="G717" s="5"/>
      <c r="H717" s="2"/>
      <c r="I717" s="2"/>
      <c r="J717" s="2"/>
      <c r="K717" s="2"/>
      <c r="L717" s="2"/>
    </row>
    <row r="718" spans="1:12" s="6" customFormat="1" ht="14.25" customHeight="1" x14ac:dyDescent="0.25">
      <c r="A718" s="30"/>
      <c r="G718" s="5"/>
      <c r="H718" s="2"/>
      <c r="I718" s="2"/>
      <c r="J718" s="2"/>
      <c r="K718" s="2"/>
      <c r="L718" s="2"/>
    </row>
    <row r="719" spans="1:12" s="1" customFormat="1" ht="15" x14ac:dyDescent="0.25">
      <c r="A719" s="31"/>
      <c r="G719" s="2"/>
      <c r="H719" s="2"/>
      <c r="I719" s="2"/>
      <c r="J719" s="2"/>
      <c r="K719" s="2"/>
      <c r="L719" s="2"/>
    </row>
    <row r="720" spans="1:12" s="1" customFormat="1" ht="15" x14ac:dyDescent="0.25">
      <c r="A720" s="31"/>
      <c r="G720" s="2"/>
      <c r="H720" s="2"/>
      <c r="I720" s="2"/>
      <c r="J720" s="2"/>
      <c r="K720" s="2"/>
      <c r="L720" s="2"/>
    </row>
    <row r="721" spans="1:12" s="1" customFormat="1" ht="15" x14ac:dyDescent="0.25">
      <c r="A721" s="31"/>
      <c r="G721" s="2"/>
      <c r="H721" s="2"/>
      <c r="I721" s="2"/>
      <c r="J721" s="2"/>
      <c r="K721" s="2"/>
      <c r="L721" s="2"/>
    </row>
    <row r="722" spans="1:12" s="1" customFormat="1" ht="15" x14ac:dyDescent="0.25">
      <c r="A722" s="31"/>
      <c r="G722" s="2"/>
      <c r="H722" s="2"/>
      <c r="I722" s="2"/>
      <c r="J722" s="2"/>
      <c r="K722" s="2"/>
      <c r="L722" s="2"/>
    </row>
    <row r="723" spans="1:12" s="1" customFormat="1" ht="15" x14ac:dyDescent="0.25">
      <c r="A723" s="31"/>
      <c r="G723" s="2"/>
      <c r="H723" s="2"/>
      <c r="I723" s="2"/>
      <c r="J723" s="2"/>
      <c r="K723" s="2"/>
      <c r="L723" s="2"/>
    </row>
    <row r="724" spans="1:12" s="15" customFormat="1" x14ac:dyDescent="0.3">
      <c r="A724" s="32"/>
    </row>
    <row r="725" spans="1:12" s="15" customFormat="1" x14ac:dyDescent="0.3">
      <c r="A725" s="32"/>
    </row>
    <row r="726" spans="1:12" s="15" customFormat="1" x14ac:dyDescent="0.3">
      <c r="A726" s="32"/>
    </row>
    <row r="727" spans="1:12" s="15" customFormat="1" x14ac:dyDescent="0.3">
      <c r="A727" s="32"/>
    </row>
    <row r="728" spans="1:12" s="15" customFormat="1" x14ac:dyDescent="0.3">
      <c r="A728" s="32"/>
    </row>
    <row r="729" spans="1:12" s="15" customFormat="1" x14ac:dyDescent="0.3">
      <c r="A729" s="32"/>
    </row>
    <row r="730" spans="1:12" s="15" customFormat="1" x14ac:dyDescent="0.3">
      <c r="A730" s="32"/>
    </row>
    <row r="731" spans="1:12" x14ac:dyDescent="0.3">
      <c r="A731" s="33"/>
      <c r="B731" s="10"/>
      <c r="C731" s="10"/>
      <c r="D731" s="10"/>
      <c r="E731" s="10"/>
    </row>
    <row r="732" spans="1:12" x14ac:dyDescent="0.3">
      <c r="A732" s="33"/>
      <c r="B732" s="10"/>
      <c r="C732" s="10"/>
      <c r="D732" s="10"/>
      <c r="E732" s="10"/>
    </row>
    <row r="733" spans="1:12" x14ac:dyDescent="0.3">
      <c r="A733" s="33"/>
      <c r="B733" s="10"/>
      <c r="C733" s="10"/>
      <c r="D733" s="10"/>
      <c r="E733" s="10"/>
    </row>
    <row r="734" spans="1:12" x14ac:dyDescent="0.3">
      <c r="A734" s="33"/>
      <c r="B734" s="10"/>
      <c r="C734" s="10"/>
      <c r="D734" s="10"/>
      <c r="E734" s="10"/>
    </row>
    <row r="735" spans="1:12" x14ac:dyDescent="0.3">
      <c r="A735" s="33"/>
      <c r="B735" s="10"/>
      <c r="C735" s="10"/>
      <c r="D735" s="10"/>
      <c r="E735" s="10"/>
    </row>
    <row r="736" spans="1:12" x14ac:dyDescent="0.3">
      <c r="A736" s="33"/>
      <c r="B736" s="10"/>
      <c r="C736" s="10"/>
      <c r="D736" s="10"/>
      <c r="E736" s="10"/>
    </row>
    <row r="737" spans="1:5" x14ac:dyDescent="0.3">
      <c r="A737" s="33"/>
      <c r="B737" s="10"/>
      <c r="C737" s="10"/>
      <c r="D737" s="10"/>
      <c r="E737" s="10"/>
    </row>
  </sheetData>
  <mergeCells count="209">
    <mergeCell ref="B5:B8"/>
    <mergeCell ref="A2:F2"/>
    <mergeCell ref="A3:F3"/>
    <mergeCell ref="D5:D8"/>
    <mergeCell ref="C5:C8"/>
    <mergeCell ref="A703:A709"/>
    <mergeCell ref="B542:B548"/>
    <mergeCell ref="A682:A688"/>
    <mergeCell ref="B682:B688"/>
    <mergeCell ref="A654:A660"/>
    <mergeCell ref="B654:B660"/>
    <mergeCell ref="B612:B618"/>
    <mergeCell ref="A528:A534"/>
    <mergeCell ref="B528:B534"/>
    <mergeCell ref="B703:B709"/>
    <mergeCell ref="A605:A611"/>
    <mergeCell ref="B605:B611"/>
    <mergeCell ref="A640:A646"/>
    <mergeCell ref="B640:B646"/>
    <mergeCell ref="A626:A632"/>
    <mergeCell ref="A689:A695"/>
    <mergeCell ref="B689:B695"/>
    <mergeCell ref="A535:A541"/>
    <mergeCell ref="B535:B541"/>
    <mergeCell ref="A80:A86"/>
    <mergeCell ref="B80:B86"/>
    <mergeCell ref="A87:A93"/>
    <mergeCell ref="B87:B93"/>
    <mergeCell ref="A38:A44"/>
    <mergeCell ref="A10:B16"/>
    <mergeCell ref="B17:B23"/>
    <mergeCell ref="B38:B44"/>
    <mergeCell ref="B66:B72"/>
    <mergeCell ref="A59:A65"/>
    <mergeCell ref="B59:B65"/>
    <mergeCell ref="A45:A51"/>
    <mergeCell ref="B45:B51"/>
    <mergeCell ref="A66:A72"/>
    <mergeCell ref="A17:A23"/>
    <mergeCell ref="B52:B58"/>
    <mergeCell ref="A52:A58"/>
    <mergeCell ref="A143:A149"/>
    <mergeCell ref="A108:A114"/>
    <mergeCell ref="A115:A121"/>
    <mergeCell ref="B150:B156"/>
    <mergeCell ref="A150:A156"/>
    <mergeCell ref="B227:B233"/>
    <mergeCell ref="A227:A233"/>
    <mergeCell ref="B143:B149"/>
    <mergeCell ref="B108:B114"/>
    <mergeCell ref="B129:B135"/>
    <mergeCell ref="B115:B121"/>
    <mergeCell ref="A136:A142"/>
    <mergeCell ref="B136:B142"/>
    <mergeCell ref="A122:A128"/>
    <mergeCell ref="B122:B128"/>
    <mergeCell ref="A129:A135"/>
    <mergeCell ref="A192:A198"/>
    <mergeCell ref="B192:B198"/>
    <mergeCell ref="B178:B184"/>
    <mergeCell ref="B416:B422"/>
    <mergeCell ref="A416:A422"/>
    <mergeCell ref="B423:B429"/>
    <mergeCell ref="A423:A429"/>
    <mergeCell ref="B409:B415"/>
    <mergeCell ref="A409:A415"/>
    <mergeCell ref="A458:A464"/>
    <mergeCell ref="A199:A205"/>
    <mergeCell ref="B185:B191"/>
    <mergeCell ref="B220:B226"/>
    <mergeCell ref="B199:B205"/>
    <mergeCell ref="A185:A191"/>
    <mergeCell ref="A213:A219"/>
    <mergeCell ref="A248:A254"/>
    <mergeCell ref="B248:B254"/>
    <mergeCell ref="A241:A247"/>
    <mergeCell ref="B241:B247"/>
    <mergeCell ref="B430:B436"/>
    <mergeCell ref="A430:A436"/>
    <mergeCell ref="B437:B443"/>
    <mergeCell ref="B458:B464"/>
    <mergeCell ref="A437:A443"/>
    <mergeCell ref="B444:B450"/>
    <mergeCell ref="A444:A450"/>
    <mergeCell ref="A465:A471"/>
    <mergeCell ref="B486:B492"/>
    <mergeCell ref="B507:B513"/>
    <mergeCell ref="A507:A513"/>
    <mergeCell ref="B472:B478"/>
    <mergeCell ref="A472:A478"/>
    <mergeCell ref="A493:A499"/>
    <mergeCell ref="A486:A492"/>
    <mergeCell ref="B500:B506"/>
    <mergeCell ref="A500:A506"/>
    <mergeCell ref="B465:B471"/>
    <mergeCell ref="B451:B457"/>
    <mergeCell ref="A451:A457"/>
    <mergeCell ref="B598:B604"/>
    <mergeCell ref="A675:A681"/>
    <mergeCell ref="B675:B681"/>
    <mergeCell ref="A612:A618"/>
    <mergeCell ref="A570:A576"/>
    <mergeCell ref="B570:B576"/>
    <mergeCell ref="A514:A520"/>
    <mergeCell ref="B514:B520"/>
    <mergeCell ref="B479:B485"/>
    <mergeCell ref="A479:A485"/>
    <mergeCell ref="B493:B499"/>
    <mergeCell ref="A577:A583"/>
    <mergeCell ref="B577:B583"/>
    <mergeCell ref="A633:A639"/>
    <mergeCell ref="B556:B562"/>
    <mergeCell ref="A556:A562"/>
    <mergeCell ref="B633:B639"/>
    <mergeCell ref="A591:A597"/>
    <mergeCell ref="B626:B632"/>
    <mergeCell ref="A619:A625"/>
    <mergeCell ref="B619:B625"/>
    <mergeCell ref="A549:A555"/>
    <mergeCell ref="B549:B555"/>
    <mergeCell ref="A710:A716"/>
    <mergeCell ref="B710:B716"/>
    <mergeCell ref="B521:B527"/>
    <mergeCell ref="A563:A569"/>
    <mergeCell ref="B563:B569"/>
    <mergeCell ref="B661:B667"/>
    <mergeCell ref="A661:A667"/>
    <mergeCell ref="A668:A674"/>
    <mergeCell ref="B668:B674"/>
    <mergeCell ref="A584:A590"/>
    <mergeCell ref="B584:B590"/>
    <mergeCell ref="A521:A527"/>
    <mergeCell ref="A647:A653"/>
    <mergeCell ref="B647:B653"/>
    <mergeCell ref="B591:B597"/>
    <mergeCell ref="A598:A604"/>
    <mergeCell ref="A696:A702"/>
    <mergeCell ref="B696:B702"/>
    <mergeCell ref="A542:A548"/>
    <mergeCell ref="B402:B408"/>
    <mergeCell ref="A402:A408"/>
    <mergeCell ref="B24:B30"/>
    <mergeCell ref="A24:A30"/>
    <mergeCell ref="B31:B37"/>
    <mergeCell ref="A31:A37"/>
    <mergeCell ref="B73:B79"/>
    <mergeCell ref="A73:A79"/>
    <mergeCell ref="B388:B394"/>
    <mergeCell ref="A388:A394"/>
    <mergeCell ref="A164:A170"/>
    <mergeCell ref="B164:B170"/>
    <mergeCell ref="A171:A177"/>
    <mergeCell ref="B171:B177"/>
    <mergeCell ref="A94:A100"/>
    <mergeCell ref="B94:B100"/>
    <mergeCell ref="A276:A282"/>
    <mergeCell ref="B269:B275"/>
    <mergeCell ref="B367:B373"/>
    <mergeCell ref="B374:B380"/>
    <mergeCell ref="A101:A107"/>
    <mergeCell ref="B353:B359"/>
    <mergeCell ref="A297:A303"/>
    <mergeCell ref="A220:A226"/>
    <mergeCell ref="B395:B401"/>
    <mergeCell ref="A395:A401"/>
    <mergeCell ref="A332:A338"/>
    <mergeCell ref="B332:B338"/>
    <mergeCell ref="B276:B282"/>
    <mergeCell ref="B318:B324"/>
    <mergeCell ref="A318:A324"/>
    <mergeCell ref="A311:A317"/>
    <mergeCell ref="B311:B317"/>
    <mergeCell ref="B290:B296"/>
    <mergeCell ref="A367:A373"/>
    <mergeCell ref="B381:B387"/>
    <mergeCell ref="A374:A380"/>
    <mergeCell ref="A346:A352"/>
    <mergeCell ref="B346:B352"/>
    <mergeCell ref="A353:A359"/>
    <mergeCell ref="B297:B303"/>
    <mergeCell ref="A290:A296"/>
    <mergeCell ref="A339:A345"/>
    <mergeCell ref="B339:B345"/>
    <mergeCell ref="A283:A289"/>
    <mergeCell ref="B283:B289"/>
    <mergeCell ref="E1:F1"/>
    <mergeCell ref="E5:E8"/>
    <mergeCell ref="F5:F8"/>
    <mergeCell ref="A381:A387"/>
    <mergeCell ref="A269:A275"/>
    <mergeCell ref="B304:B310"/>
    <mergeCell ref="A304:A310"/>
    <mergeCell ref="B325:B331"/>
    <mergeCell ref="A325:A331"/>
    <mergeCell ref="B360:B366"/>
    <mergeCell ref="A360:A366"/>
    <mergeCell ref="A255:A261"/>
    <mergeCell ref="B255:B261"/>
    <mergeCell ref="B213:B219"/>
    <mergeCell ref="A206:A212"/>
    <mergeCell ref="B206:B212"/>
    <mergeCell ref="A234:A240"/>
    <mergeCell ref="B234:B240"/>
    <mergeCell ref="A262:A268"/>
    <mergeCell ref="B262:B268"/>
    <mergeCell ref="A157:A163"/>
    <mergeCell ref="B157:B163"/>
    <mergeCell ref="A178:A184"/>
    <mergeCell ref="B101:B107"/>
  </mergeCells>
  <phoneticPr fontId="0" type="noConversion"/>
  <pageMargins left="0.78740157480314965" right="0.59055118110236227" top="0.70866141732283472" bottom="0.39370078740157483" header="0.31496062992125984" footer="0.19685039370078741"/>
  <pageSetup paperSize="9" scale="71" fitToHeight="0" orientation="portrait" r:id="rId1"/>
  <headerFooter differentFirst="1">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vt:lpstr>
      <vt:lpstr>'1'!Заголовки_для_печати</vt:lpstr>
      <vt:lpstr>'1'!Область_печати</vt:lpstr>
    </vt:vector>
  </TitlesOfParts>
  <Company>DDH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Мигачева Светлана Станиславовна</dc:creator>
  <cp:lastModifiedBy>Доронина Анна Сергеевна</cp:lastModifiedBy>
  <cp:lastPrinted>2017-02-28T06:22:30Z</cp:lastPrinted>
  <dcterms:created xsi:type="dcterms:W3CDTF">2013-07-10T00:16:59Z</dcterms:created>
  <dcterms:modified xsi:type="dcterms:W3CDTF">2017-03-14T06:32:21Z</dcterms:modified>
</cp:coreProperties>
</file>