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Приложение 13" sheetId="1" r:id="rId1"/>
    <sheet name="Лист2" sheetId="2" state="hidden" r:id="rId2"/>
  </sheets>
  <definedNames>
    <definedName name="_xlnm.Print_Titles" localSheetId="1">Лист2!$11:$16</definedName>
    <definedName name="_xlnm.Print_Titles" localSheetId="0">'Приложение 13'!$11:$16</definedName>
    <definedName name="_xlnm.Print_Area" localSheetId="1">Лист2!$A$1:$G$1010</definedName>
    <definedName name="_xlnm.Print_Area" localSheetId="0">'Приложение 13'!$A$1:$G$1010</definedName>
  </definedNames>
  <calcPr calcId="145621"/>
</workbook>
</file>

<file path=xl/calcChain.xml><?xml version="1.0" encoding="utf-8"?>
<calcChain xmlns="http://schemas.openxmlformats.org/spreadsheetml/2006/main">
  <c r="G1005" i="2" l="1"/>
  <c r="G999" i="2"/>
  <c r="F997" i="2"/>
  <c r="E997" i="2"/>
  <c r="F992" i="2"/>
  <c r="E992" i="2"/>
  <c r="F991" i="2"/>
  <c r="E991" i="2"/>
  <c r="G989" i="2"/>
  <c r="G988" i="2"/>
  <c r="G987" i="2"/>
  <c r="G986" i="2"/>
  <c r="G985" i="2"/>
  <c r="G984" i="2"/>
  <c r="G983" i="2"/>
  <c r="G978" i="2"/>
  <c r="F976" i="2"/>
  <c r="G976" i="2" s="1"/>
  <c r="E976" i="2"/>
  <c r="F975" i="2"/>
  <c r="F968" i="2" s="1"/>
  <c r="E975" i="2"/>
  <c r="E968" i="2" s="1"/>
  <c r="F974" i="2"/>
  <c r="F967" i="2" s="1"/>
  <c r="E974" i="2"/>
  <c r="F973" i="2"/>
  <c r="F966" i="2" s="1"/>
  <c r="E973" i="2"/>
  <c r="F972" i="2"/>
  <c r="F965" i="2" s="1"/>
  <c r="E972" i="2"/>
  <c r="F971" i="2"/>
  <c r="F964" i="2" s="1"/>
  <c r="E971" i="2"/>
  <c r="F970" i="2"/>
  <c r="G970" i="2" s="1"/>
  <c r="E970" i="2"/>
  <c r="E967" i="2"/>
  <c r="E966" i="2"/>
  <c r="E965" i="2"/>
  <c r="G961" i="2"/>
  <c r="G960" i="2"/>
  <c r="G959" i="2"/>
  <c r="G958" i="2"/>
  <c r="G957" i="2"/>
  <c r="G956" i="2"/>
  <c r="G955" i="2"/>
  <c r="G950" i="2"/>
  <c r="E950" i="2"/>
  <c r="F948" i="2"/>
  <c r="G948" i="2" s="1"/>
  <c r="E948" i="2"/>
  <c r="G942" i="2"/>
  <c r="F941" i="2"/>
  <c r="G941" i="2" s="1"/>
  <c r="E941" i="2"/>
  <c r="G936" i="2"/>
  <c r="G935" i="2"/>
  <c r="F934" i="2"/>
  <c r="G934" i="2" s="1"/>
  <c r="E934" i="2"/>
  <c r="F931" i="2"/>
  <c r="E931" i="2"/>
  <c r="F930" i="2"/>
  <c r="E930" i="2"/>
  <c r="F929" i="2"/>
  <c r="G929" i="2" s="1"/>
  <c r="E929" i="2"/>
  <c r="F927" i="2"/>
  <c r="F914" i="2" s="1"/>
  <c r="E927" i="2"/>
  <c r="E914" i="2" s="1"/>
  <c r="F926" i="2"/>
  <c r="F913" i="2" s="1"/>
  <c r="E926" i="2"/>
  <c r="F925" i="2"/>
  <c r="F912" i="2" s="1"/>
  <c r="E925" i="2"/>
  <c r="E912" i="2" s="1"/>
  <c r="F924" i="2"/>
  <c r="F911" i="2" s="1"/>
  <c r="E924" i="2"/>
  <c r="F923" i="2"/>
  <c r="E923" i="2"/>
  <c r="E910" i="2" s="1"/>
  <c r="F922" i="2"/>
  <c r="F909" i="2" s="1"/>
  <c r="E922" i="2"/>
  <c r="F920" i="2"/>
  <c r="E920" i="2"/>
  <c r="E907" i="2" s="1"/>
  <c r="E904" i="2" s="1"/>
  <c r="F919" i="2"/>
  <c r="F906" i="2" s="1"/>
  <c r="E919" i="2"/>
  <c r="E917" i="2"/>
  <c r="E913" i="2"/>
  <c r="E911" i="2"/>
  <c r="G901" i="2"/>
  <c r="G900" i="2"/>
  <c r="G899" i="2"/>
  <c r="G898" i="2"/>
  <c r="G897" i="2"/>
  <c r="G896" i="2"/>
  <c r="G895" i="2"/>
  <c r="G890" i="2"/>
  <c r="F888" i="2"/>
  <c r="G888" i="2" s="1"/>
  <c r="E888" i="2"/>
  <c r="G883" i="2"/>
  <c r="F881" i="2"/>
  <c r="G881" i="2" s="1"/>
  <c r="E881" i="2"/>
  <c r="F876" i="2"/>
  <c r="E876" i="2"/>
  <c r="F874" i="2"/>
  <c r="G873" i="2"/>
  <c r="G872" i="2"/>
  <c r="G871" i="2"/>
  <c r="G870" i="2"/>
  <c r="G869" i="2"/>
  <c r="G868" i="2"/>
  <c r="F867" i="2"/>
  <c r="E867" i="2"/>
  <c r="G867" i="2" s="1"/>
  <c r="G866" i="2"/>
  <c r="G865" i="2"/>
  <c r="G864" i="2"/>
  <c r="G863" i="2"/>
  <c r="G862" i="2"/>
  <c r="G861" i="2"/>
  <c r="F860" i="2"/>
  <c r="G860" i="2" s="1"/>
  <c r="E860" i="2"/>
  <c r="G855" i="2"/>
  <c r="F853" i="2"/>
  <c r="G853" i="2" s="1"/>
  <c r="E853" i="2"/>
  <c r="E848" i="2"/>
  <c r="G848" i="2" s="1"/>
  <c r="F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27" i="2"/>
  <c r="F825" i="2"/>
  <c r="E825" i="2"/>
  <c r="G825" i="2" s="1"/>
  <c r="G820" i="2"/>
  <c r="G819" i="2"/>
  <c r="F818" i="2"/>
  <c r="G818" i="2" s="1"/>
  <c r="E818" i="2"/>
  <c r="G813" i="2"/>
  <c r="F811" i="2"/>
  <c r="G811" i="2" s="1"/>
  <c r="E811" i="2"/>
  <c r="F810" i="2"/>
  <c r="E810" i="2"/>
  <c r="E789" i="2" s="1"/>
  <c r="E782" i="2" s="1"/>
  <c r="E775" i="2" s="1"/>
  <c r="E768" i="2" s="1"/>
  <c r="E761" i="2" s="1"/>
  <c r="F809" i="2"/>
  <c r="F788" i="2" s="1"/>
  <c r="F781" i="2" s="1"/>
  <c r="F774" i="2" s="1"/>
  <c r="F767" i="2" s="1"/>
  <c r="F760" i="2" s="1"/>
  <c r="E809" i="2"/>
  <c r="E788" i="2" s="1"/>
  <c r="E781" i="2" s="1"/>
  <c r="E774" i="2" s="1"/>
  <c r="E767" i="2" s="1"/>
  <c r="E760" i="2" s="1"/>
  <c r="F808" i="2"/>
  <c r="E808" i="2"/>
  <c r="E787" i="2" s="1"/>
  <c r="E780" i="2" s="1"/>
  <c r="E773" i="2" s="1"/>
  <c r="E766" i="2" s="1"/>
  <c r="E759" i="2" s="1"/>
  <c r="F807" i="2"/>
  <c r="F786" i="2" s="1"/>
  <c r="E807" i="2"/>
  <c r="E786" i="2" s="1"/>
  <c r="F806" i="2"/>
  <c r="E806" i="2"/>
  <c r="F805" i="2"/>
  <c r="E805" i="2"/>
  <c r="G803" i="2"/>
  <c r="G802" i="2"/>
  <c r="G801" i="2"/>
  <c r="G800" i="2"/>
  <c r="G799" i="2"/>
  <c r="G798" i="2"/>
  <c r="F797" i="2"/>
  <c r="G797" i="2" s="1"/>
  <c r="E797" i="2"/>
  <c r="G791" i="2"/>
  <c r="F790" i="2"/>
  <c r="G790" i="2" s="1"/>
  <c r="E790" i="2"/>
  <c r="F789" i="2"/>
  <c r="F782" i="2" s="1"/>
  <c r="F775" i="2" s="1"/>
  <c r="F768" i="2" s="1"/>
  <c r="F761" i="2" s="1"/>
  <c r="F787" i="2"/>
  <c r="F780" i="2" s="1"/>
  <c r="F773" i="2" s="1"/>
  <c r="F766" i="2" s="1"/>
  <c r="F759" i="2" s="1"/>
  <c r="G785" i="2"/>
  <c r="F778" i="2"/>
  <c r="E778" i="2"/>
  <c r="G778" i="2" s="1"/>
  <c r="F777" i="2"/>
  <c r="E777" i="2"/>
  <c r="G771" i="2"/>
  <c r="F764" i="2"/>
  <c r="E764" i="2"/>
  <c r="F763" i="2"/>
  <c r="E763" i="2"/>
  <c r="F757" i="2"/>
  <c r="E756" i="2"/>
  <c r="G754" i="2"/>
  <c r="G753" i="2"/>
  <c r="G752" i="2"/>
  <c r="G751" i="2"/>
  <c r="G750" i="2"/>
  <c r="G749" i="2"/>
  <c r="F748" i="2"/>
  <c r="E748" i="2"/>
  <c r="F747" i="2"/>
  <c r="G725" i="2"/>
  <c r="G724" i="2"/>
  <c r="G722" i="2"/>
  <c r="G721" i="2"/>
  <c r="G719" i="2"/>
  <c r="G718" i="2"/>
  <c r="G717" i="2"/>
  <c r="G716" i="2"/>
  <c r="G715" i="2"/>
  <c r="G714" i="2"/>
  <c r="F713" i="2"/>
  <c r="G713" i="2" s="1"/>
  <c r="E713" i="2"/>
  <c r="G712" i="2"/>
  <c r="G711" i="2"/>
  <c r="G710" i="2"/>
  <c r="G709" i="2"/>
  <c r="G708" i="2"/>
  <c r="G707" i="2"/>
  <c r="G706" i="2"/>
  <c r="F706" i="2"/>
  <c r="E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F692" i="2"/>
  <c r="E692" i="2"/>
  <c r="G687" i="2"/>
  <c r="G685" i="2"/>
  <c r="F685" i="2"/>
  <c r="E685" i="2"/>
  <c r="G680" i="2"/>
  <c r="G678" i="2"/>
  <c r="F678" i="2"/>
  <c r="E678" i="2"/>
  <c r="G673" i="2"/>
  <c r="G671" i="2"/>
  <c r="F671" i="2"/>
  <c r="E671" i="2"/>
  <c r="G666" i="2"/>
  <c r="G665" i="2"/>
  <c r="F664" i="2"/>
  <c r="G664" i="2" s="1"/>
  <c r="E664" i="2"/>
  <c r="F661" i="2"/>
  <c r="E661" i="2"/>
  <c r="F660" i="2"/>
  <c r="E660" i="2"/>
  <c r="F659" i="2"/>
  <c r="G659" i="2" s="1"/>
  <c r="E659" i="2"/>
  <c r="F653" i="2"/>
  <c r="E653" i="2"/>
  <c r="E647" i="2" s="1"/>
  <c r="F652" i="2"/>
  <c r="E652" i="2"/>
  <c r="F650" i="2"/>
  <c r="F647" i="2" s="1"/>
  <c r="E650" i="2"/>
  <c r="F649" i="2"/>
  <c r="F648" i="2" s="1"/>
  <c r="E649" i="2"/>
  <c r="E648" i="2" s="1"/>
  <c r="F646" i="2"/>
  <c r="G644" i="2"/>
  <c r="G643" i="2"/>
  <c r="G642" i="2"/>
  <c r="G641" i="2"/>
  <c r="G640" i="2"/>
  <c r="G639" i="2"/>
  <c r="F638" i="2"/>
  <c r="E638" i="2"/>
  <c r="G637" i="2"/>
  <c r="G636" i="2"/>
  <c r="G635" i="2"/>
  <c r="G634" i="2"/>
  <c r="G633" i="2"/>
  <c r="G632" i="2"/>
  <c r="F631" i="2"/>
  <c r="E631" i="2"/>
  <c r="G631" i="2" s="1"/>
  <c r="G626" i="2"/>
  <c r="F624" i="2"/>
  <c r="E624" i="2"/>
  <c r="G624" i="2" s="1"/>
  <c r="G619" i="2"/>
  <c r="F617" i="2"/>
  <c r="E617" i="2"/>
  <c r="G617" i="2" s="1"/>
  <c r="F612" i="2"/>
  <c r="E612" i="2"/>
  <c r="E590" i="2" s="1"/>
  <c r="E584" i="2" s="1"/>
  <c r="F611" i="2"/>
  <c r="E611" i="2"/>
  <c r="G609" i="2"/>
  <c r="G608" i="2"/>
  <c r="G607" i="2"/>
  <c r="G606" i="2"/>
  <c r="G605" i="2"/>
  <c r="G604" i="2"/>
  <c r="F603" i="2"/>
  <c r="G603" i="2" s="1"/>
  <c r="E603" i="2"/>
  <c r="G598" i="2"/>
  <c r="F596" i="2"/>
  <c r="E596" i="2"/>
  <c r="E595" i="2"/>
  <c r="E594" i="2"/>
  <c r="E593" i="2"/>
  <c r="E592" i="2"/>
  <c r="F591" i="2"/>
  <c r="E591" i="2"/>
  <c r="F590" i="2"/>
  <c r="F588" i="2"/>
  <c r="E588" i="2"/>
  <c r="E587" i="2"/>
  <c r="E586" i="2" s="1"/>
  <c r="F585" i="2"/>
  <c r="G582" i="2"/>
  <c r="G577" i="2"/>
  <c r="F575" i="2"/>
  <c r="E575" i="2"/>
  <c r="G575" i="2" s="1"/>
  <c r="G574" i="2"/>
  <c r="G573" i="2"/>
  <c r="G572" i="2"/>
  <c r="G571" i="2"/>
  <c r="G570" i="2"/>
  <c r="G569" i="2"/>
  <c r="F568" i="2"/>
  <c r="G568" i="2" s="1"/>
  <c r="E568" i="2"/>
  <c r="G567" i="2"/>
  <c r="G566" i="2"/>
  <c r="G565" i="2"/>
  <c r="G564" i="2"/>
  <c r="G563" i="2"/>
  <c r="G562" i="2"/>
  <c r="G561" i="2"/>
  <c r="E560" i="2"/>
  <c r="G560" i="2" s="1"/>
  <c r="F559" i="2"/>
  <c r="E559" i="2"/>
  <c r="F558" i="2"/>
  <c r="E558" i="2"/>
  <c r="F557" i="2"/>
  <c r="E557" i="2"/>
  <c r="F556" i="2"/>
  <c r="E556" i="2"/>
  <c r="F555" i="2"/>
  <c r="E555" i="2"/>
  <c r="F554" i="2"/>
  <c r="F553" i="2" s="1"/>
  <c r="E554" i="2"/>
  <c r="G548" i="2"/>
  <c r="F546" i="2"/>
  <c r="G546" i="2" s="1"/>
  <c r="E546" i="2"/>
  <c r="G545" i="2"/>
  <c r="G544" i="2"/>
  <c r="G543" i="2"/>
  <c r="G542" i="2"/>
  <c r="G541" i="2"/>
  <c r="G540" i="2"/>
  <c r="F539" i="2"/>
  <c r="G539" i="2" s="1"/>
  <c r="E539" i="2"/>
  <c r="G534" i="2"/>
  <c r="F532" i="2"/>
  <c r="E532" i="2"/>
  <c r="G527" i="2"/>
  <c r="F525" i="2"/>
  <c r="G525" i="2" s="1"/>
  <c r="E525" i="2"/>
  <c r="G520" i="2"/>
  <c r="E520" i="2"/>
  <c r="G518" i="2"/>
  <c r="F518" i="2"/>
  <c r="E518" i="2"/>
  <c r="G513" i="2"/>
  <c r="G511" i="2"/>
  <c r="F511" i="2"/>
  <c r="E511" i="2"/>
  <c r="F506" i="2"/>
  <c r="E506" i="2"/>
  <c r="G503" i="2"/>
  <c r="G502" i="2"/>
  <c r="G501" i="2"/>
  <c r="G500" i="2"/>
  <c r="G499" i="2"/>
  <c r="G498" i="2"/>
  <c r="G497" i="2"/>
  <c r="F496" i="2"/>
  <c r="E496" i="2"/>
  <c r="E495" i="2" s="1"/>
  <c r="G485" i="2"/>
  <c r="F483" i="2"/>
  <c r="G483" i="2" s="1"/>
  <c r="E483" i="2"/>
  <c r="G478" i="2"/>
  <c r="F476" i="2"/>
  <c r="E476" i="2"/>
  <c r="E475" i="2"/>
  <c r="E461" i="2" s="1"/>
  <c r="E454" i="2" s="1"/>
  <c r="E447" i="2" s="1"/>
  <c r="G468" i="2"/>
  <c r="G467" i="2"/>
  <c r="G466" i="2"/>
  <c r="G465" i="2"/>
  <c r="G464" i="2"/>
  <c r="G463" i="2"/>
  <c r="G462" i="2"/>
  <c r="G457" i="2"/>
  <c r="F450" i="2"/>
  <c r="E450" i="2"/>
  <c r="F449" i="2"/>
  <c r="E449" i="2"/>
  <c r="F443" i="2"/>
  <c r="E443" i="2"/>
  <c r="E442" i="2"/>
  <c r="F439" i="2"/>
  <c r="F435" i="2" s="1"/>
  <c r="E439" i="2"/>
  <c r="F438" i="2"/>
  <c r="E438" i="2"/>
  <c r="E435" i="2"/>
  <c r="E434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F417" i="2"/>
  <c r="E417" i="2"/>
  <c r="G416" i="2"/>
  <c r="G415" i="2"/>
  <c r="G414" i="2"/>
  <c r="G413" i="2"/>
  <c r="G412" i="2"/>
  <c r="G411" i="2"/>
  <c r="F410" i="2"/>
  <c r="G410" i="2" s="1"/>
  <c r="E410" i="2"/>
  <c r="G409" i="2"/>
  <c r="G408" i="2"/>
  <c r="G407" i="2"/>
  <c r="G406" i="2"/>
  <c r="G405" i="2"/>
  <c r="G404" i="2"/>
  <c r="F403" i="2"/>
  <c r="E403" i="2"/>
  <c r="G403" i="2" s="1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F388" i="2"/>
  <c r="G388" i="2" s="1"/>
  <c r="E388" i="2"/>
  <c r="F387" i="2"/>
  <c r="E387" i="2"/>
  <c r="G387" i="2" s="1"/>
  <c r="F386" i="2"/>
  <c r="G386" i="2" s="1"/>
  <c r="E386" i="2"/>
  <c r="G385" i="2"/>
  <c r="F385" i="2"/>
  <c r="E385" i="2"/>
  <c r="F384" i="2"/>
  <c r="G384" i="2" s="1"/>
  <c r="F383" i="2"/>
  <c r="G383" i="2" s="1"/>
  <c r="E383" i="2"/>
  <c r="G382" i="2"/>
  <c r="G377" i="2"/>
  <c r="F375" i="2"/>
  <c r="E375" i="2"/>
  <c r="G375" i="2" s="1"/>
  <c r="G370" i="2"/>
  <c r="F368" i="2"/>
  <c r="E368" i="2"/>
  <c r="G368" i="2" s="1"/>
  <c r="G363" i="2"/>
  <c r="G362" i="2"/>
  <c r="F361" i="2"/>
  <c r="G361" i="2" s="1"/>
  <c r="E361" i="2"/>
  <c r="G360" i="2"/>
  <c r="G359" i="2"/>
  <c r="G358" i="2"/>
  <c r="G357" i="2"/>
  <c r="G356" i="2"/>
  <c r="G355" i="2"/>
  <c r="F354" i="2"/>
  <c r="G354" i="2" s="1"/>
  <c r="E354" i="2"/>
  <c r="G349" i="2"/>
  <c r="F347" i="2"/>
  <c r="G347" i="2" s="1"/>
  <c r="E347" i="2"/>
  <c r="G342" i="2"/>
  <c r="F340" i="2"/>
  <c r="G340" i="2" s="1"/>
  <c r="E340" i="2"/>
  <c r="G335" i="2"/>
  <c r="F333" i="2"/>
  <c r="G333" i="2" s="1"/>
  <c r="E333" i="2"/>
  <c r="G328" i="2"/>
  <c r="F326" i="2"/>
  <c r="G326" i="2" s="1"/>
  <c r="E326" i="2"/>
  <c r="E321" i="2"/>
  <c r="F319" i="2"/>
  <c r="E318" i="2"/>
  <c r="E317" i="2"/>
  <c r="E316" i="2"/>
  <c r="E315" i="2"/>
  <c r="F314" i="2"/>
  <c r="F313" i="2"/>
  <c r="E313" i="2"/>
  <c r="G307" i="2"/>
  <c r="F305" i="2"/>
  <c r="F271" i="2" s="1"/>
  <c r="E305" i="2"/>
  <c r="G300" i="2"/>
  <c r="F298" i="2"/>
  <c r="E298" i="2"/>
  <c r="G298" i="2" s="1"/>
  <c r="G293" i="2"/>
  <c r="F291" i="2"/>
  <c r="E291" i="2"/>
  <c r="G291" i="2" s="1"/>
  <c r="G286" i="2"/>
  <c r="F284" i="2"/>
  <c r="E284" i="2"/>
  <c r="G284" i="2" s="1"/>
  <c r="G279" i="2"/>
  <c r="F277" i="2"/>
  <c r="E277" i="2"/>
  <c r="G277" i="2" s="1"/>
  <c r="F276" i="2"/>
  <c r="E276" i="2"/>
  <c r="F275" i="2"/>
  <c r="E275" i="2"/>
  <c r="F274" i="2"/>
  <c r="F113" i="2" s="1"/>
  <c r="E274" i="2"/>
  <c r="F273" i="2"/>
  <c r="E273" i="2"/>
  <c r="F272" i="2"/>
  <c r="G272" i="2" s="1"/>
  <c r="E272" i="2"/>
  <c r="F269" i="2"/>
  <c r="E269" i="2"/>
  <c r="F268" i="2"/>
  <c r="F267" i="2" s="1"/>
  <c r="F265" i="2" s="1"/>
  <c r="E268" i="2"/>
  <c r="E267" i="2" s="1"/>
  <c r="E266" i="2"/>
  <c r="G259" i="2"/>
  <c r="G258" i="2"/>
  <c r="F257" i="2"/>
  <c r="G257" i="2" s="1"/>
  <c r="E257" i="2"/>
  <c r="G251" i="2"/>
  <c r="F250" i="2"/>
  <c r="E250" i="2"/>
  <c r="F249" i="2"/>
  <c r="F235" i="2" s="1"/>
  <c r="F228" i="2" s="1"/>
  <c r="E249" i="2"/>
  <c r="F248" i="2"/>
  <c r="F234" i="2" s="1"/>
  <c r="F227" i="2" s="1"/>
  <c r="E248" i="2"/>
  <c r="E234" i="2" s="1"/>
  <c r="E227" i="2" s="1"/>
  <c r="F247" i="2"/>
  <c r="F233" i="2" s="1"/>
  <c r="F226" i="2" s="1"/>
  <c r="E247" i="2"/>
  <c r="E233" i="2" s="1"/>
  <c r="E226" i="2" s="1"/>
  <c r="F246" i="2"/>
  <c r="F232" i="2" s="1"/>
  <c r="E246" i="2"/>
  <c r="E232" i="2" s="1"/>
  <c r="E225" i="2" s="1"/>
  <c r="F245" i="2"/>
  <c r="E245" i="2"/>
  <c r="F244" i="2"/>
  <c r="G244" i="2" s="1"/>
  <c r="F243" i="2"/>
  <c r="G238" i="2"/>
  <c r="G237" i="2"/>
  <c r="F236" i="2"/>
  <c r="G236" i="2" s="1"/>
  <c r="E236" i="2"/>
  <c r="E235" i="2"/>
  <c r="E228" i="2" s="1"/>
  <c r="G231" i="2"/>
  <c r="F224" i="2"/>
  <c r="E224" i="2"/>
  <c r="F223" i="2"/>
  <c r="E223" i="2"/>
  <c r="G217" i="2"/>
  <c r="F215" i="2"/>
  <c r="E215" i="2"/>
  <c r="G210" i="2"/>
  <c r="F208" i="2"/>
  <c r="E208" i="2"/>
  <c r="F207" i="2"/>
  <c r="E207" i="2"/>
  <c r="F206" i="2"/>
  <c r="E206" i="2"/>
  <c r="F205" i="2"/>
  <c r="E205" i="2"/>
  <c r="F204" i="2"/>
  <c r="E204" i="2"/>
  <c r="F203" i="2"/>
  <c r="E203" i="2"/>
  <c r="G203" i="2" s="1"/>
  <c r="F202" i="2"/>
  <c r="E202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2" i="2"/>
  <c r="F180" i="2"/>
  <c r="E180" i="2"/>
  <c r="G175" i="2"/>
  <c r="F173" i="2"/>
  <c r="G173" i="2" s="1"/>
  <c r="E173" i="2"/>
  <c r="G168" i="2"/>
  <c r="E168" i="2"/>
  <c r="E154" i="2" s="1"/>
  <c r="F166" i="2"/>
  <c r="E166" i="2"/>
  <c r="G161" i="2"/>
  <c r="F159" i="2"/>
  <c r="E159" i="2"/>
  <c r="G159" i="2" s="1"/>
  <c r="F158" i="2"/>
  <c r="E158" i="2"/>
  <c r="F157" i="2"/>
  <c r="E157" i="2"/>
  <c r="F156" i="2"/>
  <c r="E156" i="2"/>
  <c r="F155" i="2"/>
  <c r="E155" i="2"/>
  <c r="F154" i="2"/>
  <c r="G154" i="2" s="1"/>
  <c r="F153" i="2"/>
  <c r="E153" i="2"/>
  <c r="E152" i="2"/>
  <c r="G151" i="2"/>
  <c r="G150" i="2"/>
  <c r="G149" i="2"/>
  <c r="G148" i="2"/>
  <c r="G147" i="2"/>
  <c r="G146" i="2"/>
  <c r="G145" i="2"/>
  <c r="G144" i="2"/>
  <c r="E144" i="2"/>
  <c r="G143" i="2"/>
  <c r="G142" i="2"/>
  <c r="G141" i="2"/>
  <c r="G140" i="2"/>
  <c r="G139" i="2"/>
  <c r="G138" i="2"/>
  <c r="F137" i="2"/>
  <c r="E137" i="2"/>
  <c r="G137" i="2" s="1"/>
  <c r="G136" i="2"/>
  <c r="G135" i="2"/>
  <c r="G134" i="2"/>
  <c r="G133" i="2"/>
  <c r="G132" i="2"/>
  <c r="G131" i="2"/>
  <c r="F130" i="2"/>
  <c r="G130" i="2" s="1"/>
  <c r="E130" i="2"/>
  <c r="G129" i="2"/>
  <c r="G128" i="2"/>
  <c r="G127" i="2"/>
  <c r="G126" i="2"/>
  <c r="G125" i="2"/>
  <c r="G124" i="2"/>
  <c r="F123" i="2"/>
  <c r="E123" i="2"/>
  <c r="G123" i="2" s="1"/>
  <c r="F122" i="2"/>
  <c r="G122" i="2" s="1"/>
  <c r="E122" i="2"/>
  <c r="G121" i="2"/>
  <c r="F121" i="2"/>
  <c r="E121" i="2"/>
  <c r="F120" i="2"/>
  <c r="G120" i="2" s="1"/>
  <c r="E120" i="2"/>
  <c r="G119" i="2"/>
  <c r="F119" i="2"/>
  <c r="E119" i="2"/>
  <c r="F118" i="2"/>
  <c r="G118" i="2" s="1"/>
  <c r="E118" i="2"/>
  <c r="F117" i="2"/>
  <c r="E117" i="2"/>
  <c r="E116" i="2" s="1"/>
  <c r="E111" i="2"/>
  <c r="E108" i="2"/>
  <c r="E106" i="2" s="1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F89" i="2"/>
  <c r="G89" i="2" s="1"/>
  <c r="E89" i="2"/>
  <c r="G84" i="2"/>
  <c r="F82" i="2"/>
  <c r="G82" i="2" s="1"/>
  <c r="E82" i="2"/>
  <c r="G77" i="2"/>
  <c r="F75" i="2"/>
  <c r="E75" i="2"/>
  <c r="F74" i="2"/>
  <c r="E74" i="2"/>
  <c r="F73" i="2"/>
  <c r="F38" i="2" s="1"/>
  <c r="E73" i="2"/>
  <c r="F72" i="2"/>
  <c r="E72" i="2"/>
  <c r="F71" i="2"/>
  <c r="E71" i="2"/>
  <c r="F70" i="2"/>
  <c r="G70" i="2" s="1"/>
  <c r="E70" i="2"/>
  <c r="E35" i="2" s="1"/>
  <c r="E69" i="2"/>
  <c r="G67" i="2"/>
  <c r="G66" i="2"/>
  <c r="G65" i="2"/>
  <c r="G64" i="2"/>
  <c r="G63" i="2"/>
  <c r="G62" i="2"/>
  <c r="F61" i="2"/>
  <c r="G61" i="2" s="1"/>
  <c r="E61" i="2"/>
  <c r="G56" i="2"/>
  <c r="F54" i="2"/>
  <c r="E54" i="2"/>
  <c r="G53" i="2"/>
  <c r="G52" i="2"/>
  <c r="G51" i="2"/>
  <c r="G50" i="2"/>
  <c r="G49" i="2"/>
  <c r="G48" i="2"/>
  <c r="G47" i="2"/>
  <c r="F46" i="2"/>
  <c r="F39" i="2" s="1"/>
  <c r="E46" i="2"/>
  <c r="F45" i="2"/>
  <c r="E45" i="2"/>
  <c r="F44" i="2"/>
  <c r="F37" i="2" s="1"/>
  <c r="E44" i="2"/>
  <c r="F43" i="2"/>
  <c r="E43" i="2"/>
  <c r="E36" i="2" s="1"/>
  <c r="G42" i="2"/>
  <c r="F42" i="2"/>
  <c r="E42" i="2"/>
  <c r="F41" i="2"/>
  <c r="F34" i="2" s="1"/>
  <c r="E41" i="2"/>
  <c r="E38" i="2"/>
  <c r="E34" i="2"/>
  <c r="F28" i="2"/>
  <c r="E27" i="2"/>
  <c r="E24" i="2"/>
  <c r="F20" i="2"/>
  <c r="E18" i="2"/>
  <c r="F46" i="1"/>
  <c r="F45" i="1"/>
  <c r="F44" i="1"/>
  <c r="F43" i="1"/>
  <c r="G20" i="1"/>
  <c r="G28" i="1"/>
  <c r="G42" i="1"/>
  <c r="G47" i="1"/>
  <c r="G48" i="1"/>
  <c r="G49" i="1"/>
  <c r="G50" i="1"/>
  <c r="G51" i="1"/>
  <c r="G52" i="1"/>
  <c r="G53" i="1"/>
  <c r="G56" i="1"/>
  <c r="G61" i="1"/>
  <c r="G62" i="1"/>
  <c r="G63" i="1"/>
  <c r="G64" i="1"/>
  <c r="G65" i="1"/>
  <c r="G66" i="1"/>
  <c r="G67" i="1"/>
  <c r="G77" i="1"/>
  <c r="G84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61" i="1"/>
  <c r="G168" i="1"/>
  <c r="G175" i="1"/>
  <c r="G182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10" i="1"/>
  <c r="G217" i="1"/>
  <c r="G231" i="1"/>
  <c r="G237" i="1"/>
  <c r="G238" i="1"/>
  <c r="G251" i="1"/>
  <c r="G258" i="1"/>
  <c r="G259" i="1"/>
  <c r="G272" i="1"/>
  <c r="G279" i="1"/>
  <c r="G284" i="1"/>
  <c r="G286" i="1"/>
  <c r="G291" i="1"/>
  <c r="G293" i="1"/>
  <c r="G298" i="1"/>
  <c r="G300" i="1"/>
  <c r="G305" i="1"/>
  <c r="G307" i="1"/>
  <c r="G312" i="1"/>
  <c r="G313" i="1"/>
  <c r="G314" i="1"/>
  <c r="G319" i="1"/>
  <c r="G321" i="1"/>
  <c r="G326" i="1"/>
  <c r="G328" i="1"/>
  <c r="G333" i="1"/>
  <c r="G335" i="1"/>
  <c r="G340" i="1"/>
  <c r="G342" i="1"/>
  <c r="G347" i="1"/>
  <c r="G349" i="1"/>
  <c r="G354" i="1"/>
  <c r="G355" i="1"/>
  <c r="G356" i="1"/>
  <c r="G357" i="1"/>
  <c r="G358" i="1"/>
  <c r="G359" i="1"/>
  <c r="G360" i="1"/>
  <c r="G361" i="1"/>
  <c r="G362" i="1"/>
  <c r="G363" i="1"/>
  <c r="G368" i="1"/>
  <c r="G370" i="1"/>
  <c r="G375" i="1"/>
  <c r="G377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4" i="1"/>
  <c r="G440" i="1"/>
  <c r="G441" i="1"/>
  <c r="G442" i="1"/>
  <c r="G443" i="1"/>
  <c r="G448" i="1"/>
  <c r="G450" i="1"/>
  <c r="G455" i="1"/>
  <c r="G457" i="1"/>
  <c r="G462" i="1"/>
  <c r="G463" i="1"/>
  <c r="G464" i="1"/>
  <c r="G465" i="1"/>
  <c r="G466" i="1"/>
  <c r="G467" i="1"/>
  <c r="G468" i="1"/>
  <c r="G469" i="1"/>
  <c r="G471" i="1"/>
  <c r="G476" i="1"/>
  <c r="G478" i="1"/>
  <c r="G483" i="1"/>
  <c r="G485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6" i="1"/>
  <c r="G511" i="1"/>
  <c r="G513" i="1"/>
  <c r="G518" i="1"/>
  <c r="G520" i="1"/>
  <c r="G525" i="1"/>
  <c r="G527" i="1"/>
  <c r="G532" i="1"/>
  <c r="G534" i="1"/>
  <c r="G539" i="1"/>
  <c r="G540" i="1"/>
  <c r="G541" i="1"/>
  <c r="G542" i="1"/>
  <c r="G543" i="1"/>
  <c r="G544" i="1"/>
  <c r="G545" i="1"/>
  <c r="G546" i="1"/>
  <c r="G548" i="1"/>
  <c r="G555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7" i="1"/>
  <c r="G582" i="1"/>
  <c r="G589" i="1"/>
  <c r="G590" i="1"/>
  <c r="G591" i="1"/>
  <c r="G598" i="1"/>
  <c r="G603" i="1"/>
  <c r="G604" i="1"/>
  <c r="G605" i="1"/>
  <c r="G606" i="1"/>
  <c r="G607" i="1"/>
  <c r="G608" i="1"/>
  <c r="G609" i="1"/>
  <c r="G610" i="1"/>
  <c r="G612" i="1"/>
  <c r="G617" i="1"/>
  <c r="G619" i="1"/>
  <c r="G624" i="1"/>
  <c r="G626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51" i="1"/>
  <c r="G652" i="1"/>
  <c r="G653" i="1"/>
  <c r="G658" i="1"/>
  <c r="G659" i="1"/>
  <c r="G660" i="1"/>
  <c r="G664" i="1"/>
  <c r="G665" i="1"/>
  <c r="G666" i="1"/>
  <c r="G671" i="1"/>
  <c r="G673" i="1"/>
  <c r="G678" i="1"/>
  <c r="G680" i="1"/>
  <c r="G685" i="1"/>
  <c r="G687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62" i="1"/>
  <c r="G764" i="1"/>
  <c r="G769" i="1"/>
  <c r="G771" i="1"/>
  <c r="G776" i="1"/>
  <c r="G777" i="1"/>
  <c r="G778" i="1"/>
  <c r="G783" i="1"/>
  <c r="G785" i="1"/>
  <c r="G790" i="1"/>
  <c r="G791" i="1"/>
  <c r="G797" i="1"/>
  <c r="G798" i="1"/>
  <c r="G799" i="1"/>
  <c r="G800" i="1"/>
  <c r="G801" i="1"/>
  <c r="G802" i="1"/>
  <c r="G803" i="1"/>
  <c r="G804" i="1"/>
  <c r="G805" i="1"/>
  <c r="G806" i="1"/>
  <c r="G811" i="1"/>
  <c r="G813" i="1"/>
  <c r="G818" i="1"/>
  <c r="G819" i="1"/>
  <c r="G820" i="1"/>
  <c r="G825" i="1"/>
  <c r="G827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8" i="1"/>
  <c r="G853" i="1"/>
  <c r="G855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6" i="1"/>
  <c r="G881" i="1"/>
  <c r="G883" i="1"/>
  <c r="G888" i="1"/>
  <c r="G890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8" i="1"/>
  <c r="G909" i="1"/>
  <c r="G910" i="1"/>
  <c r="G915" i="1"/>
  <c r="G916" i="1"/>
  <c r="G917" i="1"/>
  <c r="G918" i="1"/>
  <c r="G919" i="1"/>
  <c r="G921" i="1"/>
  <c r="G922" i="1"/>
  <c r="G923" i="1"/>
  <c r="G928" i="1"/>
  <c r="G929" i="1"/>
  <c r="G930" i="1"/>
  <c r="G934" i="1"/>
  <c r="G935" i="1"/>
  <c r="G936" i="1"/>
  <c r="G941" i="1"/>
  <c r="G942" i="1"/>
  <c r="G948" i="1"/>
  <c r="G950" i="1"/>
  <c r="G955" i="1"/>
  <c r="G956" i="1"/>
  <c r="G957" i="1"/>
  <c r="G958" i="1"/>
  <c r="G959" i="1"/>
  <c r="G960" i="1"/>
  <c r="G961" i="1"/>
  <c r="G962" i="1"/>
  <c r="G963" i="1"/>
  <c r="G964" i="1"/>
  <c r="G969" i="1"/>
  <c r="G970" i="1"/>
  <c r="G971" i="1"/>
  <c r="G976" i="1"/>
  <c r="G978" i="1"/>
  <c r="G983" i="1"/>
  <c r="G984" i="1"/>
  <c r="G985" i="1"/>
  <c r="G986" i="1"/>
  <c r="G987" i="1"/>
  <c r="G988" i="1"/>
  <c r="G989" i="1"/>
  <c r="G990" i="1"/>
  <c r="G991" i="1"/>
  <c r="G992" i="1"/>
  <c r="G997" i="1"/>
  <c r="G999" i="1"/>
  <c r="G1005" i="1"/>
  <c r="G991" i="2" l="1"/>
  <c r="G997" i="2"/>
  <c r="E776" i="2"/>
  <c r="G532" i="2"/>
  <c r="G476" i="2"/>
  <c r="G215" i="2"/>
  <c r="F114" i="2"/>
  <c r="E40" i="2"/>
  <c r="E39" i="2"/>
  <c r="F916" i="2"/>
  <c r="F903" i="2"/>
  <c r="G805" i="2"/>
  <c r="E846" i="2"/>
  <c r="G846" i="2" s="1"/>
  <c r="G764" i="2"/>
  <c r="G647" i="2"/>
  <c r="E610" i="2"/>
  <c r="G612" i="2"/>
  <c r="G638" i="2"/>
  <c r="G590" i="2"/>
  <c r="E553" i="2"/>
  <c r="G553" i="2"/>
  <c r="G555" i="2"/>
  <c r="G596" i="2"/>
  <c r="E494" i="2"/>
  <c r="E474" i="2"/>
  <c r="E460" i="2" s="1"/>
  <c r="E453" i="2" s="1"/>
  <c r="E446" i="2" s="1"/>
  <c r="E23" i="2"/>
  <c r="E21" i="2" s="1"/>
  <c r="F266" i="2"/>
  <c r="G266" i="2" s="1"/>
  <c r="F270" i="2"/>
  <c r="E113" i="2"/>
  <c r="E105" i="2"/>
  <c r="G250" i="2"/>
  <c r="G208" i="2"/>
  <c r="G180" i="2"/>
  <c r="E201" i="2"/>
  <c r="F201" i="2"/>
  <c r="G201" i="2" s="1"/>
  <c r="F110" i="2"/>
  <c r="G166" i="2"/>
  <c r="F115" i="2"/>
  <c r="F35" i="2"/>
  <c r="G35" i="2" s="1"/>
  <c r="G75" i="2"/>
  <c r="E37" i="2"/>
  <c r="G245" i="2"/>
  <c r="E243" i="2"/>
  <c r="G243" i="2" s="1"/>
  <c r="G660" i="2"/>
  <c r="E658" i="2"/>
  <c r="G806" i="2"/>
  <c r="E804" i="2"/>
  <c r="F40" i="2"/>
  <c r="G40" i="2" s="1"/>
  <c r="G54" i="2"/>
  <c r="E112" i="2"/>
  <c r="F107" i="2"/>
  <c r="F152" i="2"/>
  <c r="G152" i="2" s="1"/>
  <c r="E115" i="2"/>
  <c r="E32" i="2" s="1"/>
  <c r="F264" i="2"/>
  <c r="G591" i="2"/>
  <c r="E589" i="2"/>
  <c r="F651" i="2"/>
  <c r="G653" i="2"/>
  <c r="F442" i="2"/>
  <c r="G442" i="2" s="1"/>
  <c r="F68" i="2"/>
  <c r="F36" i="2"/>
  <c r="F33" i="2" s="1"/>
  <c r="G117" i="2"/>
  <c r="E114" i="2"/>
  <c r="G224" i="2"/>
  <c r="E229" i="2"/>
  <c r="G305" i="2"/>
  <c r="E271" i="2"/>
  <c r="G450" i="2"/>
  <c r="E25" i="2"/>
  <c r="E68" i="2"/>
  <c r="F116" i="2"/>
  <c r="G116" i="2" s="1"/>
  <c r="G223" i="2"/>
  <c r="E222" i="2"/>
  <c r="F229" i="2"/>
  <c r="F225" i="2"/>
  <c r="F112" i="2" s="1"/>
  <c r="G313" i="2"/>
  <c r="F312" i="2"/>
  <c r="E314" i="2"/>
  <c r="G321" i="2"/>
  <c r="E319" i="2"/>
  <c r="G319" i="2" s="1"/>
  <c r="G435" i="2"/>
  <c r="G443" i="2"/>
  <c r="E28" i="2"/>
  <c r="E20" i="2" s="1"/>
  <c r="G496" i="2"/>
  <c r="F495" i="2"/>
  <c r="F475" i="2"/>
  <c r="F461" i="2" s="1"/>
  <c r="F454" i="2" s="1"/>
  <c r="F447" i="2" s="1"/>
  <c r="F111" i="2"/>
  <c r="E585" i="2"/>
  <c r="G585" i="2" s="1"/>
  <c r="F587" i="2"/>
  <c r="F610" i="2"/>
  <c r="G610" i="2" s="1"/>
  <c r="G748" i="2"/>
  <c r="E747" i="2"/>
  <c r="E746" i="2" s="1"/>
  <c r="E745" i="2" s="1"/>
  <c r="E744" i="2" s="1"/>
  <c r="E743" i="2" s="1"/>
  <c r="E742" i="2" s="1"/>
  <c r="E741" i="2" s="1"/>
  <c r="E740" i="2" s="1"/>
  <c r="E739" i="2" s="1"/>
  <c r="E738" i="2" s="1"/>
  <c r="E737" i="2" s="1"/>
  <c r="E736" i="2" s="1"/>
  <c r="E735" i="2" s="1"/>
  <c r="E734" i="2" s="1"/>
  <c r="E733" i="2" s="1"/>
  <c r="E732" i="2" s="1"/>
  <c r="E731" i="2" s="1"/>
  <c r="E730" i="2" s="1"/>
  <c r="E729" i="2" s="1"/>
  <c r="E728" i="2" s="1"/>
  <c r="E727" i="2" s="1"/>
  <c r="E726" i="2" s="1"/>
  <c r="E723" i="2" s="1"/>
  <c r="E720" i="2" s="1"/>
  <c r="F783" i="2"/>
  <c r="F779" i="2"/>
  <c r="F772" i="2" s="1"/>
  <c r="G876" i="2"/>
  <c r="E874" i="2"/>
  <c r="G874" i="2" s="1"/>
  <c r="G652" i="2"/>
  <c r="E651" i="2"/>
  <c r="E646" i="2"/>
  <c r="E645" i="2" s="1"/>
  <c r="G777" i="2"/>
  <c r="F776" i="2"/>
  <c r="G776" i="2" s="1"/>
  <c r="F917" i="2"/>
  <c r="G917" i="2" s="1"/>
  <c r="F918" i="2"/>
  <c r="F907" i="2"/>
  <c r="F921" i="2"/>
  <c r="F910" i="2"/>
  <c r="G923" i="2"/>
  <c r="G930" i="2"/>
  <c r="E928" i="2"/>
  <c r="G992" i="2"/>
  <c r="E990" i="2"/>
  <c r="G506" i="2"/>
  <c r="F504" i="2"/>
  <c r="G504" i="2" s="1"/>
  <c r="E583" i="2"/>
  <c r="F756" i="2"/>
  <c r="E757" i="2"/>
  <c r="G757" i="2" s="1"/>
  <c r="E783" i="2"/>
  <c r="E779" i="2"/>
  <c r="E772" i="2" s="1"/>
  <c r="E916" i="2"/>
  <c r="E915" i="2" s="1"/>
  <c r="G919" i="2"/>
  <c r="E906" i="2"/>
  <c r="E918" i="2"/>
  <c r="G922" i="2"/>
  <c r="E909" i="2"/>
  <c r="E921" i="2"/>
  <c r="E964" i="2"/>
  <c r="E962" i="2" s="1"/>
  <c r="G971" i="2"/>
  <c r="E969" i="2"/>
  <c r="F963" i="2"/>
  <c r="G963" i="2" s="1"/>
  <c r="F589" i="2"/>
  <c r="G589" i="2" s="1"/>
  <c r="F645" i="2"/>
  <c r="F658" i="2"/>
  <c r="G658" i="2" s="1"/>
  <c r="F746" i="2"/>
  <c r="F804" i="2"/>
  <c r="G804" i="2" s="1"/>
  <c r="F928" i="2"/>
  <c r="G928" i="2" s="1"/>
  <c r="F969" i="2"/>
  <c r="F990" i="2"/>
  <c r="F917" i="1"/>
  <c r="G964" i="2" l="1"/>
  <c r="G990" i="2"/>
  <c r="G969" i="2"/>
  <c r="E31" i="2"/>
  <c r="E19" i="2"/>
  <c r="G921" i="2"/>
  <c r="G783" i="2"/>
  <c r="G646" i="2"/>
  <c r="E17" i="2"/>
  <c r="G645" i="2"/>
  <c r="E473" i="2"/>
  <c r="E459" i="2" s="1"/>
  <c r="E452" i="2" s="1"/>
  <c r="E445" i="2" s="1"/>
  <c r="E30" i="2" s="1"/>
  <c r="E493" i="2"/>
  <c r="F222" i="2"/>
  <c r="G222" i="2" s="1"/>
  <c r="F32" i="2"/>
  <c r="G68" i="2"/>
  <c r="E33" i="2"/>
  <c r="G33" i="2" s="1"/>
  <c r="G746" i="2"/>
  <c r="F745" i="2"/>
  <c r="E905" i="2"/>
  <c r="E903" i="2"/>
  <c r="G906" i="2"/>
  <c r="E769" i="2"/>
  <c r="E765" i="2"/>
  <c r="E762" i="2" s="1"/>
  <c r="F904" i="2"/>
  <c r="F905" i="2"/>
  <c r="G916" i="2"/>
  <c r="F27" i="2"/>
  <c r="G111" i="2"/>
  <c r="F105" i="2"/>
  <c r="G105" i="2" s="1"/>
  <c r="G651" i="2"/>
  <c r="E908" i="2"/>
  <c r="G909" i="2"/>
  <c r="G747" i="2"/>
  <c r="G918" i="2"/>
  <c r="E755" i="2"/>
  <c r="F584" i="2"/>
  <c r="F586" i="2"/>
  <c r="G314" i="2"/>
  <c r="E312" i="2"/>
  <c r="G312" i="2" s="1"/>
  <c r="G229" i="2"/>
  <c r="F109" i="2"/>
  <c r="G20" i="2"/>
  <c r="G910" i="2"/>
  <c r="F908" i="2"/>
  <c r="F962" i="2"/>
  <c r="G962" i="2" s="1"/>
  <c r="G756" i="2"/>
  <c r="F755" i="2"/>
  <c r="F915" i="2"/>
  <c r="G915" i="2" s="1"/>
  <c r="F769" i="2"/>
  <c r="F765" i="2"/>
  <c r="F762" i="2" s="1"/>
  <c r="G495" i="2"/>
  <c r="F494" i="2"/>
  <c r="F474" i="2"/>
  <c r="F460" i="2" s="1"/>
  <c r="F453" i="2" s="1"/>
  <c r="F446" i="2" s="1"/>
  <c r="F31" i="2" s="1"/>
  <c r="E270" i="2"/>
  <c r="G270" i="2" s="1"/>
  <c r="E265" i="2"/>
  <c r="G271" i="2"/>
  <c r="E110" i="2"/>
  <c r="F434" i="2"/>
  <c r="G434" i="2" s="1"/>
  <c r="F104" i="2"/>
  <c r="F106" i="2"/>
  <c r="G106" i="2" s="1"/>
  <c r="G107" i="2"/>
  <c r="G28" i="2"/>
  <c r="F506" i="1"/>
  <c r="F504" i="1" s="1"/>
  <c r="F511" i="1"/>
  <c r="G905" i="2" l="1"/>
  <c r="G762" i="2"/>
  <c r="E492" i="2"/>
  <c r="E472" i="2"/>
  <c r="E458" i="2" s="1"/>
  <c r="G745" i="2"/>
  <c r="F744" i="2"/>
  <c r="E104" i="2"/>
  <c r="E103" i="2" s="1"/>
  <c r="E109" i="2"/>
  <c r="G109" i="2" s="1"/>
  <c r="G110" i="2"/>
  <c r="G769" i="2"/>
  <c r="F103" i="2"/>
  <c r="F493" i="2"/>
  <c r="F473" i="2"/>
  <c r="F459" i="2" s="1"/>
  <c r="F452" i="2" s="1"/>
  <c r="F445" i="2" s="1"/>
  <c r="F30" i="2" s="1"/>
  <c r="G494" i="2"/>
  <c r="G908" i="2"/>
  <c r="G904" i="2"/>
  <c r="F902" i="2"/>
  <c r="E902" i="2"/>
  <c r="G903" i="2"/>
  <c r="E264" i="2"/>
  <c r="G264" i="2" s="1"/>
  <c r="G265" i="2"/>
  <c r="G755" i="2"/>
  <c r="G27" i="2"/>
  <c r="F19" i="2"/>
  <c r="G19" i="2" s="1"/>
  <c r="F583" i="2"/>
  <c r="G583" i="2" s="1"/>
  <c r="G584" i="2"/>
  <c r="F298" i="1"/>
  <c r="F678" i="1"/>
  <c r="F596" i="1"/>
  <c r="E451" i="2" l="1"/>
  <c r="E455" i="2"/>
  <c r="E471" i="2"/>
  <c r="E441" i="2" s="1"/>
  <c r="E440" i="2" s="1"/>
  <c r="E491" i="2"/>
  <c r="G104" i="2"/>
  <c r="G103" i="2"/>
  <c r="G744" i="2"/>
  <c r="F743" i="2"/>
  <c r="G902" i="2"/>
  <c r="G493" i="2"/>
  <c r="F492" i="2"/>
  <c r="F472" i="2"/>
  <c r="F458" i="2" s="1"/>
  <c r="F539" i="1"/>
  <c r="F638" i="1"/>
  <c r="F611" i="1"/>
  <c r="F587" i="1"/>
  <c r="F244" i="1"/>
  <c r="G244" i="1" s="1"/>
  <c r="F997" i="1"/>
  <c r="F992" i="1"/>
  <c r="F991" i="1"/>
  <c r="F990" i="1" s="1"/>
  <c r="F976" i="1"/>
  <c r="F975" i="1"/>
  <c r="F974" i="1"/>
  <c r="F967" i="1" s="1"/>
  <c r="F973" i="1"/>
  <c r="F966" i="1" s="1"/>
  <c r="F972" i="1"/>
  <c r="F971" i="1"/>
  <c r="F964" i="1" s="1"/>
  <c r="F970" i="1"/>
  <c r="F963" i="1" s="1"/>
  <c r="F968" i="1"/>
  <c r="F948" i="1"/>
  <c r="F941" i="1"/>
  <c r="F934" i="1"/>
  <c r="F931" i="1"/>
  <c r="F930" i="1"/>
  <c r="F929" i="1"/>
  <c r="F928" i="1"/>
  <c r="F927" i="1"/>
  <c r="F914" i="1" s="1"/>
  <c r="F926" i="1"/>
  <c r="F913" i="1" s="1"/>
  <c r="F925" i="1"/>
  <c r="F912" i="1" s="1"/>
  <c r="F924" i="1"/>
  <c r="F911" i="1" s="1"/>
  <c r="F923" i="1"/>
  <c r="F922" i="1"/>
  <c r="F921" i="1" s="1"/>
  <c r="F920" i="1"/>
  <c r="F919" i="1"/>
  <c r="F910" i="1"/>
  <c r="F888" i="1"/>
  <c r="F881" i="1"/>
  <c r="F876" i="1"/>
  <c r="F874" i="1" s="1"/>
  <c r="F867" i="1"/>
  <c r="F860" i="1"/>
  <c r="F853" i="1"/>
  <c r="F846" i="1"/>
  <c r="F825" i="1"/>
  <c r="F818" i="1"/>
  <c r="F811" i="1"/>
  <c r="F807" i="1"/>
  <c r="F786" i="1" s="1"/>
  <c r="F779" i="1" s="1"/>
  <c r="F772" i="1" s="1"/>
  <c r="F765" i="1" s="1"/>
  <c r="F808" i="1"/>
  <c r="F787" i="1" s="1"/>
  <c r="F780" i="1" s="1"/>
  <c r="F773" i="1" s="1"/>
  <c r="F766" i="1" s="1"/>
  <c r="F759" i="1" s="1"/>
  <c r="F809" i="1"/>
  <c r="F810" i="1"/>
  <c r="F806" i="1"/>
  <c r="F805" i="1"/>
  <c r="F797" i="1"/>
  <c r="F790" i="1"/>
  <c r="F788" i="1"/>
  <c r="F781" i="1" s="1"/>
  <c r="F774" i="1" s="1"/>
  <c r="F789" i="1"/>
  <c r="F782" i="1" s="1"/>
  <c r="F775" i="1" s="1"/>
  <c r="F768" i="1" s="1"/>
  <c r="F761" i="1" s="1"/>
  <c r="F778" i="1"/>
  <c r="F777" i="1"/>
  <c r="F764" i="1"/>
  <c r="F763" i="1"/>
  <c r="F748" i="1"/>
  <c r="F747" i="1" s="1"/>
  <c r="F746" i="1" s="1"/>
  <c r="F745" i="1" s="1"/>
  <c r="F744" i="1" s="1"/>
  <c r="F743" i="1" s="1"/>
  <c r="F742" i="1" s="1"/>
  <c r="F741" i="1" s="1"/>
  <c r="F740" i="1" s="1"/>
  <c r="F739" i="1" s="1"/>
  <c r="F738" i="1" s="1"/>
  <c r="F737" i="1" s="1"/>
  <c r="F736" i="1" s="1"/>
  <c r="F735" i="1" s="1"/>
  <c r="F734" i="1" s="1"/>
  <c r="F733" i="1" s="1"/>
  <c r="F732" i="1" s="1"/>
  <c r="F731" i="1" s="1"/>
  <c r="F730" i="1" s="1"/>
  <c r="F729" i="1" s="1"/>
  <c r="F728" i="1" s="1"/>
  <c r="F727" i="1" s="1"/>
  <c r="F726" i="1" s="1"/>
  <c r="F723" i="1" s="1"/>
  <c r="F720" i="1" s="1"/>
  <c r="F713" i="1"/>
  <c r="F706" i="1"/>
  <c r="F692" i="1"/>
  <c r="F685" i="1"/>
  <c r="F671" i="1"/>
  <c r="F659" i="1"/>
  <c r="F660" i="1"/>
  <c r="F661" i="1"/>
  <c r="F664" i="1"/>
  <c r="F649" i="1"/>
  <c r="F650" i="1"/>
  <c r="F438" i="1" s="1"/>
  <c r="F652" i="1"/>
  <c r="F653" i="1"/>
  <c r="F631" i="1"/>
  <c r="F624" i="1"/>
  <c r="F617" i="1"/>
  <c r="F603" i="1"/>
  <c r="F588" i="1"/>
  <c r="F439" i="1" s="1"/>
  <c r="F591" i="1"/>
  <c r="F443" i="1" s="1"/>
  <c r="F28" i="1" s="1"/>
  <c r="F575" i="1"/>
  <c r="F568" i="1"/>
  <c r="F556" i="1"/>
  <c r="F557" i="1"/>
  <c r="F558" i="1"/>
  <c r="F559" i="1"/>
  <c r="F555" i="1"/>
  <c r="F554" i="1"/>
  <c r="F546" i="1"/>
  <c r="F532" i="1"/>
  <c r="F525" i="1"/>
  <c r="F518" i="1"/>
  <c r="E496" i="1"/>
  <c r="E495" i="1" s="1"/>
  <c r="E494" i="1" s="1"/>
  <c r="E493" i="1" s="1"/>
  <c r="E492" i="1" s="1"/>
  <c r="E491" i="1" s="1"/>
  <c r="F496" i="1"/>
  <c r="F495" i="1" s="1"/>
  <c r="F483" i="1"/>
  <c r="F476" i="1"/>
  <c r="F450" i="1"/>
  <c r="F449" i="1"/>
  <c r="F417" i="1"/>
  <c r="F410" i="1"/>
  <c r="F403" i="1"/>
  <c r="F384" i="1"/>
  <c r="F383" i="1"/>
  <c r="F385" i="1"/>
  <c r="F386" i="1"/>
  <c r="F387" i="1"/>
  <c r="F388" i="1"/>
  <c r="F375" i="1"/>
  <c r="F368" i="1"/>
  <c r="F361" i="1"/>
  <c r="F354" i="1"/>
  <c r="F347" i="1"/>
  <c r="F340" i="1"/>
  <c r="F333" i="1"/>
  <c r="F326" i="1"/>
  <c r="F319" i="1"/>
  <c r="F314" i="1"/>
  <c r="F313" i="1"/>
  <c r="F305" i="1"/>
  <c r="F271" i="1" s="1"/>
  <c r="F291" i="1"/>
  <c r="F284" i="1"/>
  <c r="F277" i="1"/>
  <c r="F276" i="1"/>
  <c r="F275" i="1"/>
  <c r="F274" i="1"/>
  <c r="F273" i="1"/>
  <c r="F272" i="1"/>
  <c r="F111" i="1" s="1"/>
  <c r="F269" i="1"/>
  <c r="F268" i="1"/>
  <c r="F257" i="1"/>
  <c r="E257" i="1"/>
  <c r="F250" i="1"/>
  <c r="E250" i="1"/>
  <c r="F246" i="1"/>
  <c r="F232" i="1" s="1"/>
  <c r="F247" i="1"/>
  <c r="F233" i="1" s="1"/>
  <c r="F226" i="1" s="1"/>
  <c r="F248" i="1"/>
  <c r="F234" i="1" s="1"/>
  <c r="F227" i="1" s="1"/>
  <c r="F249" i="1"/>
  <c r="F235" i="1" s="1"/>
  <c r="F245" i="1"/>
  <c r="F236" i="1"/>
  <c r="F223" i="1"/>
  <c r="F224" i="1"/>
  <c r="F225" i="1"/>
  <c r="F228" i="1"/>
  <c r="F215" i="1"/>
  <c r="F204" i="1"/>
  <c r="F205" i="1"/>
  <c r="F206" i="1"/>
  <c r="F207" i="1"/>
  <c r="F208" i="1"/>
  <c r="F203" i="1"/>
  <c r="F202" i="1"/>
  <c r="F180" i="1"/>
  <c r="F173" i="1"/>
  <c r="F166" i="1"/>
  <c r="F159" i="1"/>
  <c r="F153" i="1"/>
  <c r="F154" i="1"/>
  <c r="F155" i="1"/>
  <c r="F156" i="1"/>
  <c r="F157" i="1"/>
  <c r="F158" i="1"/>
  <c r="F137" i="1"/>
  <c r="F130" i="1"/>
  <c r="F123" i="1"/>
  <c r="F117" i="1"/>
  <c r="F118" i="1"/>
  <c r="F119" i="1"/>
  <c r="F120" i="1"/>
  <c r="F121" i="1"/>
  <c r="F122" i="1"/>
  <c r="F89" i="1"/>
  <c r="F82" i="1"/>
  <c r="G82" i="1" s="1"/>
  <c r="F75" i="1"/>
  <c r="F70" i="1"/>
  <c r="F71" i="1"/>
  <c r="F72" i="1"/>
  <c r="F73" i="1"/>
  <c r="F74" i="1"/>
  <c r="F39" i="1" s="1"/>
  <c r="F61" i="1"/>
  <c r="F54" i="1"/>
  <c r="G54" i="1" s="1"/>
  <c r="F42" i="1"/>
  <c r="F41" i="1"/>
  <c r="F36" i="1"/>
  <c r="F37" i="1"/>
  <c r="F38" i="1"/>
  <c r="E470" i="2" l="1"/>
  <c r="E490" i="2"/>
  <c r="E448" i="2"/>
  <c r="E444" i="2"/>
  <c r="E29" i="2" s="1"/>
  <c r="F455" i="2"/>
  <c r="G455" i="2" s="1"/>
  <c r="F451" i="2"/>
  <c r="G743" i="2"/>
  <c r="F742" i="2"/>
  <c r="G492" i="2"/>
  <c r="F491" i="2"/>
  <c r="F471" i="2"/>
  <c r="F229" i="1"/>
  <c r="G250" i="1"/>
  <c r="G257" i="1"/>
  <c r="F201" i="1"/>
  <c r="G215" i="1"/>
  <c r="F107" i="1"/>
  <c r="G107" i="1" s="1"/>
  <c r="F40" i="1"/>
  <c r="F267" i="1"/>
  <c r="F962" i="1"/>
  <c r="F969" i="1"/>
  <c r="F965" i="1"/>
  <c r="F916" i="1"/>
  <c r="F906" i="1"/>
  <c r="F918" i="1"/>
  <c r="F907" i="1"/>
  <c r="F904" i="1" s="1"/>
  <c r="F909" i="1"/>
  <c r="F908" i="1" s="1"/>
  <c r="F34" i="1"/>
  <c r="F757" i="1"/>
  <c r="F804" i="1"/>
  <c r="F783" i="1"/>
  <c r="F776" i="1"/>
  <c r="F20" i="1"/>
  <c r="F435" i="1"/>
  <c r="G435" i="1" s="1"/>
  <c r="F585" i="1"/>
  <c r="G585" i="1" s="1"/>
  <c r="F769" i="1"/>
  <c r="F767" i="1"/>
  <c r="F760" i="1" s="1"/>
  <c r="F756" i="1"/>
  <c r="F647" i="1"/>
  <c r="F658" i="1"/>
  <c r="F442" i="1"/>
  <c r="F434" i="1" s="1"/>
  <c r="F651" i="1"/>
  <c r="F646" i="1"/>
  <c r="F645" i="1" s="1"/>
  <c r="F648" i="1"/>
  <c r="F553" i="1"/>
  <c r="F474" i="1"/>
  <c r="F460" i="1" s="1"/>
  <c r="F453" i="1" s="1"/>
  <c r="F446" i="1" s="1"/>
  <c r="F494" i="1"/>
  <c r="F475" i="1"/>
  <c r="F461" i="1" s="1"/>
  <c r="F454" i="1" s="1"/>
  <c r="F447" i="1" s="1"/>
  <c r="F35" i="1"/>
  <c r="F114" i="1"/>
  <c r="F113" i="1"/>
  <c r="F270" i="1"/>
  <c r="F243" i="1"/>
  <c r="F112" i="1"/>
  <c r="F312" i="1"/>
  <c r="F265" i="1"/>
  <c r="F105" i="1"/>
  <c r="F115" i="1"/>
  <c r="F110" i="1"/>
  <c r="F266" i="1"/>
  <c r="F222" i="1"/>
  <c r="F152" i="1"/>
  <c r="F116" i="1"/>
  <c r="F68" i="1"/>
  <c r="E997" i="1"/>
  <c r="E992" i="1"/>
  <c r="E971" i="1" s="1"/>
  <c r="E964" i="1" s="1"/>
  <c r="E962" i="1" s="1"/>
  <c r="E991" i="1"/>
  <c r="E976" i="1"/>
  <c r="E975" i="1"/>
  <c r="E968" i="1" s="1"/>
  <c r="E974" i="1"/>
  <c r="E967" i="1" s="1"/>
  <c r="E973" i="1"/>
  <c r="E966" i="1" s="1"/>
  <c r="E972" i="1"/>
  <c r="E965" i="1" s="1"/>
  <c r="E970" i="1"/>
  <c r="E950" i="1"/>
  <c r="E948" i="1" s="1"/>
  <c r="E941" i="1"/>
  <c r="E934" i="1"/>
  <c r="E931" i="1"/>
  <c r="E930" i="1"/>
  <c r="E929" i="1"/>
  <c r="E927" i="1"/>
  <c r="E914" i="1" s="1"/>
  <c r="E926" i="1"/>
  <c r="E913" i="1" s="1"/>
  <c r="E925" i="1"/>
  <c r="E912" i="1" s="1"/>
  <c r="E924" i="1"/>
  <c r="E911" i="1" s="1"/>
  <c r="E923" i="1"/>
  <c r="E910" i="1" s="1"/>
  <c r="E920" i="1"/>
  <c r="E888" i="1"/>
  <c r="E881" i="1"/>
  <c r="E876" i="1"/>
  <c r="E874" i="1" s="1"/>
  <c r="E867" i="1"/>
  <c r="E860" i="1"/>
  <c r="E853" i="1"/>
  <c r="E848" i="1"/>
  <c r="E846" i="1" s="1"/>
  <c r="E825" i="1"/>
  <c r="E818" i="1"/>
  <c r="E811" i="1"/>
  <c r="E810" i="1"/>
  <c r="E809" i="1"/>
  <c r="E788" i="1" s="1"/>
  <c r="E781" i="1" s="1"/>
  <c r="E774" i="1" s="1"/>
  <c r="E767" i="1" s="1"/>
  <c r="E760" i="1" s="1"/>
  <c r="E808" i="1"/>
  <c r="E787" i="1" s="1"/>
  <c r="E780" i="1" s="1"/>
  <c r="E773" i="1" s="1"/>
  <c r="E766" i="1" s="1"/>
  <c r="E759" i="1" s="1"/>
  <c r="E807" i="1"/>
  <c r="E786" i="1" s="1"/>
  <c r="E779" i="1" s="1"/>
  <c r="E772" i="1" s="1"/>
  <c r="E806" i="1"/>
  <c r="E805" i="1"/>
  <c r="E797" i="1"/>
  <c r="E790" i="1"/>
  <c r="E789" i="1"/>
  <c r="E782" i="1" s="1"/>
  <c r="E775" i="1" s="1"/>
  <c r="E768" i="1" s="1"/>
  <c r="E761" i="1" s="1"/>
  <c r="E778" i="1"/>
  <c r="E777" i="1"/>
  <c r="E764" i="1"/>
  <c r="E763" i="1"/>
  <c r="E748" i="1"/>
  <c r="E747" i="1" s="1"/>
  <c r="E746" i="1" s="1"/>
  <c r="E745" i="1" s="1"/>
  <c r="E744" i="1" s="1"/>
  <c r="E743" i="1" s="1"/>
  <c r="E742" i="1" s="1"/>
  <c r="E741" i="1" s="1"/>
  <c r="E740" i="1" s="1"/>
  <c r="E739" i="1" s="1"/>
  <c r="E738" i="1" s="1"/>
  <c r="E737" i="1" s="1"/>
  <c r="E736" i="1" s="1"/>
  <c r="E735" i="1" s="1"/>
  <c r="E734" i="1" s="1"/>
  <c r="E733" i="1" s="1"/>
  <c r="E732" i="1" s="1"/>
  <c r="E731" i="1" s="1"/>
  <c r="E730" i="1" s="1"/>
  <c r="E729" i="1" s="1"/>
  <c r="E728" i="1" s="1"/>
  <c r="E727" i="1" s="1"/>
  <c r="E726" i="1" s="1"/>
  <c r="E723" i="1" s="1"/>
  <c r="E720" i="1" s="1"/>
  <c r="E713" i="1"/>
  <c r="E706" i="1"/>
  <c r="E692" i="1"/>
  <c r="E685" i="1"/>
  <c r="E678" i="1"/>
  <c r="E671" i="1"/>
  <c r="E664" i="1"/>
  <c r="E661" i="1"/>
  <c r="E660" i="1"/>
  <c r="E659" i="1"/>
  <c r="E653" i="1"/>
  <c r="E442" i="1" s="1"/>
  <c r="E652" i="1"/>
  <c r="E650" i="1"/>
  <c r="E649" i="1"/>
  <c r="E638" i="1"/>
  <c r="E631" i="1"/>
  <c r="E624" i="1"/>
  <c r="E617" i="1"/>
  <c r="E612" i="1"/>
  <c r="E590" i="1" s="1"/>
  <c r="E611" i="1"/>
  <c r="E587" i="1" s="1"/>
  <c r="E603" i="1"/>
  <c r="E596" i="1"/>
  <c r="G596" i="1" s="1"/>
  <c r="E595" i="1"/>
  <c r="E594" i="1"/>
  <c r="E593" i="1"/>
  <c r="E592" i="1"/>
  <c r="E591" i="1"/>
  <c r="E443" i="1" s="1"/>
  <c r="E588" i="1"/>
  <c r="E575" i="1"/>
  <c r="G575" i="1" s="1"/>
  <c r="E568" i="1"/>
  <c r="E560" i="1"/>
  <c r="E559" i="1"/>
  <c r="E558" i="1"/>
  <c r="E557" i="1"/>
  <c r="E556" i="1"/>
  <c r="E555" i="1"/>
  <c r="E554" i="1"/>
  <c r="E546" i="1"/>
  <c r="E539" i="1"/>
  <c r="E532" i="1"/>
  <c r="E525" i="1"/>
  <c r="E520" i="1"/>
  <c r="E506" i="1" s="1"/>
  <c r="E518" i="1"/>
  <c r="E511" i="1"/>
  <c r="E490" i="1"/>
  <c r="E483" i="1"/>
  <c r="E476" i="1"/>
  <c r="E475" i="1"/>
  <c r="E461" i="1" s="1"/>
  <c r="E454" i="1" s="1"/>
  <c r="E474" i="1"/>
  <c r="E460" i="1" s="1"/>
  <c r="E453" i="1" s="1"/>
  <c r="E473" i="1"/>
  <c r="E459" i="1" s="1"/>
  <c r="E452" i="1" s="1"/>
  <c r="E472" i="1"/>
  <c r="E458" i="1" s="1"/>
  <c r="E471" i="1"/>
  <c r="E470" i="1"/>
  <c r="E450" i="1"/>
  <c r="E449" i="1"/>
  <c r="E417" i="1"/>
  <c r="E410" i="1"/>
  <c r="E403" i="1"/>
  <c r="E388" i="1"/>
  <c r="E387" i="1"/>
  <c r="E386" i="1"/>
  <c r="E385" i="1"/>
  <c r="E383" i="1"/>
  <c r="E375" i="1"/>
  <c r="E368" i="1"/>
  <c r="E361" i="1"/>
  <c r="E354" i="1"/>
  <c r="E347" i="1"/>
  <c r="E340" i="1"/>
  <c r="E333" i="1"/>
  <c r="E326" i="1"/>
  <c r="E321" i="1"/>
  <c r="E319" i="1" s="1"/>
  <c r="E318" i="1"/>
  <c r="E317" i="1"/>
  <c r="E316" i="1"/>
  <c r="E315" i="1"/>
  <c r="E313" i="1"/>
  <c r="E305" i="1"/>
  <c r="E271" i="1" s="1"/>
  <c r="G271" i="1" s="1"/>
  <c r="E298" i="1"/>
  <c r="E291" i="1"/>
  <c r="E284" i="1"/>
  <c r="E277" i="1"/>
  <c r="G277" i="1" s="1"/>
  <c r="E276" i="1"/>
  <c r="E275" i="1"/>
  <c r="E274" i="1"/>
  <c r="E273" i="1"/>
  <c r="E272" i="1"/>
  <c r="E111" i="1" s="1"/>
  <c r="G111" i="1" s="1"/>
  <c r="E269" i="1"/>
  <c r="E108" i="1" s="1"/>
  <c r="E268" i="1"/>
  <c r="E249" i="1"/>
  <c r="E235" i="1" s="1"/>
  <c r="E228" i="1" s="1"/>
  <c r="E248" i="1"/>
  <c r="E234" i="1" s="1"/>
  <c r="E227" i="1" s="1"/>
  <c r="E247" i="1"/>
  <c r="E233" i="1" s="1"/>
  <c r="E246" i="1"/>
  <c r="E232" i="1" s="1"/>
  <c r="E245" i="1"/>
  <c r="G245" i="1" s="1"/>
  <c r="E224" i="1"/>
  <c r="G224" i="1" s="1"/>
  <c r="E236" i="1"/>
  <c r="G236" i="1" s="1"/>
  <c r="E226" i="1"/>
  <c r="E225" i="1"/>
  <c r="E223" i="1"/>
  <c r="G223" i="1" s="1"/>
  <c r="E215" i="1"/>
  <c r="E208" i="1"/>
  <c r="G208" i="1" s="1"/>
  <c r="E207" i="1"/>
  <c r="E206" i="1"/>
  <c r="E205" i="1"/>
  <c r="E204" i="1"/>
  <c r="E203" i="1"/>
  <c r="G203" i="1" s="1"/>
  <c r="E202" i="1"/>
  <c r="E180" i="1"/>
  <c r="G180" i="1" s="1"/>
  <c r="E173" i="1"/>
  <c r="G173" i="1" s="1"/>
  <c r="E168" i="1"/>
  <c r="E166" i="1" s="1"/>
  <c r="G166" i="1" s="1"/>
  <c r="E159" i="1"/>
  <c r="G159" i="1" s="1"/>
  <c r="E158" i="1"/>
  <c r="E157" i="1"/>
  <c r="E156" i="1"/>
  <c r="E155" i="1"/>
  <c r="E153" i="1"/>
  <c r="E144" i="1"/>
  <c r="E137" i="1"/>
  <c r="E130" i="1"/>
  <c r="E123" i="1"/>
  <c r="E122" i="1"/>
  <c r="E121" i="1"/>
  <c r="E120" i="1"/>
  <c r="E119" i="1"/>
  <c r="E118" i="1"/>
  <c r="E117" i="1"/>
  <c r="E89" i="1"/>
  <c r="E82" i="1"/>
  <c r="E75" i="1"/>
  <c r="G75" i="1" s="1"/>
  <c r="E74" i="1"/>
  <c r="E73" i="1"/>
  <c r="E72" i="1"/>
  <c r="E71" i="1"/>
  <c r="E70" i="1"/>
  <c r="G70" i="1" s="1"/>
  <c r="E69" i="1"/>
  <c r="E61" i="1"/>
  <c r="E54" i="1"/>
  <c r="E46" i="1"/>
  <c r="E45" i="1"/>
  <c r="E44" i="1"/>
  <c r="E43" i="1"/>
  <c r="E36" i="1" s="1"/>
  <c r="E42" i="1"/>
  <c r="E41" i="1"/>
  <c r="E18" i="1"/>
  <c r="E437" i="2" l="1"/>
  <c r="E469" i="2"/>
  <c r="G742" i="2"/>
  <c r="F741" i="2"/>
  <c r="G471" i="2"/>
  <c r="F441" i="2"/>
  <c r="F490" i="2"/>
  <c r="G490" i="2" s="1"/>
  <c r="F470" i="2"/>
  <c r="G491" i="2"/>
  <c r="F448" i="2"/>
  <c r="G448" i="2" s="1"/>
  <c r="F444" i="2"/>
  <c r="F29" i="2" s="1"/>
  <c r="F106" i="1"/>
  <c r="E229" i="1"/>
  <c r="G229" i="1" s="1"/>
  <c r="G266" i="1"/>
  <c r="F33" i="1"/>
  <c r="F905" i="1"/>
  <c r="F109" i="1"/>
  <c r="F915" i="1"/>
  <c r="F903" i="1"/>
  <c r="F902" i="1" s="1"/>
  <c r="E922" i="1"/>
  <c r="E909" i="1" s="1"/>
  <c r="E908" i="1" s="1"/>
  <c r="E585" i="1"/>
  <c r="E651" i="1"/>
  <c r="E647" i="1"/>
  <c r="E757" i="1"/>
  <c r="E27" i="1"/>
  <c r="E917" i="1"/>
  <c r="E804" i="1"/>
  <c r="E907" i="1"/>
  <c r="E904" i="1" s="1"/>
  <c r="E990" i="1"/>
  <c r="F264" i="1"/>
  <c r="F31" i="1"/>
  <c r="F755" i="1"/>
  <c r="F762" i="1"/>
  <c r="F612" i="1"/>
  <c r="F590" i="1" s="1"/>
  <c r="F589" i="1" s="1"/>
  <c r="F27" i="1"/>
  <c r="E553" i="1"/>
  <c r="G553" i="1" s="1"/>
  <c r="F493" i="1"/>
  <c r="F473" i="1"/>
  <c r="F459" i="1" s="1"/>
  <c r="F452" i="1" s="1"/>
  <c r="F445" i="1" s="1"/>
  <c r="F30" i="1" s="1"/>
  <c r="F32" i="1"/>
  <c r="E455" i="1"/>
  <c r="E451" i="1"/>
  <c r="E444" i="1" s="1"/>
  <c r="E40" i="1"/>
  <c r="G40" i="1" s="1"/>
  <c r="E438" i="1"/>
  <c r="E434" i="1" s="1"/>
  <c r="E586" i="1"/>
  <c r="E446" i="1"/>
  <c r="E469" i="1"/>
  <c r="E648" i="1"/>
  <c r="E658" i="1"/>
  <c r="E919" i="1"/>
  <c r="E918" i="1" s="1"/>
  <c r="E928" i="1"/>
  <c r="E201" i="1"/>
  <c r="G201" i="1" s="1"/>
  <c r="E270" i="1"/>
  <c r="G270" i="1" s="1"/>
  <c r="E439" i="1"/>
  <c r="E24" i="1" s="1"/>
  <c r="E441" i="1"/>
  <c r="E440" i="1" s="1"/>
  <c r="E447" i="1"/>
  <c r="E437" i="1"/>
  <c r="E589" i="1"/>
  <c r="E776" i="1"/>
  <c r="E266" i="1"/>
  <c r="E267" i="1"/>
  <c r="E265" i="1" s="1"/>
  <c r="E264" i="1" s="1"/>
  <c r="E445" i="1"/>
  <c r="F104" i="1"/>
  <c r="E243" i="1"/>
  <c r="G243" i="1" s="1"/>
  <c r="E113" i="1"/>
  <c r="E222" i="1"/>
  <c r="G222" i="1" s="1"/>
  <c r="E112" i="1"/>
  <c r="E115" i="1"/>
  <c r="E114" i="1"/>
  <c r="E28" i="1"/>
  <c r="E106" i="1"/>
  <c r="E105" i="1"/>
  <c r="G105" i="1" s="1"/>
  <c r="E769" i="1"/>
  <c r="E765" i="1"/>
  <c r="E762" i="1" s="1"/>
  <c r="E38" i="1"/>
  <c r="E35" i="1"/>
  <c r="G35" i="1" s="1"/>
  <c r="E39" i="1"/>
  <c r="E646" i="1"/>
  <c r="E116" i="1"/>
  <c r="E154" i="1"/>
  <c r="G154" i="1" s="1"/>
  <c r="E314" i="1"/>
  <c r="E312" i="1" s="1"/>
  <c r="E756" i="1"/>
  <c r="E783" i="1"/>
  <c r="E969" i="1"/>
  <c r="E37" i="1"/>
  <c r="E584" i="1"/>
  <c r="E583" i="1" s="1"/>
  <c r="E610" i="1"/>
  <c r="E68" i="1"/>
  <c r="G68" i="1" s="1"/>
  <c r="E34" i="1"/>
  <c r="E433" i="2" l="1"/>
  <c r="E432" i="2" s="1"/>
  <c r="E436" i="2"/>
  <c r="G441" i="2"/>
  <c r="F440" i="2"/>
  <c r="G440" i="2" s="1"/>
  <c r="F26" i="2"/>
  <c r="F437" i="2"/>
  <c r="F469" i="2"/>
  <c r="G469" i="2" s="1"/>
  <c r="G741" i="2"/>
  <c r="F740" i="2"/>
  <c r="G106" i="1"/>
  <c r="G27" i="1"/>
  <c r="G264" i="1"/>
  <c r="G265" i="1"/>
  <c r="F103" i="1"/>
  <c r="F19" i="1"/>
  <c r="E921" i="1"/>
  <c r="E25" i="1"/>
  <c r="E755" i="1"/>
  <c r="E448" i="1"/>
  <c r="E645" i="1"/>
  <c r="E29" i="1"/>
  <c r="E916" i="1"/>
  <c r="E915" i="1" s="1"/>
  <c r="E23" i="1"/>
  <c r="E21" i="1" s="1"/>
  <c r="E436" i="1"/>
  <c r="E906" i="1"/>
  <c r="E905" i="1" s="1"/>
  <c r="F610" i="1"/>
  <c r="E433" i="1"/>
  <c r="F492" i="1"/>
  <c r="F472" i="1"/>
  <c r="F458" i="1" s="1"/>
  <c r="E30" i="1"/>
  <c r="E435" i="1"/>
  <c r="E32" i="1"/>
  <c r="E31" i="1"/>
  <c r="E152" i="1"/>
  <c r="G152" i="1" s="1"/>
  <c r="E110" i="1"/>
  <c r="G110" i="1" s="1"/>
  <c r="E20" i="1"/>
  <c r="E33" i="1"/>
  <c r="G33" i="1" s="1"/>
  <c r="F433" i="2" l="1"/>
  <c r="F436" i="2"/>
  <c r="F22" i="2"/>
  <c r="F18" i="2" s="1"/>
  <c r="G740" i="2"/>
  <c r="F739" i="2"/>
  <c r="G26" i="2"/>
  <c r="F25" i="2"/>
  <c r="G25" i="2" s="1"/>
  <c r="E19" i="1"/>
  <c r="E17" i="1" s="1"/>
  <c r="E903" i="1"/>
  <c r="E902" i="1" s="1"/>
  <c r="E432" i="1"/>
  <c r="F584" i="1"/>
  <c r="F586" i="1"/>
  <c r="F451" i="1"/>
  <c r="F455" i="1"/>
  <c r="F491" i="1"/>
  <c r="F471" i="1"/>
  <c r="E109" i="1"/>
  <c r="G109" i="1" s="1"/>
  <c r="E104" i="1"/>
  <c r="G739" i="2" l="1"/>
  <c r="F738" i="2"/>
  <c r="F432" i="2"/>
  <c r="G432" i="2" s="1"/>
  <c r="G433" i="2"/>
  <c r="G18" i="2"/>
  <c r="F17" i="2"/>
  <c r="G17" i="2" s="1"/>
  <c r="F21" i="2"/>
  <c r="G21" i="2" s="1"/>
  <c r="G22" i="2"/>
  <c r="G19" i="1"/>
  <c r="F583" i="1"/>
  <c r="G583" i="1" s="1"/>
  <c r="G584" i="1"/>
  <c r="E103" i="1"/>
  <c r="G103" i="1" s="1"/>
  <c r="G104" i="1"/>
  <c r="F441" i="1"/>
  <c r="F26" i="1" s="1"/>
  <c r="G26" i="1" s="1"/>
  <c r="F490" i="1"/>
  <c r="F470" i="1"/>
  <c r="F437" i="1" s="1"/>
  <c r="F22" i="1" s="1"/>
  <c r="F444" i="1"/>
  <c r="F29" i="1" s="1"/>
  <c r="F448" i="1"/>
  <c r="F737" i="2" l="1"/>
  <c r="G738" i="2"/>
  <c r="F21" i="1"/>
  <c r="G21" i="1" s="1"/>
  <c r="G22" i="1"/>
  <c r="F25" i="1"/>
  <c r="G25" i="1" s="1"/>
  <c r="F18" i="1"/>
  <c r="F440" i="1"/>
  <c r="F469" i="1"/>
  <c r="G737" i="2" l="1"/>
  <c r="F736" i="2"/>
  <c r="F17" i="1"/>
  <c r="G17" i="1" s="1"/>
  <c r="G18" i="1"/>
  <c r="F433" i="1"/>
  <c r="F436" i="1"/>
  <c r="G736" i="2" l="1"/>
  <c r="F735" i="2"/>
  <c r="F432" i="1"/>
  <c r="G432" i="1" s="1"/>
  <c r="G433" i="1"/>
  <c r="G735" i="2" l="1"/>
  <c r="F734" i="2"/>
  <c r="F733" i="2" l="1"/>
  <c r="G734" i="2"/>
  <c r="G733" i="2" l="1"/>
  <c r="F732" i="2"/>
  <c r="G732" i="2" l="1"/>
  <c r="F731" i="2"/>
  <c r="G731" i="2" l="1"/>
  <c r="F730" i="2"/>
  <c r="G730" i="2" l="1"/>
  <c r="F729" i="2"/>
  <c r="G729" i="2" l="1"/>
  <c r="F728" i="2"/>
  <c r="G728" i="2" l="1"/>
  <c r="F727" i="2"/>
  <c r="G727" i="2" l="1"/>
  <c r="F726" i="2"/>
  <c r="F723" i="2" l="1"/>
  <c r="G726" i="2"/>
  <c r="G723" i="2" l="1"/>
  <c r="F720" i="2"/>
  <c r="G720" i="2" s="1"/>
</calcChain>
</file>

<file path=xl/sharedStrings.xml><?xml version="1.0" encoding="utf-8"?>
<sst xmlns="http://schemas.openxmlformats.org/spreadsheetml/2006/main" count="3500" uniqueCount="291">
  <si>
    <t>Приложение 13</t>
  </si>
  <si>
    <t>ОТЧЕТ</t>
  </si>
  <si>
    <t xml:space="preserve">о расходовании бюджетных ассигнований и внебюджетных источников                                                                                                                                                                                                                               на реализацию государственной программы Приморского края, (тыс. руб.)  </t>
  </si>
  <si>
    <t xml:space="preserve">«Развитие образования Приморского края» на 2013-2020 годы  </t>
  </si>
  <si>
    <t xml:space="preserve">  (наименование государственной программы)</t>
  </si>
  <si>
    <t>за 2016 год</t>
  </si>
  <si>
    <t>№ п/п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</si>
  <si>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программы, отдельного мероприятия</t>
  </si>
  <si>
    <t>Источники ресурсного обеспечения</t>
  </si>
  <si>
    <t>ГРБС</t>
  </si>
  <si>
    <t>Фактические расходы, (тыс. руб.)</t>
  </si>
  <si>
    <t>Государственная программа «Развитие образования Приморского края» на 2013-2020 годы</t>
  </si>
  <si>
    <t>Всего</t>
  </si>
  <si>
    <t>ххх</t>
  </si>
  <si>
    <t>федеральный бюджет (субсидии, субвенции, иные межбюджетные трансферты)</t>
  </si>
  <si>
    <t>краевой бюджет</t>
  </si>
  <si>
    <t xml:space="preserve">бюджет муниципальных  образований </t>
  </si>
  <si>
    <t>000</t>
  </si>
  <si>
    <t>государственные внебюджетные фонды Российской Федерации</t>
  </si>
  <si>
    <t xml:space="preserve">территориальные государственные внебюджетные фонды </t>
  </si>
  <si>
    <t>иные внебюджетные источники</t>
  </si>
  <si>
    <t>Подпрограмма № 1 «Развитие системы дошкольного образования»</t>
  </si>
  <si>
    <t>всего</t>
  </si>
  <si>
    <t xml:space="preserve">бюджет муниципальных  образований     </t>
  </si>
  <si>
    <t>1.1.</t>
  </si>
  <si>
    <r>
      <rPr>
        <b/>
        <sz val="12"/>
        <rFont val="Times New Roman"/>
        <family val="1"/>
        <charset val="204"/>
      </rPr>
      <t>Основное мероприятие 1.1.:</t>
    </r>
    <r>
      <rPr>
        <sz val="12"/>
        <rFont val="Times New Roman"/>
        <family val="1"/>
        <charset val="204"/>
      </rPr>
      <t xml:space="preserve">
Развитие инфраструктуры организаций дошкольного образования</t>
    </r>
  </si>
  <si>
    <t>1.1.1.</t>
  </si>
  <si>
    <t>Субсидии из краевого бюджета бюджетам муниципальных образований Приморского края на реализацию мероприятий по модернизации региональных  систем дошкольного образования Приморского края</t>
  </si>
  <si>
    <t>1.1.2.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</si>
  <si>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организаций, реализующих основную общеобразовательную программу дошкольного образования</t>
  </si>
  <si>
    <t>1.1.3.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</si>
  <si>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</si>
  <si>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1.2.</t>
  </si>
  <si>
    <r>
      <rPr>
        <b/>
        <sz val="12"/>
        <rFont val="Times New Roman"/>
        <family val="1"/>
        <charset val="204"/>
      </rPr>
      <t>Основное мероприятие 1.2.:</t>
    </r>
    <r>
      <rPr>
        <sz val="12"/>
        <rFont val="Times New Roman"/>
        <family val="1"/>
        <charset val="204"/>
      </rPr>
      <t xml:space="preserve">
Реализация образовательных программ дошкольного образования</t>
    </r>
  </si>
  <si>
    <t>1.2.1.</t>
  </si>
  <si>
    <t>Субсидии из краевого бюджета частным дошкольным образовательным организациям на возмещение затрат, связанных с предоставлением дошкольного образования</t>
  </si>
  <si>
    <t>1.2.2.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</si>
  <si>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</t>
  </si>
  <si>
    <t>1.2.3.</t>
  </si>
  <si>
    <t>Субсидии из краевого бюджета бюджетам муниципальных образований Приморского края на организацию групп кратковременного пребывания детей, групп по присмотру и уходу за детьми, семейных дошкольных групп в муниципальных образовательных учреждениях</t>
  </si>
  <si>
    <t>1.2.4.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</si>
  <si>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 в Приморском крае</t>
  </si>
  <si>
    <t>2.</t>
  </si>
  <si>
    <t>Подпрограмма № 2 «Развитие системы общего образования»</t>
  </si>
  <si>
    <t>2.1.</t>
  </si>
  <si>
    <r>
      <rPr>
        <b/>
        <sz val="12"/>
        <rFont val="Times New Roman"/>
        <family val="1"/>
        <charset val="204"/>
      </rPr>
      <t>Основное мероприятие 2.1.:</t>
    </r>
    <r>
      <rPr>
        <sz val="12"/>
        <rFont val="Times New Roman"/>
        <family val="1"/>
        <charset val="204"/>
      </rPr>
      <t xml:space="preserve">
Развитие инфраструктуры  общеобразовательных организаций</t>
    </r>
  </si>
  <si>
    <t>2.1.1.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</si>
  <si>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</si>
  <si>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2.1.2.</t>
  </si>
  <si>
    <t xml:space="preserve"> Субсидии бюджетам муниципальных образований Приморского края на благоустройство пришкольных территорий</t>
  </si>
  <si>
    <t>2.1.3.</t>
  </si>
  <si>
    <t>Субсидии бюджетам муниципальных образований Приморского края на строительство (реконструкцию) зданий муниципальных общеобразовательных организаций</t>
  </si>
  <si>
    <t>2.1.4.</t>
  </si>
  <si>
    <t>Расходы по оплате договоров на выполнение работ, оказание услуг, связанных с капитальным ремонтом нефинансовых активов, полученных в аренду или безвозмездное пользование, закрепленных за краевыми государственными учреждениями на праве оперативного  управления</t>
  </si>
  <si>
    <t>2.2.</t>
  </si>
  <si>
    <r>
      <rPr>
        <b/>
        <sz val="12"/>
        <rFont val="Times New Roman"/>
        <family val="1"/>
        <charset val="204"/>
      </rPr>
      <t>Основное мероприятие 2.2.:</t>
    </r>
    <r>
      <rPr>
        <sz val="12"/>
        <rFont val="Times New Roman"/>
        <family val="1"/>
        <charset val="204"/>
      </rPr>
      <t xml:space="preserve">
Реализация образовательных программ начального общего, основного общего и среднего общего образования</t>
    </r>
  </si>
  <si>
    <t>2.2.1.</t>
  </si>
  <si>
    <t>Услуги по предоставлению общедоступного и бесплатного дошкольного, начального общего, основного общего, среднего (полного) общего образования по основным образовательным программам в краевых государственных образовательных учреждениях для детей-сирот и детей, оставшихся без попечения родителей,  в специальных (коррекционных) образовательных учреждениях для обучающихся, воспитанников с ограниченными возможностями здоровья,  в специальных образовательных учреждениях закрытого типа</t>
  </si>
  <si>
    <t>2.2.2.</t>
  </si>
  <si>
    <t>Субвенции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детей в муниципальных общеобразовательных организациях Приморского края</t>
  </si>
  <si>
    <t>2.2.3.</t>
  </si>
  <si>
    <t>Субсидии из краевого бюджета частным общеобразовательным организациям на возмещение затрат, связанных с предоставлением дошкольного, начального общего, основного общего, среднего общего образования</t>
  </si>
  <si>
    <t>2.2.4.</t>
  </si>
  <si>
    <t>Организация и проведение государственной итоговой аттестации по образовательным программам среднего общего образования</t>
  </si>
  <si>
    <t>2.2.5.</t>
  </si>
  <si>
    <t>Ежемесячное денежное вознаграждение за классное руководство за счёт средств краевого бюджета</t>
  </si>
  <si>
    <t>2.2.6.</t>
  </si>
  <si>
    <t>Создание и организация работы на территории края 20 центров дистанционного обучения для проведения обучения учащихся сельских, прежде всего малокомплектных, школ, обучения детей-инвалидов,  одаренных школьников, проживающих в отдаленных и малодоступных территориях</t>
  </si>
  <si>
    <t>2.3.</t>
  </si>
  <si>
    <r>
      <rPr>
        <b/>
        <sz val="12"/>
        <rFont val="Times New Roman"/>
        <family val="1"/>
        <charset val="204"/>
      </rPr>
      <t>Основное мероприятие 2.3.:</t>
    </r>
    <r>
      <rPr>
        <sz val="12"/>
        <rFont val="Times New Roman"/>
        <family val="1"/>
        <charset val="204"/>
      </rPr>
      <t xml:space="preserve">
Государственное обеспечение детей-сирот и детей, оставшихся без попечения родителей</t>
    </r>
  </si>
  <si>
    <t>2.3.1.</t>
  </si>
  <si>
    <t>Услуги  организации воспитания и содержания воспитанников в государственных образовательных учреждениях для детей-сирот и детей, оставшихся без попечения родителей</t>
  </si>
  <si>
    <t>2.3.2.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</si>
  <si>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</si>
  <si>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2.4.</t>
  </si>
  <si>
    <r>
      <rPr>
        <b/>
        <sz val="12"/>
        <rFont val="Times New Roman"/>
        <family val="1"/>
        <charset val="204"/>
      </rPr>
      <t>Основное мероприятие 2.4.:</t>
    </r>
    <r>
      <rPr>
        <sz val="12"/>
        <rFont val="Times New Roman"/>
        <family val="1"/>
        <charset val="204"/>
      </rPr>
      <t xml:space="preserve">
Развитие кадрового потенциала системы образования Приморского края</t>
    </r>
  </si>
  <si>
    <t>2.4.1.</t>
  </si>
  <si>
    <t>Услуги по дополнительному профессиональному образованию</t>
  </si>
  <si>
    <t>2.4.2.</t>
  </si>
  <si>
    <t>Поощрение лучших учителей</t>
  </si>
  <si>
    <t>2.5.</t>
  </si>
  <si>
    <r>
      <rPr>
        <b/>
        <sz val="12"/>
        <rFont val="Times New Roman"/>
        <family val="1"/>
        <charset val="204"/>
      </rPr>
      <t>Основное мероприятие 2.5.:</t>
    </r>
    <r>
      <rPr>
        <sz val="12"/>
        <rFont val="Times New Roman"/>
        <family val="1"/>
        <charset val="204"/>
      </rPr>
      <t xml:space="preserve">
Организация получения качественного общего образования отдельными категориями детей</t>
    </r>
  </si>
  <si>
    <t>2.5.1.</t>
  </si>
  <si>
    <t>Формирование сети базовых общеобразовательных организаций, в которых созданы условия для инклюзивного образования детей-инвалидов</t>
  </si>
  <si>
    <t>2.5.2.</t>
  </si>
  <si>
    <t>бюджет муниципальных  образований</t>
  </si>
  <si>
    <t>2.6.</t>
  </si>
  <si>
    <r>
      <rPr>
        <b/>
        <sz val="12"/>
        <rFont val="Times New Roman"/>
        <family val="1"/>
        <charset val="204"/>
      </rPr>
      <t>Основное мероприятие 2.6.:</t>
    </r>
    <r>
      <rPr>
        <sz val="12"/>
        <rFont val="Times New Roman"/>
        <family val="1"/>
        <charset val="204"/>
      </rPr>
      <t xml:space="preserve">
Выявление и поддержка одарённых детей и молодёжи</t>
    </r>
  </si>
  <si>
    <t>2.6.1.</t>
  </si>
  <si>
    <t xml:space="preserve">Реализация комплексных многоуровневых программ обучения, поддержки и развития одаренных детей в специализированных школах, в том числе школах-интернатах и профильных школах при учреждениях высшего профессионального образования </t>
  </si>
  <si>
    <t>2.6.2.</t>
  </si>
  <si>
    <t>Стипендии Губернатора Приморского края для одарённых детей</t>
  </si>
  <si>
    <t>2.6.3.</t>
  </si>
  <si>
    <t>Премии талантливой молодёжи Приморского края</t>
  </si>
  <si>
    <t>2.6.4.</t>
  </si>
  <si>
    <t>Стипендии Губернатора Приморского края студентам государственных образовательных организаций высшего образования</t>
  </si>
  <si>
    <t>2.6.5.</t>
  </si>
  <si>
    <t>Мероприятия по развитию хореографического образования</t>
  </si>
  <si>
    <t>2.7.</t>
  </si>
  <si>
    <r>
      <rPr>
        <b/>
        <sz val="12"/>
        <rFont val="Times New Roman"/>
        <family val="1"/>
        <charset val="204"/>
      </rPr>
      <t>Основное мероприятие 2.7.:</t>
    </r>
    <r>
      <rPr>
        <sz val="12"/>
        <rFont val="Times New Roman"/>
        <family val="1"/>
        <charset val="204"/>
      </rPr>
      <t xml:space="preserve">
Создание условий для получения качественного общего образования</t>
    </r>
  </si>
  <si>
    <t>2.7.1.</t>
  </si>
  <si>
    <t xml:space="preserve">Проведение мероприятий по обеспечению требований пожарной безопасности в краевых государственных образовательных учреждениях
</t>
  </si>
  <si>
    <t>2.7.2.</t>
  </si>
  <si>
    <t xml:space="preserve">Переоборудование кабинетов общеобразовательных учреждений Приморского края в  соответствии с современными требованиями  </t>
  </si>
  <si>
    <t>2.7.3.</t>
  </si>
  <si>
    <t>Субвенции на обеспечение обучающихся в младших классах (1-4 включительно) бесплатным питанием</t>
  </si>
  <si>
    <t>2.7.4.</t>
  </si>
  <si>
    <t>Субсидия бюджетам муниципальных образований Приморского края на приобретение школьных автобусов</t>
  </si>
  <si>
    <t>2.7.5.</t>
  </si>
  <si>
    <t xml:space="preserve">Приобретение школьных автобусов краевыми государственными учреждениями </t>
  </si>
  <si>
    <t>2.7.6.</t>
  </si>
  <si>
    <t>Создание в общеобразовательных организациях  условий для занятий физической культурой и спортом</t>
  </si>
  <si>
    <t>2.7.7.</t>
  </si>
  <si>
    <t>Мероприятия по развитию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</t>
  </si>
  <si>
    <t>2.7.8.</t>
  </si>
  <si>
    <t>Расходы по оплате договоров на выполнение работ, оказание услуг, связанных с капитальным ремонтом нефинансовых активов, полученных в аренду или безвозмездное пользование, закрепленных за краевыми государственными организациями на праве оперативного управления</t>
  </si>
  <si>
    <t>2.7.9.</t>
  </si>
  <si>
    <t>Установка систем видеонаблюдения в краевых государственных учреждениях</t>
  </si>
  <si>
    <t>2.8.</t>
  </si>
  <si>
    <t>Основное мероприятие 2.8.:
Предоставление образовательных услуг пожилым гражданам</t>
  </si>
  <si>
    <t>2.8.1.</t>
  </si>
  <si>
    <t>Обучение граждан пожилого возраста навыкам работа с персональным компьютером</t>
  </si>
  <si>
    <t>2.9.</t>
  </si>
  <si>
    <t>Мероприятия по противодействию распространению наркотиков</t>
  </si>
  <si>
    <t>2.10.</t>
  </si>
  <si>
    <t>Мероприятия по профилактике правонарушений и борьбе с преступностью</t>
  </si>
  <si>
    <t>2.11.</t>
  </si>
  <si>
    <t>Мероприятия по профилактике экстремизма и терроризма</t>
  </si>
  <si>
    <t>2.12.</t>
  </si>
  <si>
    <t>Организация дистанционного образования детей-инвалидов</t>
  </si>
  <si>
    <t>2.13.</t>
  </si>
  <si>
    <t>Разработка и реализация новых образовательных программ переподготовки и повышения квалификации кадров по направлениям: введение федерального государственного образовательного стандарта основной и старшей школы, преемственность образовательных требований и стандартов. Разработка и реализация образовательных программ, направленных на компенсацию рисков социализации детей и подростков. Формирование национальной, гражданской и этнической идентичности школьников. Использование электронных средств обучения в образовательном процессе. Поддержка и развитие детской одаренности. Профессиональное самоопределение и ориентация старшеклассников и молодежи. Формирование экологического сознания учащихся</t>
  </si>
  <si>
    <t>3.</t>
  </si>
  <si>
    <t>Подпрограмма № 3 «Развитие системы дополнительного образования, отдыха, оздоровления и занятости детей и подростков Приморского края»</t>
  </si>
  <si>
    <t>3.1.</t>
  </si>
  <si>
    <r>
      <rPr>
        <b/>
        <sz val="12"/>
        <rFont val="Times New Roman"/>
        <family val="1"/>
        <charset val="204"/>
      </rPr>
      <t>Основное мероприятие 3.1.:</t>
    </r>
    <r>
      <rPr>
        <sz val="12"/>
        <rFont val="Times New Roman"/>
        <family val="1"/>
        <charset val="204"/>
      </rPr>
      <t xml:space="preserve">
Реализация дополнительных общеобразовательных программ и обеспечение условий их предоставления</t>
    </r>
  </si>
  <si>
    <t>3.1.1.</t>
  </si>
  <si>
    <t>Услуги по предоставлению дополнительного образования детям</t>
  </si>
  <si>
    <t>3.1.2.</t>
  </si>
  <si>
    <t xml:space="preserve">Проведение мероприятий по обеспечению требованиям пожарной безопасности  в государственном образовательном автономном учреждении дополнительного образования детей «Детско-юношеский центр Приморского края» </t>
  </si>
  <si>
    <t>3.2.</t>
  </si>
  <si>
    <r>
      <rPr>
        <b/>
        <sz val="12"/>
        <rFont val="Times New Roman"/>
        <family val="1"/>
        <charset val="204"/>
      </rPr>
      <t>Основное мероприятие 3.2.:</t>
    </r>
    <r>
      <rPr>
        <sz val="12"/>
        <rFont val="Times New Roman"/>
        <family val="1"/>
        <charset val="204"/>
      </rPr>
      <t xml:space="preserve">
Социальная поддержка, направленная на повышение доступности услуг, предоставляемых организациями отдыха и оздоровления детей</t>
    </r>
  </si>
  <si>
    <t>3.2.1.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</si>
  <si>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</si>
  <si>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3.2.2.</t>
  </si>
  <si>
    <t xml:space="preserve">  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</si>
  <si>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3.2.3.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</si>
  <si>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</t>
  </si>
  <si>
    <t>3.2.4.</t>
  </si>
  <si>
    <t>Субсидии бюджетам муниципальных образований на организацию отдыха детей в каникулярное время</t>
  </si>
  <si>
    <t>3.3.</t>
  </si>
  <si>
    <r>
      <rPr>
        <b/>
        <sz val="12"/>
        <rFont val="Times New Roman"/>
        <family val="1"/>
        <charset val="204"/>
      </rPr>
      <t>Основное мероприятие 3.3.:</t>
    </r>
    <r>
      <rPr>
        <sz val="12"/>
        <rFont val="Times New Roman"/>
        <family val="1"/>
        <charset val="204"/>
      </rPr>
      <t xml:space="preserve">
Организация и обеспечение отдыха и оздоровления детей и подростков Приморского края</t>
    </r>
  </si>
  <si>
    <t>3.3.1.</t>
  </si>
  <si>
    <t xml:space="preserve">Организация отдыха и оздоровления детей, находящихся в государственных (краевых) образовательных учреждениях Приморского края, </t>
  </si>
  <si>
    <t>3.3.2.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</si>
  <si>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</si>
  <si>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3.3.3.</t>
  </si>
  <si>
    <t>Предоставление субсидий государственному образовательному автономному учреждению дополнительного образования детей «Детско-юношеский центр Приморского края» на организацию и проведение профильных смен для подростков «группы риска» и тренингов в детских загородных оздоровительных лагерях по формированию установок здорового образа жизни, профилактики наркомании</t>
  </si>
  <si>
    <t>3.3.4. </t>
  </si>
  <si>
    <t>Подготовка специалистов, обеспечивающих безопасность жизни и здоровья детей и подростков во время пребывания в загородных оздоровительных лагерях (подготовка спасателей  и прохождение  пожарно-технического  минимума)</t>
  </si>
  <si>
    <t>3.3.5. </t>
  </si>
  <si>
    <t>Информационно-методическое обеспечение отдыха, оздоровления и занятости детей и подростков</t>
  </si>
  <si>
    <t>3.3.6. </t>
  </si>
  <si>
    <t>Предоставление субсидий государственному образовательному автономному учреждению дополнительного образования детей "Детско-юношеский центр Приморского края" на организацию информационно-методического отдыха, оздоровления и занятости детей и подростков Приморского края в рамках проведения летней оздоровительной компании Приморского края</t>
  </si>
  <si>
    <t>3.4.</t>
  </si>
  <si>
    <r>
      <rPr>
        <b/>
        <sz val="12"/>
        <rFont val="Times New Roman"/>
        <family val="1"/>
        <charset val="204"/>
      </rPr>
      <t>Основное мероприятие 3.4.:</t>
    </r>
    <r>
      <rPr>
        <sz val="12"/>
        <rFont val="Times New Roman"/>
        <family val="1"/>
        <charset val="204"/>
      </rPr>
      <t xml:space="preserve">
Развитие инфраструктуры загородных оздоровительных лагерей</t>
    </r>
  </si>
  <si>
    <t>3.4.1.</t>
  </si>
  <si>
    <t xml:space="preserve">Предоставление субсидий государственному образовательному автономному учреждению дополнительного образования детей «Детско-юношеский центр Приморского края» на ремонт и оснащение спортивно-туристской базы «Волна» </t>
  </si>
  <si>
    <t>3.4.2.</t>
  </si>
  <si>
    <t xml:space="preserve">Предоставление субсидий краевому государственному специальному учебно-воспитательному бюджетному учреждению для детей и  подростков с девиантным поведением «Приморская  специальная  образовательная школа закрытого типа имени Т.М.Тихого» на ремонт и оснащение спортивно-трудового лагеря «Сокол» </t>
  </si>
  <si>
    <t>3.4.3.</t>
  </si>
  <si>
    <t xml:space="preserve">Предоставление субсидий на ремонт и оснащение загородных оздоровительных лагерей, созданных на базе краевых государственных учреждений </t>
  </si>
  <si>
    <t>3.5.</t>
  </si>
  <si>
    <r>
      <rPr>
        <b/>
        <sz val="12"/>
        <rFont val="Times New Roman"/>
        <family val="1"/>
        <charset val="204"/>
      </rPr>
      <t>Основное мероприятие 3.5.:</t>
    </r>
    <r>
      <rPr>
        <sz val="12"/>
        <rFont val="Times New Roman"/>
        <family val="1"/>
        <charset val="204"/>
      </rPr>
      <t xml:space="preserve">
Организация допризывной подготовки учащейся молодежи Приморского края к службе в Вооруженных Силах Российской Федераци</t>
    </r>
  </si>
  <si>
    <t>3.5.1.</t>
  </si>
  <si>
    <t xml:space="preserve">Проведение Дней воинской славы и памятных дат России
</t>
  </si>
  <si>
    <t>3.5.2.</t>
  </si>
  <si>
    <t>Предоставление субсидии краевому государственному образовательному автономному учреждению дополнительного образования детей «Детско-юношеский центр Приморского края» на организацию профильных лагерей старшеклассников военно-патриотической и оборонной направленности в рамках оздоровительной кампании Приморского края, в том числе для детей «группы риска»</t>
  </si>
  <si>
    <t>3.5.3.</t>
  </si>
  <si>
    <t xml:space="preserve">Проведение конкурсов, учебных сборов, семинаров, круглых столов, научно-практических конференций </t>
  </si>
  <si>
    <t>3.5.3.1.</t>
  </si>
  <si>
    <t xml:space="preserve">Проведение конкурсов, учебных сборов, семинаров, круглых столов, научно-практических конференций , спортивных игр, социально патриотических акций в сфере военно-патриатического воспитания  и допризывной подготовки детей и молодежи Приморского края посредством предоставления субсидии государственному образовательному автономному учреждению дополнительного образования детей «Детско-юношеский центр Приморского края» </t>
  </si>
  <si>
    <t>3.5.3.2.</t>
  </si>
  <si>
    <t>Организация проведения ежегодных краткосрочных  пятидневных учебных сборов на базе воинских частей и учебных пунктов военных комиссариатов с обучающимися краевых государственных профессиональных образовательных учреждений посредством предоставления субсидии краевым государственным бюджетным и автономным профессиональным образовательным учреждениям</t>
  </si>
  <si>
    <t>3.5.3.3.</t>
  </si>
  <si>
    <t>Организация и проведение краевого семинара-совещания для организаторов поисковой работы и руководителей музеев образовательных учреждений по теме «Организация поисковой и музейной работы в образовательных учреждениях» посредством предоставления субсидии государственному образовательному автономному учреждению дополнительного профессионального образования «Приморский краевой институт развития образования»</t>
  </si>
  <si>
    <t>3.5.3.4.</t>
  </si>
  <si>
    <t xml:space="preserve">Предоставление субсидии на приобретение комплектов-классов, оборудования для практических занятий по начальной военной подготовке краевым государственным бюджетным профессиональным образовательным учреждениям; краевым государственным автономным профессиональным образовательным учреждениям </t>
  </si>
  <si>
    <t>3.6.</t>
  </si>
  <si>
    <r>
      <rPr>
        <b/>
        <sz val="12"/>
        <rFont val="Times New Roman"/>
        <family val="1"/>
        <charset val="204"/>
      </rPr>
      <t>Основное мероприятие 3.6.:</t>
    </r>
    <r>
      <rPr>
        <sz val="12"/>
        <rFont val="Times New Roman"/>
        <family val="1"/>
        <charset val="204"/>
      </rPr>
      <t xml:space="preserve">
Реализация мероприятий, направленных на привлечение детей и молодежи к участию в городских и краевых массовых мероприятиях и повышение качества жизни детей</t>
    </r>
  </si>
  <si>
    <t>3.6.1.</t>
  </si>
  <si>
    <t>Проведение мероприятий для детей и молодежи</t>
  </si>
  <si>
    <t>3.6.2.</t>
  </si>
  <si>
    <t>Приобретение новогодних подарков детям Приморского края</t>
  </si>
  <si>
    <t>3.6.3.</t>
  </si>
  <si>
    <t>Организация и проведение Летнего Кубка КВН на территории Приморского края</t>
  </si>
  <si>
    <t>3.6.4.</t>
  </si>
  <si>
    <t>Мероприятия по организации учебно-познавательных туров по историческим местам Российской Федерации для детей и подростков Приморского края</t>
  </si>
  <si>
    <t>3.7.</t>
  </si>
  <si>
    <t>Обеспечение участия делегации волонтеров Приморского края в подготовке и проведении ХХII Олимпийских зимних игр и ХI Паралимпийских зимних игр 2014 года в городе Сочи</t>
  </si>
  <si>
    <t>3.8.</t>
  </si>
  <si>
    <t>Организация и проведение ХХIII Всероссийского фестиваля студенческого творчества «Российская студенческая весна»</t>
  </si>
  <si>
    <t>3.9.</t>
  </si>
  <si>
    <t>Мероприятия по организации и направлению экскурсионных групп детей в период зимних школьных каникул в гг. Москву, Санкт-Петербург.</t>
  </si>
  <si>
    <t>3.10.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</si>
  <si>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</si>
  <si>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3.11.</t>
  </si>
  <si>
    <t>Реконструкция детского оздоровительного лагеря «Ромашка» краевого государственного общеобразовательного бюджетного учреждения «Специальная (коррекционная) школа-интернат для детей-сирот и детей, оставшихся без попечения родителей, с ограниченными возможностями здоровья г. Находки»</t>
  </si>
  <si>
    <t>3.12.</t>
  </si>
  <si>
    <t xml:space="preserve">Ремонт и оснащение загородного оздоровительного лагеря «Океан»; 
краевого  государственного образовательного казенного учреждения «Школа-интернат для детей-сирот и детей, оставшихся без попечения родителей, п. Кавалерово» </t>
  </si>
  <si>
    <t>3.13.</t>
  </si>
  <si>
    <t xml:space="preserve">Ремонт и оснащение базы отдыха «Чайка» краевого государственного казенного специального (коррекционного) образовательного учреждения для обучающихся, воспитанников с ограниченными  возможностями здоровья «Раздольненская специальная (коррекционная) общеобразовательная школа-интернат» </t>
  </si>
  <si>
    <t>3.14.</t>
  </si>
  <si>
    <t>Проведение проектно-изыскательских работ по объекту детского оздоровительного лагеря «Ромашка» краевого государственного общеобразовательного бюджетного учреждения «Специальная (коррекционная) школа-интернат для детей-сирот и детей, оставшихся без попечения родителей, с ограниченными возможностями здоровья г. Находки»</t>
  </si>
  <si>
    <t>3.15.</t>
  </si>
  <si>
    <t xml:space="preserve">Информационное обеспечение в области допризывной подготовки молодежи
</t>
  </si>
  <si>
    <t>4.</t>
  </si>
  <si>
    <t>Подпрограмма № 4 «Развитие профессионального образования»</t>
  </si>
  <si>
    <t>4.1.</t>
  </si>
  <si>
    <r>
      <rPr>
        <b/>
        <sz val="12"/>
        <rFont val="Times New Roman"/>
        <family val="1"/>
        <charset val="204"/>
      </rPr>
      <t>Основное мероприятие 4.1.:</t>
    </r>
    <r>
      <rPr>
        <sz val="12"/>
        <rFont val="Times New Roman"/>
        <family val="1"/>
        <charset val="204"/>
      </rPr>
      <t xml:space="preserve">
Реализация образовательных программ среднего профессионального образования</t>
    </r>
  </si>
  <si>
    <t>4.1.1.</t>
  </si>
  <si>
    <t>Предоставление услуг среднего профессионального образования</t>
  </si>
  <si>
    <t>4.2.</t>
  </si>
  <si>
    <r>
      <rPr>
        <b/>
        <sz val="12"/>
        <rFont val="Times New Roman"/>
        <family val="1"/>
        <charset val="204"/>
      </rPr>
      <t>Основное мероприятие 4.2.:</t>
    </r>
    <r>
      <rPr>
        <sz val="12"/>
        <rFont val="Times New Roman"/>
        <family val="1"/>
        <charset val="204"/>
      </rPr>
      <t xml:space="preserve">
Обеспечение социальной поддержки, обучающихся в организациях профессионального образования</t>
    </r>
  </si>
  <si>
    <t>4.2.1.</t>
  </si>
  <si>
    <t>Социальное обеспечение детей-сирот и детей, оставшихся без попечения родителей, и лиц из числа детей-сирот и детей, оставшихся без попечения родителей, обучающихся в краевых государственных учреждениях</t>
  </si>
  <si>
    <t>4.2.2.</t>
  </si>
  <si>
    <t>Выплата стипендий Правительства Российской Федерации для лиц, обучающихся по очной форме обучения по образовательным программам среднего профессионального образования, имеющим государственную аккредитацию, соответствующим приоритетным направлениям модернизации и технологического развития экономики Российской Федерации; участие обучающихся краевых учреждений профессионального образования в международных, всероссийских, региональных конкурсах (олимпиадах) профессионального мастерства и других мероприятиях</t>
  </si>
  <si>
    <t>4.2.3.</t>
  </si>
  <si>
    <t>4.3.</t>
  </si>
  <si>
    <r>
      <rPr>
        <b/>
        <sz val="12"/>
        <rFont val="Times New Roman"/>
        <family val="1"/>
        <charset val="204"/>
      </rPr>
      <t>Основное мероприятие 4.3.:</t>
    </r>
    <r>
      <rPr>
        <sz val="12"/>
        <rFont val="Times New Roman"/>
        <family val="1"/>
        <charset val="204"/>
      </rPr>
      <t xml:space="preserve">
Создание условий для получения качественного среднего профессионального образования</t>
    </r>
  </si>
  <si>
    <t>4.3.1.</t>
  </si>
  <si>
    <t>Проведение мероприятий по обеспечению требованиям пожарной безопасности  в профессиональных образовательных учреждениях</t>
  </si>
  <si>
    <t>4.3.2.</t>
  </si>
  <si>
    <t>Формирование конкурентоспособного образования и повышение престижа рабочих профессий; организация проведения Чемпионатов WorldSkills Russia; организация участия обучающихся в профессиональных образовательных учреждений в Чемпионатах WorldSkills Russia</t>
  </si>
  <si>
    <t>4.3.2.1</t>
  </si>
  <si>
    <t xml:space="preserve">Создание 
базовой профессиональной образовательной организации, обеспечивающей поддержку конкурентоспособных региональных систем инклюзивного профессионального образования в рамках государственной программы Российской Федерации «Доступная среда» на 2011-2020 годы
</t>
  </si>
  <si>
    <t>4.3.3.</t>
  </si>
  <si>
    <t>Реконструкция, капитальный ремонт краевых государственных учреждений профессионального образования</t>
  </si>
  <si>
    <t>4.3.4.</t>
  </si>
  <si>
    <t>Организация подготовки, переподготовки и повышения квалификации педагогических и руководящих работников профессиональных образовательных учреждений</t>
  </si>
  <si>
    <t>4.3.5.</t>
  </si>
  <si>
    <t>Развитие системы независимой оценки качества профессионального образования на основе создания и внедрения механизмов сертификации квалификаций специалистов и выпускников образовательных учреждений с учетом интеграции требований ФГОС и профессиональных стандартов</t>
  </si>
  <si>
    <t>4.3.5.1.</t>
  </si>
  <si>
    <t xml:space="preserve">Формирование  сети центров сертификации профессиональных квалификаций, профессионально-общетсвенной аккредитации образовательных программ  и независимой оценки качества профессионального образования в области подготовки рабочих кадров и специлалистов среднего звена </t>
  </si>
  <si>
    <t>4.3.5.2.</t>
  </si>
  <si>
    <t xml:space="preserve">Мониторинг деятельности центров сертификации профессиональных квалификаций, </t>
  </si>
  <si>
    <t>4.4.</t>
  </si>
  <si>
    <t>Услуги по предоставлению гражданам бесплатного начального профессионального образования в пределах государственных образовательных стандартов</t>
  </si>
  <si>
    <t>4.5.</t>
  </si>
  <si>
    <t>4.5.1.</t>
  </si>
  <si>
    <t>Предоставление услуг дополнительного профессионального образования гражданским служащим</t>
  </si>
  <si>
    <t>4.5.2.</t>
  </si>
  <si>
    <t xml:space="preserve">Предоставление субсидий
государственному автономному учреждению ДПО «Учебный центр подготовки кадров для края» на развитие материально-технической базы
</t>
  </si>
  <si>
    <t>4.6.</t>
  </si>
  <si>
    <t>территориальные государственные внебюджетные фонды</t>
  </si>
  <si>
    <t>5.</t>
  </si>
  <si>
    <t>Подпрограмма № 5 «Реализация отдельных полномочий органа исполнительной власти в сфере образования»</t>
  </si>
  <si>
    <t>5.1.</t>
  </si>
  <si>
    <r>
      <rPr>
        <b/>
        <sz val="12"/>
        <rFont val="Times New Roman"/>
        <family val="1"/>
        <charset val="204"/>
      </rPr>
      <t>Основное мероприятие 5.1.:</t>
    </r>
    <r>
      <rPr>
        <sz val="12"/>
        <rFont val="Times New Roman"/>
        <family val="1"/>
        <charset val="204"/>
      </rPr>
      <t xml:space="preserve">
Обеспечение функций  государственного органа  в сфере образования</t>
    </r>
  </si>
  <si>
    <t>5.1.1. </t>
  </si>
  <si>
    <t>Руководство и управление  в сфере установленных функций органов государственной власти субъектов Российской Федерации и органов местного самоуправления</t>
  </si>
  <si>
    <t>5.1.2. 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</si>
  <si>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</si>
  <si>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5.1.3.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</si>
  <si>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</si>
  <si>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5.1.4.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</si>
  <si>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</si>
  <si>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6.</t>
  </si>
  <si>
    <t>Подпрограмма № 6 «Содействие созданию в Приморском крае новых мест в общеобразовательных организациях»</t>
  </si>
  <si>
    <t>6.1.</t>
  </si>
  <si>
    <r>
      <rPr>
        <b/>
        <sz val="12"/>
        <rFont val="Times New Roman"/>
        <family val="1"/>
        <charset val="204"/>
      </rPr>
      <t>Основное мероприятие 6.1.</t>
    </r>
    <r>
      <rPr>
        <sz val="12"/>
        <rFont val="Times New Roman"/>
        <family val="1"/>
        <charset val="204"/>
      </rPr>
      <t>: Реализация мероприятий по содействию созданию новых мест в общеобразовательных организациях Приморского края</t>
    </r>
  </si>
  <si>
    <t>6.1.1.</t>
  </si>
  <si>
    <t>6.1.2.</t>
  </si>
  <si>
    <t>6.1.3.</t>
  </si>
  <si>
    <t>Реализация комплекса мероприятий по содействию созданию новых мест в общеобразователь-ных организациях Приморского края посредством предоставления</t>
  </si>
  <si>
    <t>6.1.3.1.</t>
  </si>
  <si>
    <t>Субсидии бюджетам муниципальных образований Приморского края на строительство, реконструкцию зданий муниципальных общеобразователь-ных организаций</t>
  </si>
  <si>
    <t>6.1.3.2.</t>
  </si>
  <si>
    <t>Субсидии бюджетам муниципальных образований, а также на реализацию мероприятий по содействию создания в Приморском крае новых мест в общеобразова-тельных организациях в 2016 году</t>
  </si>
  <si>
    <t xml:space="preserve">Основное мероприятие 4.5.
Реализация дополнительных профессиональных программ
</t>
  </si>
  <si>
    <t xml:space="preserve">федеральный бюджет </t>
  </si>
  <si>
    <t xml:space="preserve">государственные внебюджетные фонды </t>
  </si>
  <si>
    <t>федеральный бюджет</t>
  </si>
  <si>
    <t>государственные внебюджетные фонды</t>
  </si>
  <si>
    <t>Создание в дошкольных образовательных, общеобразова-тельных организациях, организациях дополнительного образования (в том числе в организациях, осуществляющих образовательную деятельность по адаптированным основным общеобразова-тельным программам) условий для получения детьми-инвалидами качественного образования: предоставление субсидий бюджетам муниципальных образований Приморского края - дошкольным образовательным организациям;
предоставление субсидий бюджетным учреждениям на иные цели – общеобразова-тельным организациям;
предоставление субсидий автономным учреждениям на иные цели - организациям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</t>
  </si>
  <si>
    <t>Оценка расходов 
(в соответствии с государственной программой, 
тыс. руб.)</t>
  </si>
  <si>
    <t>Процент исполнения, (в %)</t>
  </si>
  <si>
    <t>СПРАВКА</t>
  </si>
  <si>
    <t>О ходе реализации государственной программы Приморского края "Развитие образования Приморского края" 
на 2013-2020 годы" (исполнение программы за 2016 год и планах на 2017 год)</t>
  </si>
  <si>
    <t>Субсидии бюджетам муниципальных образований, а также на реализацию мероприятий по содействию создания в Приморском крае новых мест в общеобразовательных организациях в 2016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</si>
</sst>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0" fillId="2" borderId="0" xfId="0" applyFill="1"/>
    <xf numFmtId="4" fontId="0" fillId="2" borderId="0" xfId="0" applyNumberFormat="1" applyFill="1"/>
    <xf numFmtId="4" fontId="11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40" fontId="8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164" fontId="2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40" fontId="8" fillId="2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49" fontId="8" fillId="0" borderId="4" xfId="0" applyNumberFormat="1" applyFont="1" applyFill="1" applyBorder="1" applyAlignment="1">
      <alignment horizontal="center" vertical="top" wrapText="1"/>
    </xf>
    <xf numFmtId="49" fontId="8" fillId="0" borderId="6" xfId="0" applyNumberFormat="1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8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0"/>
  <sheetViews>
    <sheetView tabSelected="1" view="pageBreakPreview" zoomScale="60" zoomScaleNormal="100" workbookViewId="0">
      <selection activeCell="C103" sqref="C103:C105"/>
    </sheetView>
  </sheetViews>
  <sheetFormatPr defaultRowHeight="15.75" x14ac:dyDescent="0.25"/>
  <cols>
    <col min="1" max="1" width="9.28515625" customWidth="1"/>
    <col min="2" max="2" width="40" customWidth="1"/>
    <col min="3" max="3" width="32.140625" style="29" customWidth="1"/>
    <col min="4" max="4" width="12.42578125" style="29" customWidth="1"/>
    <col min="5" max="5" width="20.140625" style="37" customWidth="1"/>
    <col min="6" max="6" width="19.85546875" style="37" customWidth="1"/>
    <col min="7" max="7" width="12.28515625" style="38" customWidth="1"/>
    <col min="8" max="8" width="10.7109375" bestFit="1" customWidth="1"/>
  </cols>
  <sheetData>
    <row r="1" spans="1:7" x14ac:dyDescent="0.25">
      <c r="A1" s="1"/>
      <c r="B1" s="2"/>
      <c r="C1" s="2"/>
      <c r="D1" s="3"/>
      <c r="E1" s="4"/>
      <c r="F1" s="43" t="s">
        <v>0</v>
      </c>
    </row>
    <row r="2" spans="1:7" x14ac:dyDescent="0.25">
      <c r="A2" s="1"/>
      <c r="B2" s="2"/>
      <c r="C2" s="2"/>
      <c r="D2" s="3"/>
      <c r="E2" s="4"/>
      <c r="F2" s="4"/>
    </row>
    <row r="3" spans="1:7" x14ac:dyDescent="0.25">
      <c r="A3" s="123" t="s">
        <v>1</v>
      </c>
      <c r="B3" s="123"/>
      <c r="C3" s="123"/>
      <c r="D3" s="123"/>
      <c r="E3" s="123"/>
      <c r="F3" s="123"/>
    </row>
    <row r="4" spans="1:7" x14ac:dyDescent="0.25">
      <c r="A4" s="124" t="s">
        <v>2</v>
      </c>
      <c r="B4" s="124"/>
      <c r="C4" s="124"/>
      <c r="D4" s="124"/>
      <c r="E4" s="124"/>
      <c r="F4" s="124"/>
    </row>
    <row r="5" spans="1:7" x14ac:dyDescent="0.25">
      <c r="A5" s="125" t="s">
        <v>3</v>
      </c>
      <c r="B5" s="125"/>
      <c r="C5" s="125"/>
      <c r="D5" s="125"/>
      <c r="E5" s="125"/>
      <c r="F5" s="125"/>
    </row>
    <row r="6" spans="1:7" x14ac:dyDescent="0.25">
      <c r="A6" s="126" t="s">
        <v>4</v>
      </c>
      <c r="B6" s="126"/>
      <c r="C6" s="126"/>
      <c r="D6" s="126"/>
      <c r="E6" s="126"/>
      <c r="F6" s="126"/>
    </row>
    <row r="7" spans="1:7" x14ac:dyDescent="0.25">
      <c r="A7" s="127" t="s">
        <v>5</v>
      </c>
      <c r="B7" s="127"/>
      <c r="C7" s="127"/>
      <c r="D7" s="127"/>
      <c r="E7" s="127"/>
      <c r="F7" s="127"/>
    </row>
    <row r="8" spans="1:7" x14ac:dyDescent="0.25">
      <c r="A8" s="5"/>
      <c r="B8" s="2"/>
      <c r="C8" s="2"/>
      <c r="D8" s="3"/>
      <c r="E8" s="4"/>
      <c r="F8" s="4"/>
    </row>
    <row r="9" spans="1:7" hidden="1" x14ac:dyDescent="0.25">
      <c r="A9" s="128"/>
      <c r="B9" s="128"/>
      <c r="C9" s="128"/>
      <c r="D9" s="128"/>
      <c r="E9" s="128"/>
      <c r="F9" s="128"/>
    </row>
    <row r="10" spans="1:7" hidden="1" x14ac:dyDescent="0.25">
      <c r="A10" s="5"/>
      <c r="B10" s="2"/>
      <c r="C10" s="2"/>
      <c r="D10" s="3"/>
      <c r="E10" s="4"/>
      <c r="F10" s="4"/>
    </row>
    <row r="11" spans="1:7" ht="15" x14ac:dyDescent="0.25">
      <c r="A11" s="112" t="s">
        <v>6</v>
      </c>
      <c r="B11" s="113" t="s">
        <v>7</v>
      </c>
      <c r="C11" s="116" t="s">
        <v>8</v>
      </c>
      <c r="D11" s="116" t="s">
        <v>9</v>
      </c>
      <c r="E11" s="120" t="s">
        <v>286</v>
      </c>
      <c r="F11" s="119" t="s">
        <v>10</v>
      </c>
      <c r="G11" s="119" t="s">
        <v>287</v>
      </c>
    </row>
    <row r="12" spans="1:7" ht="15" x14ac:dyDescent="0.25">
      <c r="A12" s="112"/>
      <c r="B12" s="114"/>
      <c r="C12" s="117"/>
      <c r="D12" s="117"/>
      <c r="E12" s="121"/>
      <c r="F12" s="119"/>
      <c r="G12" s="119"/>
    </row>
    <row r="13" spans="1:7" ht="15" x14ac:dyDescent="0.25">
      <c r="A13" s="112"/>
      <c r="B13" s="114"/>
      <c r="C13" s="117"/>
      <c r="D13" s="117"/>
      <c r="E13" s="121"/>
      <c r="F13" s="119"/>
      <c r="G13" s="119"/>
    </row>
    <row r="14" spans="1:7" ht="15" x14ac:dyDescent="0.25">
      <c r="A14" s="112"/>
      <c r="B14" s="114"/>
      <c r="C14" s="117"/>
      <c r="D14" s="117"/>
      <c r="E14" s="121"/>
      <c r="F14" s="119"/>
      <c r="G14" s="119"/>
    </row>
    <row r="15" spans="1:7" ht="12.6" customHeight="1" x14ac:dyDescent="0.25">
      <c r="A15" s="112"/>
      <c r="B15" s="115"/>
      <c r="C15" s="118"/>
      <c r="D15" s="118"/>
      <c r="E15" s="122"/>
      <c r="F15" s="119"/>
      <c r="G15" s="119"/>
    </row>
    <row r="16" spans="1:7" s="28" customFormat="1" ht="14.45" customHeight="1" x14ac:dyDescent="0.25">
      <c r="A16" s="6">
        <v>1</v>
      </c>
      <c r="B16" s="6">
        <v>2</v>
      </c>
      <c r="C16" s="6">
        <v>3</v>
      </c>
      <c r="D16" s="6">
        <v>4</v>
      </c>
      <c r="E16" s="27">
        <v>5</v>
      </c>
      <c r="F16" s="27">
        <v>6</v>
      </c>
      <c r="G16" s="27">
        <v>7</v>
      </c>
    </row>
    <row r="17" spans="1:8" x14ac:dyDescent="0.25">
      <c r="A17" s="107"/>
      <c r="B17" s="108" t="s">
        <v>11</v>
      </c>
      <c r="C17" s="109" t="s">
        <v>12</v>
      </c>
      <c r="D17" s="9" t="s">
        <v>13</v>
      </c>
      <c r="E17" s="30">
        <f>E18+E19+E20</f>
        <v>17557997.600000001</v>
      </c>
      <c r="F17" s="30">
        <f>F18+F19+F20</f>
        <v>16759898.409999996</v>
      </c>
      <c r="G17" s="39">
        <f>F17/E17*100</f>
        <v>95.454497670053186</v>
      </c>
    </row>
    <row r="18" spans="1:8" x14ac:dyDescent="0.25">
      <c r="A18" s="107"/>
      <c r="B18" s="108"/>
      <c r="C18" s="110"/>
      <c r="D18" s="9">
        <v>759</v>
      </c>
      <c r="E18" s="30">
        <f>E26+E22</f>
        <v>17474451.23</v>
      </c>
      <c r="F18" s="30">
        <f>F26+F22</f>
        <v>16680177.259999996</v>
      </c>
      <c r="G18" s="39">
        <f t="shared" ref="G18:G77" si="0">F18/E18*100</f>
        <v>95.454655716819303</v>
      </c>
    </row>
    <row r="19" spans="1:8" x14ac:dyDescent="0.25">
      <c r="A19" s="107"/>
      <c r="B19" s="108"/>
      <c r="C19" s="110"/>
      <c r="D19" s="9">
        <v>774</v>
      </c>
      <c r="E19" s="30">
        <f t="shared" ref="E19:F20" si="1">E23+E27</f>
        <v>82546.37</v>
      </c>
      <c r="F19" s="30">
        <f t="shared" si="1"/>
        <v>78721.150000000009</v>
      </c>
      <c r="G19" s="39">
        <f t="shared" si="0"/>
        <v>95.365974300263019</v>
      </c>
    </row>
    <row r="20" spans="1:8" x14ac:dyDescent="0.25">
      <c r="A20" s="107"/>
      <c r="B20" s="108"/>
      <c r="C20" s="111"/>
      <c r="D20" s="9">
        <v>789</v>
      </c>
      <c r="E20" s="30">
        <f t="shared" si="1"/>
        <v>1000</v>
      </c>
      <c r="F20" s="30">
        <f t="shared" si="1"/>
        <v>1000</v>
      </c>
      <c r="G20" s="39">
        <f t="shared" si="0"/>
        <v>100</v>
      </c>
    </row>
    <row r="21" spans="1:8" ht="18" customHeight="1" x14ac:dyDescent="0.25">
      <c r="A21" s="107"/>
      <c r="B21" s="108"/>
      <c r="C21" s="109" t="s">
        <v>14</v>
      </c>
      <c r="D21" s="9" t="s">
        <v>13</v>
      </c>
      <c r="E21" s="30">
        <f t="shared" ref="E21" si="2">E22+E23+E24</f>
        <v>336751.54</v>
      </c>
      <c r="F21" s="30">
        <f>F22+F23+F24</f>
        <v>59131.32</v>
      </c>
      <c r="G21" s="39">
        <f t="shared" si="0"/>
        <v>17.55933172569901</v>
      </c>
    </row>
    <row r="22" spans="1:8" x14ac:dyDescent="0.25">
      <c r="A22" s="107"/>
      <c r="B22" s="108"/>
      <c r="C22" s="110"/>
      <c r="D22" s="9">
        <v>759</v>
      </c>
      <c r="E22" s="30">
        <v>336751.54</v>
      </c>
      <c r="F22" s="42">
        <f>F34+F107+F437+F756+F906+F963</f>
        <v>59131.32</v>
      </c>
      <c r="G22" s="39">
        <f t="shared" si="0"/>
        <v>17.55933172569901</v>
      </c>
    </row>
    <row r="23" spans="1:8" x14ac:dyDescent="0.25">
      <c r="A23" s="107"/>
      <c r="B23" s="108"/>
      <c r="C23" s="110"/>
      <c r="D23" s="9">
        <v>774</v>
      </c>
      <c r="E23" s="30">
        <f>E108+E438+E907</f>
        <v>0</v>
      </c>
      <c r="F23" s="42">
        <v>0</v>
      </c>
      <c r="G23" s="39">
        <v>0</v>
      </c>
    </row>
    <row r="24" spans="1:8" x14ac:dyDescent="0.25">
      <c r="A24" s="107"/>
      <c r="B24" s="108"/>
      <c r="C24" s="111"/>
      <c r="D24" s="9">
        <v>789</v>
      </c>
      <c r="E24" s="30">
        <f>E439</f>
        <v>0</v>
      </c>
      <c r="F24" s="42">
        <v>0</v>
      </c>
      <c r="G24" s="39">
        <v>0</v>
      </c>
    </row>
    <row r="25" spans="1:8" ht="16.899999999999999" customHeight="1" x14ac:dyDescent="0.25">
      <c r="A25" s="107"/>
      <c r="B25" s="108"/>
      <c r="C25" s="109" t="s">
        <v>15</v>
      </c>
      <c r="D25" s="9" t="s">
        <v>13</v>
      </c>
      <c r="E25" s="30">
        <f>E26+E27+E28</f>
        <v>17221246.060000002</v>
      </c>
      <c r="F25" s="30">
        <f>F26+F27+F28</f>
        <v>16700767.089999996</v>
      </c>
      <c r="G25" s="39">
        <f t="shared" si="0"/>
        <v>96.977692739615804</v>
      </c>
    </row>
    <row r="26" spans="1:8" x14ac:dyDescent="0.25">
      <c r="A26" s="107"/>
      <c r="B26" s="108"/>
      <c r="C26" s="110"/>
      <c r="D26" s="9">
        <v>759</v>
      </c>
      <c r="E26" s="30">
        <v>17137699.690000001</v>
      </c>
      <c r="F26" s="42">
        <f>F35+F110+F441+F757+F909+F964</f>
        <v>16621045.939999996</v>
      </c>
      <c r="G26" s="39">
        <f t="shared" si="0"/>
        <v>96.985279475392616</v>
      </c>
      <c r="H26" s="16"/>
    </row>
    <row r="27" spans="1:8" x14ac:dyDescent="0.25">
      <c r="A27" s="107"/>
      <c r="B27" s="108"/>
      <c r="C27" s="110"/>
      <c r="D27" s="9">
        <v>774</v>
      </c>
      <c r="E27" s="30">
        <f>E111+E442+E923</f>
        <v>82546.37</v>
      </c>
      <c r="F27" s="30">
        <f>F111+F442+F923</f>
        <v>78721.150000000009</v>
      </c>
      <c r="G27" s="39">
        <f t="shared" si="0"/>
        <v>95.365974300263019</v>
      </c>
    </row>
    <row r="28" spans="1:8" x14ac:dyDescent="0.25">
      <c r="A28" s="107"/>
      <c r="B28" s="108"/>
      <c r="C28" s="111"/>
      <c r="D28" s="9">
        <v>789</v>
      </c>
      <c r="E28" s="30">
        <f>E443</f>
        <v>1000</v>
      </c>
      <c r="F28" s="30">
        <f>F443</f>
        <v>1000</v>
      </c>
      <c r="G28" s="39">
        <f t="shared" si="0"/>
        <v>100</v>
      </c>
    </row>
    <row r="29" spans="1:8" ht="30" customHeight="1" x14ac:dyDescent="0.25">
      <c r="A29" s="107"/>
      <c r="B29" s="108"/>
      <c r="C29" s="32" t="s">
        <v>16</v>
      </c>
      <c r="D29" s="31" t="s">
        <v>17</v>
      </c>
      <c r="E29" s="30">
        <f t="shared" ref="E29:F32" si="3">E36+E112+E444+E758+E911+E965</f>
        <v>0</v>
      </c>
      <c r="F29" s="30">
        <f t="shared" si="3"/>
        <v>0</v>
      </c>
      <c r="G29" s="39">
        <v>0</v>
      </c>
    </row>
    <row r="30" spans="1:8" ht="29.45" customHeight="1" x14ac:dyDescent="0.25">
      <c r="A30" s="107"/>
      <c r="B30" s="108"/>
      <c r="C30" s="32" t="s">
        <v>18</v>
      </c>
      <c r="D30" s="31" t="s">
        <v>17</v>
      </c>
      <c r="E30" s="30">
        <f t="shared" si="3"/>
        <v>0</v>
      </c>
      <c r="F30" s="30">
        <f t="shared" si="3"/>
        <v>0</v>
      </c>
      <c r="G30" s="39">
        <v>0</v>
      </c>
    </row>
    <row r="31" spans="1:8" ht="50.45" customHeight="1" x14ac:dyDescent="0.25">
      <c r="A31" s="107"/>
      <c r="B31" s="108"/>
      <c r="C31" s="32" t="s">
        <v>19</v>
      </c>
      <c r="D31" s="31" t="s">
        <v>17</v>
      </c>
      <c r="E31" s="30">
        <f t="shared" si="3"/>
        <v>0</v>
      </c>
      <c r="F31" s="30">
        <f t="shared" si="3"/>
        <v>0</v>
      </c>
      <c r="G31" s="39">
        <v>0</v>
      </c>
    </row>
    <row r="32" spans="1:8" ht="20.45" customHeight="1" x14ac:dyDescent="0.25">
      <c r="A32" s="107"/>
      <c r="B32" s="108"/>
      <c r="C32" s="32" t="s">
        <v>20</v>
      </c>
      <c r="D32" s="9">
        <v>0</v>
      </c>
      <c r="E32" s="30">
        <f t="shared" si="3"/>
        <v>0</v>
      </c>
      <c r="F32" s="30">
        <f t="shared" si="3"/>
        <v>0</v>
      </c>
      <c r="G32" s="39">
        <v>0</v>
      </c>
    </row>
    <row r="33" spans="1:7" x14ac:dyDescent="0.25">
      <c r="A33" s="64">
        <v>1</v>
      </c>
      <c r="B33" s="65" t="s">
        <v>21</v>
      </c>
      <c r="C33" s="36" t="s">
        <v>22</v>
      </c>
      <c r="D33" s="33">
        <v>759</v>
      </c>
      <c r="E33" s="34">
        <f>SUM(E34:E39)</f>
        <v>4492129.2</v>
      </c>
      <c r="F33" s="34">
        <f t="shared" ref="F33" si="4">SUM(F34:F39)</f>
        <v>4291333.3</v>
      </c>
      <c r="G33" s="40">
        <f t="shared" si="0"/>
        <v>95.530050649478198</v>
      </c>
    </row>
    <row r="34" spans="1:7" ht="48" customHeight="1" x14ac:dyDescent="0.25">
      <c r="A34" s="64"/>
      <c r="B34" s="65"/>
      <c r="C34" s="36" t="s">
        <v>14</v>
      </c>
      <c r="D34" s="33">
        <v>759</v>
      </c>
      <c r="E34" s="34">
        <f>E41+E69</f>
        <v>0</v>
      </c>
      <c r="F34" s="34">
        <f t="shared" ref="F34" si="5">F41+F69</f>
        <v>0</v>
      </c>
      <c r="G34" s="40">
        <v>0</v>
      </c>
    </row>
    <row r="35" spans="1:7" x14ac:dyDescent="0.25">
      <c r="A35" s="64"/>
      <c r="B35" s="65"/>
      <c r="C35" s="36" t="s">
        <v>15</v>
      </c>
      <c r="D35" s="33">
        <v>759</v>
      </c>
      <c r="E35" s="34">
        <f t="shared" ref="E35:F39" si="6">E42+E70</f>
        <v>4492129.2</v>
      </c>
      <c r="F35" s="34">
        <f t="shared" si="6"/>
        <v>4291333.3</v>
      </c>
      <c r="G35" s="40">
        <f t="shared" si="0"/>
        <v>95.530050649478198</v>
      </c>
    </row>
    <row r="36" spans="1:7" ht="34.15" customHeight="1" x14ac:dyDescent="0.25">
      <c r="A36" s="64"/>
      <c r="B36" s="65"/>
      <c r="C36" s="36" t="s">
        <v>23</v>
      </c>
      <c r="D36" s="35" t="s">
        <v>17</v>
      </c>
      <c r="E36" s="34">
        <f t="shared" si="6"/>
        <v>0</v>
      </c>
      <c r="F36" s="34">
        <f t="shared" ref="F36" si="7">F43+F71</f>
        <v>0</v>
      </c>
      <c r="G36" s="40">
        <v>0</v>
      </c>
    </row>
    <row r="37" spans="1:7" ht="46.15" customHeight="1" x14ac:dyDescent="0.25">
      <c r="A37" s="64"/>
      <c r="B37" s="65"/>
      <c r="C37" s="36" t="s">
        <v>18</v>
      </c>
      <c r="D37" s="35" t="s">
        <v>17</v>
      </c>
      <c r="E37" s="34">
        <f t="shared" si="6"/>
        <v>0</v>
      </c>
      <c r="F37" s="34">
        <f t="shared" ref="F37" si="8">F44+F72</f>
        <v>0</v>
      </c>
      <c r="G37" s="40">
        <v>0</v>
      </c>
    </row>
    <row r="38" spans="1:7" ht="42" customHeight="1" x14ac:dyDescent="0.25">
      <c r="A38" s="64"/>
      <c r="B38" s="65"/>
      <c r="C38" s="36" t="s">
        <v>19</v>
      </c>
      <c r="D38" s="35" t="s">
        <v>17</v>
      </c>
      <c r="E38" s="34">
        <f t="shared" si="6"/>
        <v>0</v>
      </c>
      <c r="F38" s="34">
        <f t="shared" ref="F38" si="9">F45+F73</f>
        <v>0</v>
      </c>
      <c r="G38" s="40">
        <v>0</v>
      </c>
    </row>
    <row r="39" spans="1:7" ht="30.6" customHeight="1" x14ac:dyDescent="0.25">
      <c r="A39" s="64"/>
      <c r="B39" s="65"/>
      <c r="C39" s="36" t="s">
        <v>20</v>
      </c>
      <c r="D39" s="33" t="s">
        <v>17</v>
      </c>
      <c r="E39" s="34">
        <f t="shared" si="6"/>
        <v>0</v>
      </c>
      <c r="F39" s="34">
        <f t="shared" ref="F39" si="10">F46+F74</f>
        <v>0</v>
      </c>
      <c r="G39" s="40">
        <v>0</v>
      </c>
    </row>
    <row r="40" spans="1:7" s="17" customFormat="1" x14ac:dyDescent="0.25">
      <c r="A40" s="66" t="s">
        <v>24</v>
      </c>
      <c r="B40" s="67" t="s">
        <v>25</v>
      </c>
      <c r="C40" s="12" t="s">
        <v>22</v>
      </c>
      <c r="D40" s="13">
        <v>759</v>
      </c>
      <c r="E40" s="25">
        <f>SUM(E41:E46)</f>
        <v>38051.199999999997</v>
      </c>
      <c r="F40" s="25">
        <f t="shared" ref="F40" si="11">SUM(F41:F46)</f>
        <v>19778.53</v>
      </c>
      <c r="G40" s="41">
        <f t="shared" si="0"/>
        <v>51.978728660331342</v>
      </c>
    </row>
    <row r="41" spans="1:7" x14ac:dyDescent="0.25">
      <c r="A41" s="66"/>
      <c r="B41" s="67"/>
      <c r="C41" s="23" t="s">
        <v>281</v>
      </c>
      <c r="D41" s="8">
        <v>759</v>
      </c>
      <c r="E41" s="25">
        <f t="shared" ref="E41:F46" si="12">E48+E55+E62</f>
        <v>0</v>
      </c>
      <c r="F41" s="25">
        <f t="shared" si="12"/>
        <v>0</v>
      </c>
      <c r="G41" s="41">
        <v>0</v>
      </c>
    </row>
    <row r="42" spans="1:7" s="17" customFormat="1" x14ac:dyDescent="0.25">
      <c r="A42" s="66"/>
      <c r="B42" s="67"/>
      <c r="C42" s="12" t="s">
        <v>15</v>
      </c>
      <c r="D42" s="13">
        <v>759</v>
      </c>
      <c r="E42" s="25">
        <f t="shared" si="12"/>
        <v>38051.199999999997</v>
      </c>
      <c r="F42" s="25">
        <f t="shared" si="12"/>
        <v>19778.53</v>
      </c>
      <c r="G42" s="41">
        <f t="shared" si="0"/>
        <v>51.978728660331342</v>
      </c>
    </row>
    <row r="43" spans="1:7" ht="33" customHeight="1" x14ac:dyDescent="0.25">
      <c r="A43" s="66"/>
      <c r="B43" s="67"/>
      <c r="C43" s="23" t="s">
        <v>23</v>
      </c>
      <c r="D43" s="10" t="s">
        <v>17</v>
      </c>
      <c r="E43" s="25">
        <f t="shared" si="12"/>
        <v>0</v>
      </c>
      <c r="F43" s="25">
        <f t="shared" ref="F43" si="13">F50+F57+F64</f>
        <v>0</v>
      </c>
      <c r="G43" s="41">
        <v>0</v>
      </c>
    </row>
    <row r="44" spans="1:7" ht="33" customHeight="1" x14ac:dyDescent="0.25">
      <c r="A44" s="66"/>
      <c r="B44" s="67"/>
      <c r="C44" s="23" t="s">
        <v>282</v>
      </c>
      <c r="D44" s="10" t="s">
        <v>17</v>
      </c>
      <c r="E44" s="25">
        <f t="shared" si="12"/>
        <v>0</v>
      </c>
      <c r="F44" s="25">
        <f t="shared" ref="F44" si="14">F51+F58+F65</f>
        <v>0</v>
      </c>
      <c r="G44" s="41">
        <v>0</v>
      </c>
    </row>
    <row r="45" spans="1:7" ht="44.45" customHeight="1" x14ac:dyDescent="0.25">
      <c r="A45" s="66"/>
      <c r="B45" s="67"/>
      <c r="C45" s="23" t="s">
        <v>19</v>
      </c>
      <c r="D45" s="10" t="s">
        <v>17</v>
      </c>
      <c r="E45" s="25">
        <f t="shared" si="12"/>
        <v>0</v>
      </c>
      <c r="F45" s="25">
        <f t="shared" ref="F45" si="15">F52+F59+F66</f>
        <v>0</v>
      </c>
      <c r="G45" s="41">
        <v>0</v>
      </c>
    </row>
    <row r="46" spans="1:7" ht="22.15" customHeight="1" x14ac:dyDescent="0.25">
      <c r="A46" s="66"/>
      <c r="B46" s="67"/>
      <c r="C46" s="23" t="s">
        <v>20</v>
      </c>
      <c r="D46" s="10" t="s">
        <v>17</v>
      </c>
      <c r="E46" s="25">
        <f t="shared" si="12"/>
        <v>0</v>
      </c>
      <c r="F46" s="25">
        <f t="shared" ref="F46" si="16">F53+F60+F67</f>
        <v>0</v>
      </c>
      <c r="G46" s="41">
        <v>0</v>
      </c>
    </row>
    <row r="47" spans="1:7" hidden="1" x14ac:dyDescent="0.25">
      <c r="A47" s="66" t="s">
        <v>26</v>
      </c>
      <c r="B47" s="67" t="s">
        <v>27</v>
      </c>
      <c r="C47" s="23" t="s">
        <v>22</v>
      </c>
      <c r="D47" s="8">
        <v>759</v>
      </c>
      <c r="E47" s="25">
        <v>0</v>
      </c>
      <c r="F47" s="25">
        <v>0</v>
      </c>
      <c r="G47" s="41" t="e">
        <f t="shared" si="0"/>
        <v>#DIV/0!</v>
      </c>
    </row>
    <row r="48" spans="1:7" hidden="1" x14ac:dyDescent="0.25">
      <c r="A48" s="66"/>
      <c r="B48" s="67"/>
      <c r="C48" s="23" t="s">
        <v>283</v>
      </c>
      <c r="D48" s="8">
        <v>759</v>
      </c>
      <c r="E48" s="25">
        <v>0</v>
      </c>
      <c r="F48" s="25">
        <v>0</v>
      </c>
      <c r="G48" s="41" t="e">
        <f t="shared" si="0"/>
        <v>#DIV/0!</v>
      </c>
    </row>
    <row r="49" spans="1:7" hidden="1" x14ac:dyDescent="0.25">
      <c r="A49" s="66"/>
      <c r="B49" s="67"/>
      <c r="C49" s="23" t="s">
        <v>15</v>
      </c>
      <c r="D49" s="8">
        <v>759</v>
      </c>
      <c r="E49" s="25">
        <v>0</v>
      </c>
      <c r="F49" s="25">
        <v>0</v>
      </c>
      <c r="G49" s="41" t="e">
        <f t="shared" si="0"/>
        <v>#DIV/0!</v>
      </c>
    </row>
    <row r="50" spans="1:7" ht="43.15" hidden="1" customHeight="1" x14ac:dyDescent="0.25">
      <c r="A50" s="66"/>
      <c r="B50" s="67"/>
      <c r="C50" s="23" t="s">
        <v>23</v>
      </c>
      <c r="D50" s="10" t="s">
        <v>17</v>
      </c>
      <c r="E50" s="25">
        <v>0</v>
      </c>
      <c r="F50" s="25">
        <v>0</v>
      </c>
      <c r="G50" s="41" t="e">
        <f t="shared" si="0"/>
        <v>#DIV/0!</v>
      </c>
    </row>
    <row r="51" spans="1:7" ht="31.5" hidden="1" x14ac:dyDescent="0.25">
      <c r="A51" s="66"/>
      <c r="B51" s="67"/>
      <c r="C51" s="23" t="s">
        <v>284</v>
      </c>
      <c r="D51" s="10" t="s">
        <v>17</v>
      </c>
      <c r="E51" s="25">
        <v>0</v>
      </c>
      <c r="F51" s="25">
        <v>0</v>
      </c>
      <c r="G51" s="41" t="e">
        <f t="shared" si="0"/>
        <v>#DIV/0!</v>
      </c>
    </row>
    <row r="52" spans="1:7" ht="47.25" hidden="1" x14ac:dyDescent="0.25">
      <c r="A52" s="66"/>
      <c r="B52" s="67"/>
      <c r="C52" s="23" t="s">
        <v>19</v>
      </c>
      <c r="D52" s="10" t="s">
        <v>17</v>
      </c>
      <c r="E52" s="25">
        <v>0</v>
      </c>
      <c r="F52" s="25">
        <v>0</v>
      </c>
      <c r="G52" s="41" t="e">
        <f t="shared" si="0"/>
        <v>#DIV/0!</v>
      </c>
    </row>
    <row r="53" spans="1:7" ht="31.5" hidden="1" x14ac:dyDescent="0.25">
      <c r="A53" s="66"/>
      <c r="B53" s="67"/>
      <c r="C53" s="23" t="s">
        <v>20</v>
      </c>
      <c r="D53" s="10" t="s">
        <v>17</v>
      </c>
      <c r="E53" s="25">
        <v>0</v>
      </c>
      <c r="F53" s="25">
        <v>0</v>
      </c>
      <c r="G53" s="41" t="e">
        <f t="shared" si="0"/>
        <v>#DIV/0!</v>
      </c>
    </row>
    <row r="54" spans="1:7" s="17" customFormat="1" x14ac:dyDescent="0.25">
      <c r="A54" s="66" t="s">
        <v>28</v>
      </c>
      <c r="B54" s="96" t="s">
        <v>29</v>
      </c>
      <c r="C54" s="12" t="s">
        <v>22</v>
      </c>
      <c r="D54" s="13">
        <v>759</v>
      </c>
      <c r="E54" s="25">
        <f>SUM(E55:E60)</f>
        <v>38051.199999999997</v>
      </c>
      <c r="F54" s="25">
        <f t="shared" ref="F54" si="17">SUM(F55:F60)</f>
        <v>19778.53</v>
      </c>
      <c r="G54" s="41">
        <f t="shared" si="0"/>
        <v>51.978728660331342</v>
      </c>
    </row>
    <row r="55" spans="1:7" x14ac:dyDescent="0.25">
      <c r="A55" s="66"/>
      <c r="B55" s="96"/>
      <c r="C55" s="23" t="s">
        <v>281</v>
      </c>
      <c r="D55" s="8">
        <v>759</v>
      </c>
      <c r="E55" s="25">
        <v>0</v>
      </c>
      <c r="F55" s="41">
        <v>0</v>
      </c>
      <c r="G55" s="41">
        <v>0</v>
      </c>
    </row>
    <row r="56" spans="1:7" s="17" customFormat="1" x14ac:dyDescent="0.25">
      <c r="A56" s="66"/>
      <c r="B56" s="96"/>
      <c r="C56" s="12" t="s">
        <v>15</v>
      </c>
      <c r="D56" s="13">
        <v>759</v>
      </c>
      <c r="E56" s="25">
        <v>38051.199999999997</v>
      </c>
      <c r="F56" s="19">
        <v>19778.53</v>
      </c>
      <c r="G56" s="41">
        <f t="shared" si="0"/>
        <v>51.978728660331342</v>
      </c>
    </row>
    <row r="57" spans="1:7" ht="32.450000000000003" customHeight="1" x14ac:dyDescent="0.25">
      <c r="A57" s="66"/>
      <c r="B57" s="96"/>
      <c r="C57" s="23" t="s">
        <v>23</v>
      </c>
      <c r="D57" s="10" t="s">
        <v>17</v>
      </c>
      <c r="E57" s="25">
        <v>0</v>
      </c>
      <c r="F57" s="20">
        <v>0</v>
      </c>
      <c r="G57" s="41">
        <v>0</v>
      </c>
    </row>
    <row r="58" spans="1:7" ht="34.9" customHeight="1" x14ac:dyDescent="0.25">
      <c r="A58" s="66"/>
      <c r="B58" s="96"/>
      <c r="C58" s="23" t="s">
        <v>284</v>
      </c>
      <c r="D58" s="10" t="s">
        <v>17</v>
      </c>
      <c r="E58" s="25">
        <v>0</v>
      </c>
      <c r="F58" s="20">
        <v>0</v>
      </c>
      <c r="G58" s="41">
        <v>0</v>
      </c>
    </row>
    <row r="59" spans="1:7" ht="46.15" customHeight="1" x14ac:dyDescent="0.25">
      <c r="A59" s="66"/>
      <c r="B59" s="96"/>
      <c r="C59" s="23" t="s">
        <v>19</v>
      </c>
      <c r="D59" s="10" t="s">
        <v>17</v>
      </c>
      <c r="E59" s="25">
        <v>0</v>
      </c>
      <c r="F59" s="20">
        <v>0</v>
      </c>
      <c r="G59" s="41">
        <v>0</v>
      </c>
    </row>
    <row r="60" spans="1:7" ht="16.149999999999999" customHeight="1" x14ac:dyDescent="0.25">
      <c r="A60" s="66"/>
      <c r="B60" s="96"/>
      <c r="C60" s="23" t="s">
        <v>20</v>
      </c>
      <c r="D60" s="10" t="s">
        <v>17</v>
      </c>
      <c r="E60" s="25">
        <v>0</v>
      </c>
      <c r="F60" s="20">
        <v>0</v>
      </c>
      <c r="G60" s="41">
        <v>0</v>
      </c>
    </row>
    <row r="61" spans="1:7" hidden="1" x14ac:dyDescent="0.25">
      <c r="A61" s="66" t="s">
        <v>30</v>
      </c>
      <c r="B61" s="67" t="s">
        <v>31</v>
      </c>
      <c r="C61" s="23" t="s">
        <v>22</v>
      </c>
      <c r="D61" s="8">
        <v>759</v>
      </c>
      <c r="E61" s="25">
        <f>SUM(E62:E67)</f>
        <v>0</v>
      </c>
      <c r="F61" s="25">
        <f t="shared" ref="F61" si="18">SUM(F62:F67)</f>
        <v>0</v>
      </c>
      <c r="G61" s="41" t="e">
        <f t="shared" si="0"/>
        <v>#DIV/0!</v>
      </c>
    </row>
    <row r="62" spans="1:7" hidden="1" x14ac:dyDescent="0.25">
      <c r="A62" s="66"/>
      <c r="B62" s="67"/>
      <c r="C62" s="23" t="s">
        <v>281</v>
      </c>
      <c r="D62" s="8">
        <v>759</v>
      </c>
      <c r="E62" s="25">
        <v>0</v>
      </c>
      <c r="F62" s="25">
        <v>0</v>
      </c>
      <c r="G62" s="41" t="e">
        <f t="shared" si="0"/>
        <v>#DIV/0!</v>
      </c>
    </row>
    <row r="63" spans="1:7" hidden="1" x14ac:dyDescent="0.25">
      <c r="A63" s="66"/>
      <c r="B63" s="67"/>
      <c r="C63" s="23" t="s">
        <v>15</v>
      </c>
      <c r="D63" s="8">
        <v>759</v>
      </c>
      <c r="E63" s="25">
        <v>0</v>
      </c>
      <c r="F63" s="25">
        <v>0</v>
      </c>
      <c r="G63" s="41" t="e">
        <f t="shared" si="0"/>
        <v>#DIV/0!</v>
      </c>
    </row>
    <row r="64" spans="1:7" ht="43.15" hidden="1" customHeight="1" x14ac:dyDescent="0.25">
      <c r="A64" s="66"/>
      <c r="B64" s="67"/>
      <c r="C64" s="23" t="s">
        <v>23</v>
      </c>
      <c r="D64" s="10" t="s">
        <v>17</v>
      </c>
      <c r="E64" s="25">
        <v>0</v>
      </c>
      <c r="F64" s="25">
        <v>0</v>
      </c>
      <c r="G64" s="41" t="e">
        <f t="shared" si="0"/>
        <v>#DIV/0!</v>
      </c>
    </row>
    <row r="65" spans="1:7" ht="47.25" hidden="1" x14ac:dyDescent="0.25">
      <c r="A65" s="66"/>
      <c r="B65" s="67"/>
      <c r="C65" s="23" t="s">
        <v>18</v>
      </c>
      <c r="D65" s="10" t="s">
        <v>17</v>
      </c>
      <c r="E65" s="25">
        <v>0</v>
      </c>
      <c r="F65" s="25">
        <v>0</v>
      </c>
      <c r="G65" s="41" t="e">
        <f t="shared" si="0"/>
        <v>#DIV/0!</v>
      </c>
    </row>
    <row r="66" spans="1:7" ht="47.25" hidden="1" x14ac:dyDescent="0.25">
      <c r="A66" s="66"/>
      <c r="B66" s="67"/>
      <c r="C66" s="23" t="s">
        <v>19</v>
      </c>
      <c r="D66" s="10" t="s">
        <v>17</v>
      </c>
      <c r="E66" s="25">
        <v>0</v>
      </c>
      <c r="F66" s="25">
        <v>0</v>
      </c>
      <c r="G66" s="41" t="e">
        <f t="shared" si="0"/>
        <v>#DIV/0!</v>
      </c>
    </row>
    <row r="67" spans="1:7" ht="31.5" hidden="1" x14ac:dyDescent="0.25">
      <c r="A67" s="66"/>
      <c r="B67" s="67"/>
      <c r="C67" s="23" t="s">
        <v>20</v>
      </c>
      <c r="D67" s="10" t="s">
        <v>17</v>
      </c>
      <c r="E67" s="25">
        <v>0</v>
      </c>
      <c r="F67" s="25">
        <v>0</v>
      </c>
      <c r="G67" s="41" t="e">
        <f t="shared" si="0"/>
        <v>#DIV/0!</v>
      </c>
    </row>
    <row r="68" spans="1:7" s="17" customFormat="1" x14ac:dyDescent="0.25">
      <c r="A68" s="66" t="s">
        <v>32</v>
      </c>
      <c r="B68" s="67" t="s">
        <v>33</v>
      </c>
      <c r="C68" s="12" t="s">
        <v>22</v>
      </c>
      <c r="D68" s="13">
        <v>759</v>
      </c>
      <c r="E68" s="25">
        <f>SUM(E69:E74)</f>
        <v>4454078</v>
      </c>
      <c r="F68" s="25">
        <f t="shared" ref="F68" si="19">SUM(F69:F74)</f>
        <v>4271554.7699999996</v>
      </c>
      <c r="G68" s="41">
        <f t="shared" si="0"/>
        <v>95.902109707104358</v>
      </c>
    </row>
    <row r="69" spans="1:7" x14ac:dyDescent="0.25">
      <c r="A69" s="66"/>
      <c r="B69" s="67"/>
      <c r="C69" s="23" t="s">
        <v>283</v>
      </c>
      <c r="D69" s="8">
        <v>759</v>
      </c>
      <c r="E69" s="25">
        <f t="shared" ref="E69:E74" si="20">E76+E83+E90+E97</f>
        <v>0</v>
      </c>
      <c r="F69" s="20">
        <v>0</v>
      </c>
      <c r="G69" s="41">
        <v>0</v>
      </c>
    </row>
    <row r="70" spans="1:7" s="17" customFormat="1" x14ac:dyDescent="0.25">
      <c r="A70" s="66"/>
      <c r="B70" s="67"/>
      <c r="C70" s="12" t="s">
        <v>15</v>
      </c>
      <c r="D70" s="13">
        <v>759</v>
      </c>
      <c r="E70" s="25">
        <f t="shared" si="20"/>
        <v>4454078</v>
      </c>
      <c r="F70" s="25">
        <f>F77+F84+F91+F98</f>
        <v>4271554.7699999996</v>
      </c>
      <c r="G70" s="41">
        <f t="shared" si="0"/>
        <v>95.902109707104358</v>
      </c>
    </row>
    <row r="71" spans="1:7" ht="29.45" customHeight="1" x14ac:dyDescent="0.25">
      <c r="A71" s="66"/>
      <c r="B71" s="67"/>
      <c r="C71" s="23" t="s">
        <v>23</v>
      </c>
      <c r="D71" s="10" t="s">
        <v>17</v>
      </c>
      <c r="E71" s="25">
        <f t="shared" si="20"/>
        <v>0</v>
      </c>
      <c r="F71" s="25">
        <f>F78+F85+F92+F99</f>
        <v>0</v>
      </c>
      <c r="G71" s="41">
        <v>0</v>
      </c>
    </row>
    <row r="72" spans="1:7" ht="39.6" customHeight="1" x14ac:dyDescent="0.25">
      <c r="A72" s="66"/>
      <c r="B72" s="67"/>
      <c r="C72" s="23" t="s">
        <v>18</v>
      </c>
      <c r="D72" s="10" t="s">
        <v>17</v>
      </c>
      <c r="E72" s="25">
        <f t="shared" si="20"/>
        <v>0</v>
      </c>
      <c r="F72" s="25">
        <f>F79+F86+F93+F100</f>
        <v>0</v>
      </c>
      <c r="G72" s="41">
        <v>0</v>
      </c>
    </row>
    <row r="73" spans="1:7" ht="44.45" customHeight="1" x14ac:dyDescent="0.25">
      <c r="A73" s="66"/>
      <c r="B73" s="67"/>
      <c r="C73" s="23" t="s">
        <v>19</v>
      </c>
      <c r="D73" s="10" t="s">
        <v>17</v>
      </c>
      <c r="E73" s="25">
        <f t="shared" si="20"/>
        <v>0</v>
      </c>
      <c r="F73" s="25">
        <f>F80+F87+F94+F101</f>
        <v>0</v>
      </c>
      <c r="G73" s="41">
        <v>0</v>
      </c>
    </row>
    <row r="74" spans="1:7" ht="20.45" customHeight="1" x14ac:dyDescent="0.25">
      <c r="A74" s="66"/>
      <c r="B74" s="67"/>
      <c r="C74" s="23" t="s">
        <v>20</v>
      </c>
      <c r="D74" s="10" t="s">
        <v>17</v>
      </c>
      <c r="E74" s="25">
        <f t="shared" si="20"/>
        <v>0</v>
      </c>
      <c r="F74" s="25">
        <f>F81+F88+F95+F102</f>
        <v>0</v>
      </c>
      <c r="G74" s="41">
        <v>0</v>
      </c>
    </row>
    <row r="75" spans="1:7" s="17" customFormat="1" x14ac:dyDescent="0.25">
      <c r="A75" s="66" t="s">
        <v>34</v>
      </c>
      <c r="B75" s="67" t="s">
        <v>35</v>
      </c>
      <c r="C75" s="12" t="s">
        <v>22</v>
      </c>
      <c r="D75" s="13">
        <v>759</v>
      </c>
      <c r="E75" s="25">
        <f>SUM(E76:E81)</f>
        <v>54078</v>
      </c>
      <c r="F75" s="25">
        <f t="shared" ref="F75" si="21">SUM(F76:F81)</f>
        <v>54078</v>
      </c>
      <c r="G75" s="41">
        <f t="shared" si="0"/>
        <v>100</v>
      </c>
    </row>
    <row r="76" spans="1:7" ht="48" customHeight="1" x14ac:dyDescent="0.25">
      <c r="A76" s="66"/>
      <c r="B76" s="67"/>
      <c r="C76" s="23" t="s">
        <v>14</v>
      </c>
      <c r="D76" s="8">
        <v>759</v>
      </c>
      <c r="E76" s="25">
        <v>0</v>
      </c>
      <c r="F76" s="20">
        <v>0</v>
      </c>
      <c r="G76" s="41">
        <v>0</v>
      </c>
    </row>
    <row r="77" spans="1:7" s="17" customFormat="1" x14ac:dyDescent="0.25">
      <c r="A77" s="66"/>
      <c r="B77" s="67"/>
      <c r="C77" s="12" t="s">
        <v>15</v>
      </c>
      <c r="D77" s="13">
        <v>759</v>
      </c>
      <c r="E77" s="25">
        <v>54078</v>
      </c>
      <c r="F77" s="25">
        <v>54078</v>
      </c>
      <c r="G77" s="41">
        <f t="shared" si="0"/>
        <v>100</v>
      </c>
    </row>
    <row r="78" spans="1:7" ht="33.6" customHeight="1" x14ac:dyDescent="0.25">
      <c r="A78" s="66"/>
      <c r="B78" s="67"/>
      <c r="C78" s="23" t="s">
        <v>23</v>
      </c>
      <c r="D78" s="10" t="s">
        <v>17</v>
      </c>
      <c r="E78" s="25">
        <v>0</v>
      </c>
      <c r="F78" s="20">
        <v>0</v>
      </c>
      <c r="G78" s="41">
        <v>0</v>
      </c>
    </row>
    <row r="79" spans="1:7" ht="35.450000000000003" customHeight="1" x14ac:dyDescent="0.25">
      <c r="A79" s="66"/>
      <c r="B79" s="67"/>
      <c r="C79" s="23" t="s">
        <v>18</v>
      </c>
      <c r="D79" s="10" t="s">
        <v>17</v>
      </c>
      <c r="E79" s="25">
        <v>0</v>
      </c>
      <c r="F79" s="20">
        <v>0</v>
      </c>
      <c r="G79" s="41">
        <v>0</v>
      </c>
    </row>
    <row r="80" spans="1:7" ht="50.45" customHeight="1" x14ac:dyDescent="0.25">
      <c r="A80" s="66"/>
      <c r="B80" s="67"/>
      <c r="C80" s="23" t="s">
        <v>19</v>
      </c>
      <c r="D80" s="10" t="s">
        <v>17</v>
      </c>
      <c r="E80" s="25">
        <v>0</v>
      </c>
      <c r="F80" s="20">
        <v>0</v>
      </c>
      <c r="G80" s="41">
        <v>0</v>
      </c>
    </row>
    <row r="81" spans="1:7" ht="18.600000000000001" customHeight="1" x14ac:dyDescent="0.25">
      <c r="A81" s="66"/>
      <c r="B81" s="67"/>
      <c r="C81" s="23" t="s">
        <v>20</v>
      </c>
      <c r="D81" s="10" t="s">
        <v>17</v>
      </c>
      <c r="E81" s="25">
        <v>0</v>
      </c>
      <c r="F81" s="20">
        <v>0</v>
      </c>
      <c r="G81" s="41">
        <v>0</v>
      </c>
    </row>
    <row r="82" spans="1:7" s="17" customFormat="1" x14ac:dyDescent="0.25">
      <c r="A82" s="66" t="s">
        <v>36</v>
      </c>
      <c r="B82" s="67" t="s">
        <v>37</v>
      </c>
      <c r="C82" s="12" t="s">
        <v>22</v>
      </c>
      <c r="D82" s="13">
        <v>759</v>
      </c>
      <c r="E82" s="25">
        <f>SUM(E83:E88)</f>
        <v>4400000</v>
      </c>
      <c r="F82" s="25">
        <f t="shared" ref="F82" si="22">SUM(F83:F88)</f>
        <v>4217476.7699999996</v>
      </c>
      <c r="G82" s="41">
        <f t="shared" ref="G82:G145" si="23">F82/E82*100</f>
        <v>95.851744772727272</v>
      </c>
    </row>
    <row r="83" spans="1:7" x14ac:dyDescent="0.25">
      <c r="A83" s="66"/>
      <c r="B83" s="67"/>
      <c r="C83" s="23" t="s">
        <v>281</v>
      </c>
      <c r="D83" s="8">
        <v>759</v>
      </c>
      <c r="E83" s="25">
        <v>0</v>
      </c>
      <c r="F83" s="20">
        <v>0</v>
      </c>
      <c r="G83" s="41">
        <v>0</v>
      </c>
    </row>
    <row r="84" spans="1:7" s="17" customFormat="1" x14ac:dyDescent="0.25">
      <c r="A84" s="66"/>
      <c r="B84" s="67"/>
      <c r="C84" s="12" t="s">
        <v>15</v>
      </c>
      <c r="D84" s="13">
        <v>759</v>
      </c>
      <c r="E84" s="25">
        <v>4400000</v>
      </c>
      <c r="F84" s="19">
        <v>4217476.7699999996</v>
      </c>
      <c r="G84" s="41">
        <f t="shared" si="23"/>
        <v>95.851744772727272</v>
      </c>
    </row>
    <row r="85" spans="1:7" ht="33.6" customHeight="1" x14ac:dyDescent="0.25">
      <c r="A85" s="66"/>
      <c r="B85" s="67"/>
      <c r="C85" s="23" t="s">
        <v>23</v>
      </c>
      <c r="D85" s="10" t="s">
        <v>17</v>
      </c>
      <c r="E85" s="25">
        <v>0</v>
      </c>
      <c r="F85" s="25">
        <v>0</v>
      </c>
      <c r="G85" s="41">
        <v>0</v>
      </c>
    </row>
    <row r="86" spans="1:7" ht="34.15" customHeight="1" x14ac:dyDescent="0.25">
      <c r="A86" s="66"/>
      <c r="B86" s="67"/>
      <c r="C86" s="23" t="s">
        <v>18</v>
      </c>
      <c r="D86" s="10" t="s">
        <v>17</v>
      </c>
      <c r="E86" s="25">
        <v>0</v>
      </c>
      <c r="F86" s="25">
        <v>0</v>
      </c>
      <c r="G86" s="41">
        <v>0</v>
      </c>
    </row>
    <row r="87" spans="1:7" ht="50.45" customHeight="1" x14ac:dyDescent="0.25">
      <c r="A87" s="66"/>
      <c r="B87" s="67"/>
      <c r="C87" s="23" t="s">
        <v>19</v>
      </c>
      <c r="D87" s="10" t="s">
        <v>17</v>
      </c>
      <c r="E87" s="25">
        <v>0</v>
      </c>
      <c r="F87" s="25">
        <v>0</v>
      </c>
      <c r="G87" s="41">
        <v>0</v>
      </c>
    </row>
    <row r="88" spans="1:7" ht="19.149999999999999" customHeight="1" x14ac:dyDescent="0.25">
      <c r="A88" s="66"/>
      <c r="B88" s="67"/>
      <c r="C88" s="23" t="s">
        <v>20</v>
      </c>
      <c r="D88" s="10" t="s">
        <v>17</v>
      </c>
      <c r="E88" s="25">
        <v>0</v>
      </c>
      <c r="F88" s="25">
        <v>0</v>
      </c>
      <c r="G88" s="41">
        <v>0</v>
      </c>
    </row>
    <row r="89" spans="1:7" hidden="1" x14ac:dyDescent="0.25">
      <c r="A89" s="66" t="s">
        <v>38</v>
      </c>
      <c r="B89" s="67" t="s">
        <v>39</v>
      </c>
      <c r="C89" s="23" t="s">
        <v>22</v>
      </c>
      <c r="D89" s="8">
        <v>759</v>
      </c>
      <c r="E89" s="25">
        <f>SUM(E90:E95)</f>
        <v>0</v>
      </c>
      <c r="F89" s="25">
        <f t="shared" ref="F89" si="24">SUM(F90:F95)</f>
        <v>0</v>
      </c>
      <c r="G89" s="41" t="e">
        <f t="shared" si="23"/>
        <v>#DIV/0!</v>
      </c>
    </row>
    <row r="90" spans="1:7" ht="47.25" hidden="1" x14ac:dyDescent="0.25">
      <c r="A90" s="66"/>
      <c r="B90" s="67"/>
      <c r="C90" s="23" t="s">
        <v>14</v>
      </c>
      <c r="D90" s="8">
        <v>759</v>
      </c>
      <c r="E90" s="25">
        <v>0</v>
      </c>
      <c r="F90" s="25">
        <v>0</v>
      </c>
      <c r="G90" s="41" t="e">
        <f t="shared" si="23"/>
        <v>#DIV/0!</v>
      </c>
    </row>
    <row r="91" spans="1:7" hidden="1" x14ac:dyDescent="0.25">
      <c r="A91" s="66"/>
      <c r="B91" s="67"/>
      <c r="C91" s="23" t="s">
        <v>15</v>
      </c>
      <c r="D91" s="8">
        <v>759</v>
      </c>
      <c r="E91" s="25">
        <v>0</v>
      </c>
      <c r="F91" s="25">
        <v>0</v>
      </c>
      <c r="G91" s="41" t="e">
        <f t="shared" si="23"/>
        <v>#DIV/0!</v>
      </c>
    </row>
    <row r="92" spans="1:7" ht="31.5" hidden="1" x14ac:dyDescent="0.25">
      <c r="A92" s="66"/>
      <c r="B92" s="67"/>
      <c r="C92" s="23" t="s">
        <v>23</v>
      </c>
      <c r="D92" s="10" t="s">
        <v>17</v>
      </c>
      <c r="E92" s="25">
        <v>0</v>
      </c>
      <c r="F92" s="25">
        <v>0</v>
      </c>
      <c r="G92" s="41" t="e">
        <f t="shared" si="23"/>
        <v>#DIV/0!</v>
      </c>
    </row>
    <row r="93" spans="1:7" ht="31.5" hidden="1" x14ac:dyDescent="0.25">
      <c r="A93" s="66"/>
      <c r="B93" s="67"/>
      <c r="C93" s="23" t="s">
        <v>282</v>
      </c>
      <c r="D93" s="10" t="s">
        <v>17</v>
      </c>
      <c r="E93" s="25">
        <v>0</v>
      </c>
      <c r="F93" s="25">
        <v>0</v>
      </c>
      <c r="G93" s="41" t="e">
        <f t="shared" si="23"/>
        <v>#DIV/0!</v>
      </c>
    </row>
    <row r="94" spans="1:7" ht="47.25" hidden="1" x14ac:dyDescent="0.25">
      <c r="A94" s="66"/>
      <c r="B94" s="67"/>
      <c r="C94" s="23" t="s">
        <v>19</v>
      </c>
      <c r="D94" s="10" t="s">
        <v>17</v>
      </c>
      <c r="E94" s="25">
        <v>0</v>
      </c>
      <c r="F94" s="25">
        <v>0</v>
      </c>
      <c r="G94" s="41" t="e">
        <f t="shared" si="23"/>
        <v>#DIV/0!</v>
      </c>
    </row>
    <row r="95" spans="1:7" ht="31.5" hidden="1" x14ac:dyDescent="0.25">
      <c r="A95" s="66"/>
      <c r="B95" s="67"/>
      <c r="C95" s="23" t="s">
        <v>20</v>
      </c>
      <c r="D95" s="10" t="s">
        <v>17</v>
      </c>
      <c r="E95" s="25">
        <v>0</v>
      </c>
      <c r="F95" s="25">
        <v>0</v>
      </c>
      <c r="G95" s="41" t="e">
        <f t="shared" si="23"/>
        <v>#DIV/0!</v>
      </c>
    </row>
    <row r="96" spans="1:7" hidden="1" x14ac:dyDescent="0.25">
      <c r="A96" s="66" t="s">
        <v>40</v>
      </c>
      <c r="B96" s="67" t="s">
        <v>41</v>
      </c>
      <c r="C96" s="23" t="s">
        <v>22</v>
      </c>
      <c r="D96" s="8">
        <v>759</v>
      </c>
      <c r="E96" s="25">
        <v>0</v>
      </c>
      <c r="F96" s="25">
        <v>0</v>
      </c>
      <c r="G96" s="41" t="e">
        <f t="shared" si="23"/>
        <v>#DIV/0!</v>
      </c>
    </row>
    <row r="97" spans="1:8" hidden="1" x14ac:dyDescent="0.25">
      <c r="A97" s="66"/>
      <c r="B97" s="67"/>
      <c r="C97" s="23" t="s">
        <v>281</v>
      </c>
      <c r="D97" s="8">
        <v>759</v>
      </c>
      <c r="E97" s="25">
        <v>0</v>
      </c>
      <c r="F97" s="25">
        <v>0</v>
      </c>
      <c r="G97" s="41" t="e">
        <f t="shared" si="23"/>
        <v>#DIV/0!</v>
      </c>
    </row>
    <row r="98" spans="1:8" hidden="1" x14ac:dyDescent="0.25">
      <c r="A98" s="66"/>
      <c r="B98" s="67"/>
      <c r="C98" s="23" t="s">
        <v>15</v>
      </c>
      <c r="D98" s="8">
        <v>759</v>
      </c>
      <c r="E98" s="25">
        <v>0</v>
      </c>
      <c r="F98" s="25">
        <v>0</v>
      </c>
      <c r="G98" s="41" t="e">
        <f t="shared" si="23"/>
        <v>#DIV/0!</v>
      </c>
    </row>
    <row r="99" spans="1:8" ht="31.5" hidden="1" x14ac:dyDescent="0.25">
      <c r="A99" s="66"/>
      <c r="B99" s="67"/>
      <c r="C99" s="23" t="s">
        <v>23</v>
      </c>
      <c r="D99" s="10" t="s">
        <v>17</v>
      </c>
      <c r="E99" s="25">
        <v>0</v>
      </c>
      <c r="F99" s="25">
        <v>0</v>
      </c>
      <c r="G99" s="41" t="e">
        <f t="shared" si="23"/>
        <v>#DIV/0!</v>
      </c>
    </row>
    <row r="100" spans="1:8" ht="47.25" hidden="1" x14ac:dyDescent="0.25">
      <c r="A100" s="66"/>
      <c r="B100" s="67"/>
      <c r="C100" s="23" t="s">
        <v>18</v>
      </c>
      <c r="D100" s="10" t="s">
        <v>17</v>
      </c>
      <c r="E100" s="25">
        <v>0</v>
      </c>
      <c r="F100" s="25">
        <v>0</v>
      </c>
      <c r="G100" s="41" t="e">
        <f t="shared" si="23"/>
        <v>#DIV/0!</v>
      </c>
    </row>
    <row r="101" spans="1:8" ht="47.25" hidden="1" x14ac:dyDescent="0.25">
      <c r="A101" s="66"/>
      <c r="B101" s="67"/>
      <c r="C101" s="23" t="s">
        <v>19</v>
      </c>
      <c r="D101" s="10" t="s">
        <v>17</v>
      </c>
      <c r="E101" s="25">
        <v>0</v>
      </c>
      <c r="F101" s="25">
        <v>0</v>
      </c>
      <c r="G101" s="41" t="e">
        <f t="shared" si="23"/>
        <v>#DIV/0!</v>
      </c>
    </row>
    <row r="102" spans="1:8" ht="31.5" hidden="1" x14ac:dyDescent="0.25">
      <c r="A102" s="66"/>
      <c r="B102" s="67"/>
      <c r="C102" s="23" t="s">
        <v>20</v>
      </c>
      <c r="D102" s="10" t="s">
        <v>17</v>
      </c>
      <c r="E102" s="25">
        <v>0</v>
      </c>
      <c r="F102" s="25">
        <v>0</v>
      </c>
      <c r="G102" s="41" t="e">
        <f t="shared" si="23"/>
        <v>#DIV/0!</v>
      </c>
    </row>
    <row r="103" spans="1:8" s="17" customFormat="1" x14ac:dyDescent="0.25">
      <c r="A103" s="64" t="s">
        <v>42</v>
      </c>
      <c r="B103" s="65" t="s">
        <v>43</v>
      </c>
      <c r="C103" s="76" t="s">
        <v>22</v>
      </c>
      <c r="D103" s="33" t="s">
        <v>13</v>
      </c>
      <c r="E103" s="34">
        <f t="shared" ref="E103:F103" si="25">E104+E105</f>
        <v>10600850.199999997</v>
      </c>
      <c r="F103" s="34">
        <f t="shared" si="25"/>
        <v>10353494.139999997</v>
      </c>
      <c r="G103" s="40">
        <f t="shared" si="23"/>
        <v>97.666639417279939</v>
      </c>
    </row>
    <row r="104" spans="1:8" s="17" customFormat="1" x14ac:dyDescent="0.25">
      <c r="A104" s="64"/>
      <c r="B104" s="65"/>
      <c r="C104" s="77"/>
      <c r="D104" s="33">
        <v>759</v>
      </c>
      <c r="E104" s="34">
        <f t="shared" ref="E104:F104" si="26">E107+E110+E112+E113+E114+E115</f>
        <v>10580850.199999997</v>
      </c>
      <c r="F104" s="34">
        <f t="shared" si="26"/>
        <v>10333496.139999997</v>
      </c>
      <c r="G104" s="40">
        <f t="shared" si="23"/>
        <v>97.662247784209242</v>
      </c>
    </row>
    <row r="105" spans="1:8" x14ac:dyDescent="0.25">
      <c r="A105" s="64"/>
      <c r="B105" s="65"/>
      <c r="C105" s="78"/>
      <c r="D105" s="33">
        <v>774</v>
      </c>
      <c r="E105" s="34">
        <f t="shared" ref="E105:F105" si="27">E108+E111</f>
        <v>20000</v>
      </c>
      <c r="F105" s="34">
        <f t="shared" si="27"/>
        <v>19998</v>
      </c>
      <c r="G105" s="40">
        <f t="shared" si="23"/>
        <v>99.99</v>
      </c>
    </row>
    <row r="106" spans="1:8" ht="19.899999999999999" customHeight="1" x14ac:dyDescent="0.25">
      <c r="A106" s="64"/>
      <c r="B106" s="65"/>
      <c r="C106" s="76" t="s">
        <v>281</v>
      </c>
      <c r="D106" s="33" t="s">
        <v>13</v>
      </c>
      <c r="E106" s="34">
        <f t="shared" ref="E106:F106" si="28">E107+E108</f>
        <v>38750.94</v>
      </c>
      <c r="F106" s="34">
        <f t="shared" si="28"/>
        <v>38750.94</v>
      </c>
      <c r="G106" s="40">
        <f t="shared" si="23"/>
        <v>100</v>
      </c>
    </row>
    <row r="107" spans="1:8" x14ac:dyDescent="0.25">
      <c r="A107" s="64"/>
      <c r="B107" s="65"/>
      <c r="C107" s="77"/>
      <c r="D107" s="33">
        <v>759</v>
      </c>
      <c r="E107" s="34">
        <v>38750.94</v>
      </c>
      <c r="F107" s="34">
        <f>F117+F153+F202+F223+F244+F268+F313+F383</f>
        <v>38750.94</v>
      </c>
      <c r="G107" s="40">
        <f t="shared" si="23"/>
        <v>100</v>
      </c>
    </row>
    <row r="108" spans="1:8" s="17" customFormat="1" x14ac:dyDescent="0.25">
      <c r="A108" s="64"/>
      <c r="B108" s="65"/>
      <c r="C108" s="78"/>
      <c r="D108" s="33">
        <v>774</v>
      </c>
      <c r="E108" s="34">
        <f t="shared" ref="E108" si="29">E269</f>
        <v>0</v>
      </c>
      <c r="F108" s="34">
        <v>0</v>
      </c>
      <c r="G108" s="40">
        <v>0</v>
      </c>
    </row>
    <row r="109" spans="1:8" s="17" customFormat="1" ht="21" customHeight="1" x14ac:dyDescent="0.25">
      <c r="A109" s="64"/>
      <c r="B109" s="65"/>
      <c r="C109" s="76" t="s">
        <v>15</v>
      </c>
      <c r="D109" s="33" t="s">
        <v>13</v>
      </c>
      <c r="E109" s="34">
        <f t="shared" ref="E109:F109" si="30">E110+E111</f>
        <v>10562099.259999998</v>
      </c>
      <c r="F109" s="34">
        <f t="shared" si="30"/>
        <v>10314743.199999997</v>
      </c>
      <c r="G109" s="40">
        <f t="shared" si="23"/>
        <v>97.658078627070196</v>
      </c>
    </row>
    <row r="110" spans="1:8" s="17" customFormat="1" x14ac:dyDescent="0.25">
      <c r="A110" s="64"/>
      <c r="B110" s="65"/>
      <c r="C110" s="77"/>
      <c r="D110" s="33">
        <v>759</v>
      </c>
      <c r="E110" s="34">
        <f>E118+E154+E203+E224+E245+E271+E314+E384+E398+E405+E412</f>
        <v>10542099.259999998</v>
      </c>
      <c r="F110" s="34">
        <f t="shared" ref="F110" si="31">F118+F154+F203+F224+F245+F271+F314+F384+F398+F405+F412</f>
        <v>10294745.199999997</v>
      </c>
      <c r="G110" s="40">
        <f t="shared" si="23"/>
        <v>97.653654609964263</v>
      </c>
      <c r="H110" s="18"/>
    </row>
    <row r="111" spans="1:8" s="17" customFormat="1" x14ac:dyDescent="0.25">
      <c r="A111" s="64"/>
      <c r="B111" s="65"/>
      <c r="C111" s="78"/>
      <c r="D111" s="33">
        <v>774</v>
      </c>
      <c r="E111" s="34">
        <f t="shared" ref="E111:F111" si="32">E272</f>
        <v>20000</v>
      </c>
      <c r="F111" s="34">
        <f t="shared" si="32"/>
        <v>19998</v>
      </c>
      <c r="G111" s="40">
        <f t="shared" si="23"/>
        <v>99.99</v>
      </c>
    </row>
    <row r="112" spans="1:8" ht="31.9" customHeight="1" x14ac:dyDescent="0.25">
      <c r="A112" s="64"/>
      <c r="B112" s="65"/>
      <c r="C112" s="36" t="s">
        <v>23</v>
      </c>
      <c r="D112" s="35" t="s">
        <v>17</v>
      </c>
      <c r="E112" s="34">
        <f t="shared" ref="E112:F115" si="33">E119+E155+E204+E225+E246+E273+E315+E385+E399+E406+E413</f>
        <v>0</v>
      </c>
      <c r="F112" s="34">
        <f t="shared" si="33"/>
        <v>0</v>
      </c>
      <c r="G112" s="40">
        <v>0</v>
      </c>
    </row>
    <row r="113" spans="1:7" ht="45.6" customHeight="1" x14ac:dyDescent="0.25">
      <c r="A113" s="64"/>
      <c r="B113" s="65"/>
      <c r="C113" s="36" t="s">
        <v>18</v>
      </c>
      <c r="D113" s="35" t="s">
        <v>17</v>
      </c>
      <c r="E113" s="34">
        <f t="shared" si="33"/>
        <v>0</v>
      </c>
      <c r="F113" s="34">
        <f t="shared" si="33"/>
        <v>0</v>
      </c>
      <c r="G113" s="40">
        <v>0</v>
      </c>
    </row>
    <row r="114" spans="1:7" ht="44.45" customHeight="1" x14ac:dyDescent="0.25">
      <c r="A114" s="64"/>
      <c r="B114" s="65"/>
      <c r="C114" s="36" t="s">
        <v>19</v>
      </c>
      <c r="D114" s="35" t="s">
        <v>17</v>
      </c>
      <c r="E114" s="34">
        <f t="shared" si="33"/>
        <v>0</v>
      </c>
      <c r="F114" s="34">
        <f t="shared" si="33"/>
        <v>0</v>
      </c>
      <c r="G114" s="40">
        <v>0</v>
      </c>
    </row>
    <row r="115" spans="1:7" ht="36" customHeight="1" x14ac:dyDescent="0.25">
      <c r="A115" s="64"/>
      <c r="B115" s="65"/>
      <c r="C115" s="36" t="s">
        <v>20</v>
      </c>
      <c r="D115" s="35" t="s">
        <v>17</v>
      </c>
      <c r="E115" s="34">
        <f t="shared" si="33"/>
        <v>0</v>
      </c>
      <c r="F115" s="34">
        <f t="shared" si="33"/>
        <v>0</v>
      </c>
      <c r="G115" s="40">
        <v>0</v>
      </c>
    </row>
    <row r="116" spans="1:7" hidden="1" x14ac:dyDescent="0.25">
      <c r="A116" s="66" t="s">
        <v>44</v>
      </c>
      <c r="B116" s="67" t="s">
        <v>45</v>
      </c>
      <c r="C116" s="23" t="s">
        <v>22</v>
      </c>
      <c r="D116" s="8">
        <v>759</v>
      </c>
      <c r="E116" s="25">
        <f t="shared" ref="E116:F116" si="34">SUM(E117:E122)</f>
        <v>0</v>
      </c>
      <c r="F116" s="25">
        <f t="shared" si="34"/>
        <v>0</v>
      </c>
      <c r="G116" s="41" t="e">
        <f t="shared" si="23"/>
        <v>#DIV/0!</v>
      </c>
    </row>
    <row r="117" spans="1:7" ht="47.25" hidden="1" x14ac:dyDescent="0.25">
      <c r="A117" s="66"/>
      <c r="B117" s="67"/>
      <c r="C117" s="23" t="s">
        <v>14</v>
      </c>
      <c r="D117" s="8">
        <v>759</v>
      </c>
      <c r="E117" s="25">
        <f t="shared" ref="E117:F122" si="35">E124+E131+E138+E145</f>
        <v>0</v>
      </c>
      <c r="F117" s="25">
        <f t="shared" si="35"/>
        <v>0</v>
      </c>
      <c r="G117" s="41" t="e">
        <f t="shared" si="23"/>
        <v>#DIV/0!</v>
      </c>
    </row>
    <row r="118" spans="1:7" hidden="1" x14ac:dyDescent="0.25">
      <c r="A118" s="66"/>
      <c r="B118" s="67"/>
      <c r="C118" s="23" t="s">
        <v>15</v>
      </c>
      <c r="D118" s="8">
        <v>759</v>
      </c>
      <c r="E118" s="25">
        <f t="shared" si="35"/>
        <v>0</v>
      </c>
      <c r="F118" s="25">
        <f t="shared" si="35"/>
        <v>0</v>
      </c>
      <c r="G118" s="41" t="e">
        <f t="shared" si="23"/>
        <v>#DIV/0!</v>
      </c>
    </row>
    <row r="119" spans="1:7" ht="31.5" hidden="1" x14ac:dyDescent="0.25">
      <c r="A119" s="66"/>
      <c r="B119" s="67"/>
      <c r="C119" s="23" t="s">
        <v>23</v>
      </c>
      <c r="D119" s="10" t="s">
        <v>17</v>
      </c>
      <c r="E119" s="25">
        <f t="shared" si="35"/>
        <v>0</v>
      </c>
      <c r="F119" s="25">
        <f t="shared" si="35"/>
        <v>0</v>
      </c>
      <c r="G119" s="41" t="e">
        <f t="shared" si="23"/>
        <v>#DIV/0!</v>
      </c>
    </row>
    <row r="120" spans="1:7" ht="47.25" hidden="1" x14ac:dyDescent="0.25">
      <c r="A120" s="66"/>
      <c r="B120" s="67"/>
      <c r="C120" s="23" t="s">
        <v>18</v>
      </c>
      <c r="D120" s="10" t="s">
        <v>17</v>
      </c>
      <c r="E120" s="25">
        <f t="shared" si="35"/>
        <v>0</v>
      </c>
      <c r="F120" s="25">
        <f t="shared" si="35"/>
        <v>0</v>
      </c>
      <c r="G120" s="41" t="e">
        <f t="shared" si="23"/>
        <v>#DIV/0!</v>
      </c>
    </row>
    <row r="121" spans="1:7" ht="47.25" hidden="1" x14ac:dyDescent="0.25">
      <c r="A121" s="66"/>
      <c r="B121" s="67"/>
      <c r="C121" s="23" t="s">
        <v>19</v>
      </c>
      <c r="D121" s="10" t="s">
        <v>17</v>
      </c>
      <c r="E121" s="25">
        <f t="shared" si="35"/>
        <v>0</v>
      </c>
      <c r="F121" s="25">
        <f t="shared" si="35"/>
        <v>0</v>
      </c>
      <c r="G121" s="41" t="e">
        <f t="shared" si="23"/>
        <v>#DIV/0!</v>
      </c>
    </row>
    <row r="122" spans="1:7" ht="31.5" hidden="1" x14ac:dyDescent="0.25">
      <c r="A122" s="66"/>
      <c r="B122" s="67"/>
      <c r="C122" s="23" t="s">
        <v>20</v>
      </c>
      <c r="D122" s="10" t="s">
        <v>17</v>
      </c>
      <c r="E122" s="25">
        <f t="shared" si="35"/>
        <v>0</v>
      </c>
      <c r="F122" s="25">
        <f t="shared" si="35"/>
        <v>0</v>
      </c>
      <c r="G122" s="41" t="e">
        <f t="shared" si="23"/>
        <v>#DIV/0!</v>
      </c>
    </row>
    <row r="123" spans="1:7" hidden="1" x14ac:dyDescent="0.25">
      <c r="A123" s="68" t="s">
        <v>46</v>
      </c>
      <c r="B123" s="67" t="s">
        <v>47</v>
      </c>
      <c r="C123" s="23" t="s">
        <v>22</v>
      </c>
      <c r="D123" s="8">
        <v>759</v>
      </c>
      <c r="E123" s="25">
        <f>SUM(E124:E129)</f>
        <v>0</v>
      </c>
      <c r="F123" s="25">
        <f t="shared" ref="F123" si="36">SUM(F124:F129)</f>
        <v>0</v>
      </c>
      <c r="G123" s="41" t="e">
        <f t="shared" si="23"/>
        <v>#DIV/0!</v>
      </c>
    </row>
    <row r="124" spans="1:7" ht="47.25" hidden="1" x14ac:dyDescent="0.25">
      <c r="A124" s="69"/>
      <c r="B124" s="67"/>
      <c r="C124" s="23" t="s">
        <v>14</v>
      </c>
      <c r="D124" s="8">
        <v>759</v>
      </c>
      <c r="E124" s="25">
        <v>0</v>
      </c>
      <c r="F124" s="25">
        <v>0</v>
      </c>
      <c r="G124" s="41" t="e">
        <f t="shared" si="23"/>
        <v>#DIV/0!</v>
      </c>
    </row>
    <row r="125" spans="1:7" hidden="1" x14ac:dyDescent="0.25">
      <c r="A125" s="69"/>
      <c r="B125" s="67"/>
      <c r="C125" s="23" t="s">
        <v>15</v>
      </c>
      <c r="D125" s="8">
        <v>759</v>
      </c>
      <c r="E125" s="25">
        <v>0</v>
      </c>
      <c r="F125" s="25">
        <v>0</v>
      </c>
      <c r="G125" s="41" t="e">
        <f t="shared" si="23"/>
        <v>#DIV/0!</v>
      </c>
    </row>
    <row r="126" spans="1:7" ht="31.5" hidden="1" x14ac:dyDescent="0.25">
      <c r="A126" s="69"/>
      <c r="B126" s="67"/>
      <c r="C126" s="23" t="s">
        <v>23</v>
      </c>
      <c r="D126" s="8" t="s">
        <v>17</v>
      </c>
      <c r="E126" s="25">
        <v>0</v>
      </c>
      <c r="F126" s="25">
        <v>0</v>
      </c>
      <c r="G126" s="41" t="e">
        <f t="shared" si="23"/>
        <v>#DIV/0!</v>
      </c>
    </row>
    <row r="127" spans="1:7" ht="47.25" hidden="1" x14ac:dyDescent="0.25">
      <c r="A127" s="69"/>
      <c r="B127" s="67"/>
      <c r="C127" s="23" t="s">
        <v>18</v>
      </c>
      <c r="D127" s="8" t="s">
        <v>17</v>
      </c>
      <c r="E127" s="25">
        <v>0</v>
      </c>
      <c r="F127" s="25">
        <v>0</v>
      </c>
      <c r="G127" s="41" t="e">
        <f t="shared" si="23"/>
        <v>#DIV/0!</v>
      </c>
    </row>
    <row r="128" spans="1:7" ht="47.25" hidden="1" x14ac:dyDescent="0.25">
      <c r="A128" s="69"/>
      <c r="B128" s="67"/>
      <c r="C128" s="23" t="s">
        <v>19</v>
      </c>
      <c r="D128" s="8" t="s">
        <v>17</v>
      </c>
      <c r="E128" s="25">
        <v>0</v>
      </c>
      <c r="F128" s="25">
        <v>0</v>
      </c>
      <c r="G128" s="41" t="e">
        <f t="shared" si="23"/>
        <v>#DIV/0!</v>
      </c>
    </row>
    <row r="129" spans="1:7" ht="31.5" hidden="1" x14ac:dyDescent="0.25">
      <c r="A129" s="69"/>
      <c r="B129" s="67"/>
      <c r="C129" s="23" t="s">
        <v>20</v>
      </c>
      <c r="D129" s="8" t="s">
        <v>17</v>
      </c>
      <c r="E129" s="25">
        <v>0</v>
      </c>
      <c r="F129" s="25">
        <v>0</v>
      </c>
      <c r="G129" s="41" t="e">
        <f t="shared" si="23"/>
        <v>#DIV/0!</v>
      </c>
    </row>
    <row r="130" spans="1:7" hidden="1" x14ac:dyDescent="0.25">
      <c r="A130" s="69" t="s">
        <v>48</v>
      </c>
      <c r="B130" s="67" t="s">
        <v>49</v>
      </c>
      <c r="C130" s="23" t="s">
        <v>22</v>
      </c>
      <c r="D130" s="8">
        <v>759</v>
      </c>
      <c r="E130" s="25">
        <f>SUM(E131:E136)</f>
        <v>0</v>
      </c>
      <c r="F130" s="25">
        <f t="shared" ref="F130" si="37">SUM(F131:F136)</f>
        <v>0</v>
      </c>
      <c r="G130" s="41" t="e">
        <f t="shared" si="23"/>
        <v>#DIV/0!</v>
      </c>
    </row>
    <row r="131" spans="1:7" ht="47.25" hidden="1" x14ac:dyDescent="0.25">
      <c r="A131" s="69"/>
      <c r="B131" s="67"/>
      <c r="C131" s="23" t="s">
        <v>14</v>
      </c>
      <c r="D131" s="8">
        <v>759</v>
      </c>
      <c r="E131" s="25">
        <v>0</v>
      </c>
      <c r="F131" s="25">
        <v>0</v>
      </c>
      <c r="G131" s="41" t="e">
        <f t="shared" si="23"/>
        <v>#DIV/0!</v>
      </c>
    </row>
    <row r="132" spans="1:7" hidden="1" x14ac:dyDescent="0.25">
      <c r="A132" s="69"/>
      <c r="B132" s="67"/>
      <c r="C132" s="23" t="s">
        <v>15</v>
      </c>
      <c r="D132" s="8">
        <v>759</v>
      </c>
      <c r="E132" s="25">
        <v>0</v>
      </c>
      <c r="F132" s="25">
        <v>0</v>
      </c>
      <c r="G132" s="41" t="e">
        <f t="shared" si="23"/>
        <v>#DIV/0!</v>
      </c>
    </row>
    <row r="133" spans="1:7" ht="31.5" hidden="1" x14ac:dyDescent="0.25">
      <c r="A133" s="69"/>
      <c r="B133" s="67"/>
      <c r="C133" s="23" t="s">
        <v>23</v>
      </c>
      <c r="D133" s="8" t="s">
        <v>17</v>
      </c>
      <c r="E133" s="25">
        <v>0</v>
      </c>
      <c r="F133" s="25">
        <v>0</v>
      </c>
      <c r="G133" s="41" t="e">
        <f t="shared" si="23"/>
        <v>#DIV/0!</v>
      </c>
    </row>
    <row r="134" spans="1:7" ht="47.25" hidden="1" x14ac:dyDescent="0.25">
      <c r="A134" s="69"/>
      <c r="B134" s="67"/>
      <c r="C134" s="23" t="s">
        <v>18</v>
      </c>
      <c r="D134" s="8" t="s">
        <v>17</v>
      </c>
      <c r="E134" s="25">
        <v>0</v>
      </c>
      <c r="F134" s="25">
        <v>0</v>
      </c>
      <c r="G134" s="41" t="e">
        <f t="shared" si="23"/>
        <v>#DIV/0!</v>
      </c>
    </row>
    <row r="135" spans="1:7" ht="47.25" hidden="1" x14ac:dyDescent="0.25">
      <c r="A135" s="69"/>
      <c r="B135" s="67"/>
      <c r="C135" s="23" t="s">
        <v>19</v>
      </c>
      <c r="D135" s="8" t="s">
        <v>17</v>
      </c>
      <c r="E135" s="25">
        <v>0</v>
      </c>
      <c r="F135" s="25">
        <v>0</v>
      </c>
      <c r="G135" s="41" t="e">
        <f t="shared" si="23"/>
        <v>#DIV/0!</v>
      </c>
    </row>
    <row r="136" spans="1:7" ht="31.5" hidden="1" x14ac:dyDescent="0.25">
      <c r="A136" s="83"/>
      <c r="B136" s="67"/>
      <c r="C136" s="23" t="s">
        <v>20</v>
      </c>
      <c r="D136" s="8" t="s">
        <v>17</v>
      </c>
      <c r="E136" s="25">
        <v>0</v>
      </c>
      <c r="F136" s="25">
        <v>0</v>
      </c>
      <c r="G136" s="41" t="e">
        <f t="shared" si="23"/>
        <v>#DIV/0!</v>
      </c>
    </row>
    <row r="137" spans="1:7" hidden="1" x14ac:dyDescent="0.25">
      <c r="A137" s="49" t="s">
        <v>50</v>
      </c>
      <c r="B137" s="50" t="s">
        <v>51</v>
      </c>
      <c r="C137" s="23" t="s">
        <v>22</v>
      </c>
      <c r="D137" s="8">
        <v>759</v>
      </c>
      <c r="E137" s="25">
        <f>E138+E139+E140+E141+E142+E143</f>
        <v>0</v>
      </c>
      <c r="F137" s="25">
        <f t="shared" ref="F137" si="38">F138+F139+F140+F141+F142+F143</f>
        <v>0</v>
      </c>
      <c r="G137" s="41" t="e">
        <f t="shared" si="23"/>
        <v>#DIV/0!</v>
      </c>
    </row>
    <row r="138" spans="1:7" ht="47.25" hidden="1" x14ac:dyDescent="0.25">
      <c r="A138" s="49"/>
      <c r="B138" s="51"/>
      <c r="C138" s="23" t="s">
        <v>14</v>
      </c>
      <c r="D138" s="8">
        <v>759</v>
      </c>
      <c r="E138" s="25">
        <v>0</v>
      </c>
      <c r="F138" s="25">
        <v>0</v>
      </c>
      <c r="G138" s="41" t="e">
        <f t="shared" si="23"/>
        <v>#DIV/0!</v>
      </c>
    </row>
    <row r="139" spans="1:7" hidden="1" x14ac:dyDescent="0.25">
      <c r="A139" s="49"/>
      <c r="B139" s="51"/>
      <c r="C139" s="23" t="s">
        <v>15</v>
      </c>
      <c r="D139" s="8">
        <v>759</v>
      </c>
      <c r="E139" s="25">
        <v>0</v>
      </c>
      <c r="F139" s="25">
        <v>0</v>
      </c>
      <c r="G139" s="41" t="e">
        <f t="shared" si="23"/>
        <v>#DIV/0!</v>
      </c>
    </row>
    <row r="140" spans="1:7" ht="31.5" hidden="1" x14ac:dyDescent="0.25">
      <c r="A140" s="49"/>
      <c r="B140" s="51"/>
      <c r="C140" s="23" t="s">
        <v>23</v>
      </c>
      <c r="D140" s="8" t="s">
        <v>17</v>
      </c>
      <c r="E140" s="25">
        <v>0</v>
      </c>
      <c r="F140" s="25">
        <v>0</v>
      </c>
      <c r="G140" s="41" t="e">
        <f t="shared" si="23"/>
        <v>#DIV/0!</v>
      </c>
    </row>
    <row r="141" spans="1:7" ht="47.25" hidden="1" x14ac:dyDescent="0.25">
      <c r="A141" s="49"/>
      <c r="B141" s="51"/>
      <c r="C141" s="23" t="s">
        <v>18</v>
      </c>
      <c r="D141" s="8" t="s">
        <v>17</v>
      </c>
      <c r="E141" s="25">
        <v>0</v>
      </c>
      <c r="F141" s="25">
        <v>0</v>
      </c>
      <c r="G141" s="41" t="e">
        <f t="shared" si="23"/>
        <v>#DIV/0!</v>
      </c>
    </row>
    <row r="142" spans="1:7" ht="47.25" hidden="1" x14ac:dyDescent="0.25">
      <c r="A142" s="49"/>
      <c r="B142" s="51"/>
      <c r="C142" s="23" t="s">
        <v>19</v>
      </c>
      <c r="D142" s="8" t="s">
        <v>17</v>
      </c>
      <c r="E142" s="25">
        <v>0</v>
      </c>
      <c r="F142" s="25">
        <v>0</v>
      </c>
      <c r="G142" s="41" t="e">
        <f t="shared" si="23"/>
        <v>#DIV/0!</v>
      </c>
    </row>
    <row r="143" spans="1:7" ht="31.5" hidden="1" x14ac:dyDescent="0.25">
      <c r="A143" s="49"/>
      <c r="B143" s="52"/>
      <c r="C143" s="23" t="s">
        <v>20</v>
      </c>
      <c r="D143" s="8" t="s">
        <v>17</v>
      </c>
      <c r="E143" s="25">
        <v>0</v>
      </c>
      <c r="F143" s="25">
        <v>0</v>
      </c>
      <c r="G143" s="41" t="e">
        <f t="shared" si="23"/>
        <v>#DIV/0!</v>
      </c>
    </row>
    <row r="144" spans="1:7" hidden="1" x14ac:dyDescent="0.25">
      <c r="A144" s="69" t="s">
        <v>52</v>
      </c>
      <c r="B144" s="50" t="s">
        <v>53</v>
      </c>
      <c r="C144" s="23" t="s">
        <v>22</v>
      </c>
      <c r="D144" s="8">
        <v>759</v>
      </c>
      <c r="E144" s="25">
        <f>SUM(E145:E150)</f>
        <v>0</v>
      </c>
      <c r="F144" s="25">
        <v>0</v>
      </c>
      <c r="G144" s="41" t="e">
        <f t="shared" si="23"/>
        <v>#DIV/0!</v>
      </c>
    </row>
    <row r="145" spans="1:7" ht="47.25" hidden="1" x14ac:dyDescent="0.25">
      <c r="A145" s="69"/>
      <c r="B145" s="51"/>
      <c r="C145" s="23" t="s">
        <v>14</v>
      </c>
      <c r="D145" s="8">
        <v>759</v>
      </c>
      <c r="E145" s="25">
        <v>0</v>
      </c>
      <c r="F145" s="25">
        <v>0</v>
      </c>
      <c r="G145" s="41" t="e">
        <f t="shared" si="23"/>
        <v>#DIV/0!</v>
      </c>
    </row>
    <row r="146" spans="1:7" hidden="1" x14ac:dyDescent="0.25">
      <c r="A146" s="69"/>
      <c r="B146" s="51"/>
      <c r="C146" s="23" t="s">
        <v>15</v>
      </c>
      <c r="D146" s="8">
        <v>759</v>
      </c>
      <c r="E146" s="25">
        <v>0</v>
      </c>
      <c r="F146" s="25">
        <v>0</v>
      </c>
      <c r="G146" s="41" t="e">
        <f t="shared" ref="G146:G208" si="39">F146/E146*100</f>
        <v>#DIV/0!</v>
      </c>
    </row>
    <row r="147" spans="1:7" ht="31.5" hidden="1" x14ac:dyDescent="0.25">
      <c r="A147" s="69"/>
      <c r="B147" s="51"/>
      <c r="C147" s="23" t="s">
        <v>23</v>
      </c>
      <c r="D147" s="8" t="s">
        <v>17</v>
      </c>
      <c r="E147" s="25">
        <v>0</v>
      </c>
      <c r="F147" s="25">
        <v>0</v>
      </c>
      <c r="G147" s="41" t="e">
        <f t="shared" si="39"/>
        <v>#DIV/0!</v>
      </c>
    </row>
    <row r="148" spans="1:7" ht="47.25" hidden="1" x14ac:dyDescent="0.25">
      <c r="A148" s="69"/>
      <c r="B148" s="51"/>
      <c r="C148" s="23" t="s">
        <v>18</v>
      </c>
      <c r="D148" s="8" t="s">
        <v>17</v>
      </c>
      <c r="E148" s="25">
        <v>0</v>
      </c>
      <c r="F148" s="25">
        <v>0</v>
      </c>
      <c r="G148" s="41" t="e">
        <f t="shared" si="39"/>
        <v>#DIV/0!</v>
      </c>
    </row>
    <row r="149" spans="1:7" ht="47.25" hidden="1" x14ac:dyDescent="0.25">
      <c r="A149" s="69"/>
      <c r="B149" s="51"/>
      <c r="C149" s="23" t="s">
        <v>19</v>
      </c>
      <c r="D149" s="8" t="s">
        <v>17</v>
      </c>
      <c r="E149" s="25">
        <v>0</v>
      </c>
      <c r="F149" s="25">
        <v>0</v>
      </c>
      <c r="G149" s="41" t="e">
        <f t="shared" si="39"/>
        <v>#DIV/0!</v>
      </c>
    </row>
    <row r="150" spans="1:7" ht="15" hidden="1" customHeight="1" x14ac:dyDescent="0.25">
      <c r="A150" s="69"/>
      <c r="B150" s="51"/>
      <c r="C150" s="50" t="s">
        <v>20</v>
      </c>
      <c r="D150" s="103" t="s">
        <v>17</v>
      </c>
      <c r="E150" s="46">
        <v>0</v>
      </c>
      <c r="F150" s="46">
        <v>0</v>
      </c>
      <c r="G150" s="41" t="e">
        <f t="shared" si="39"/>
        <v>#DIV/0!</v>
      </c>
    </row>
    <row r="151" spans="1:7" ht="43.15" hidden="1" customHeight="1" x14ac:dyDescent="0.25">
      <c r="A151" s="83"/>
      <c r="B151" s="52"/>
      <c r="C151" s="52"/>
      <c r="D151" s="103"/>
      <c r="E151" s="46"/>
      <c r="F151" s="46"/>
      <c r="G151" s="41" t="e">
        <f t="shared" si="39"/>
        <v>#DIV/0!</v>
      </c>
    </row>
    <row r="152" spans="1:7" s="17" customFormat="1" x14ac:dyDescent="0.25">
      <c r="A152" s="66" t="s">
        <v>54</v>
      </c>
      <c r="B152" s="67" t="s">
        <v>55</v>
      </c>
      <c r="C152" s="12" t="s">
        <v>22</v>
      </c>
      <c r="D152" s="13">
        <v>759</v>
      </c>
      <c r="E152" s="25">
        <f t="shared" ref="E152:F152" si="40">SUM(E153:E158)</f>
        <v>9340244.7699999996</v>
      </c>
      <c r="F152" s="25">
        <f t="shared" si="40"/>
        <v>9109409.6199999992</v>
      </c>
      <c r="G152" s="41">
        <f t="shared" si="39"/>
        <v>97.528596351763483</v>
      </c>
    </row>
    <row r="153" spans="1:7" ht="55.9" customHeight="1" x14ac:dyDescent="0.25">
      <c r="A153" s="66"/>
      <c r="B153" s="67"/>
      <c r="C153" s="23" t="s">
        <v>14</v>
      </c>
      <c r="D153" s="8">
        <v>759</v>
      </c>
      <c r="E153" s="25">
        <f t="shared" ref="E153:F158" si="41">E160+E167+E174+E181+E188+E195</f>
        <v>0</v>
      </c>
      <c r="F153" s="25">
        <f t="shared" si="41"/>
        <v>0</v>
      </c>
      <c r="G153" s="41">
        <v>0</v>
      </c>
    </row>
    <row r="154" spans="1:7" s="17" customFormat="1" x14ac:dyDescent="0.25">
      <c r="A154" s="66"/>
      <c r="B154" s="67"/>
      <c r="C154" s="12" t="s">
        <v>15</v>
      </c>
      <c r="D154" s="13">
        <v>759</v>
      </c>
      <c r="E154" s="25">
        <f t="shared" si="41"/>
        <v>9340244.7699999996</v>
      </c>
      <c r="F154" s="25">
        <f t="shared" si="41"/>
        <v>9109409.6199999992</v>
      </c>
      <c r="G154" s="41">
        <f t="shared" si="39"/>
        <v>97.528596351763483</v>
      </c>
    </row>
    <row r="155" spans="1:7" ht="33" customHeight="1" x14ac:dyDescent="0.25">
      <c r="A155" s="66"/>
      <c r="B155" s="67"/>
      <c r="C155" s="23" t="s">
        <v>23</v>
      </c>
      <c r="D155" s="10" t="s">
        <v>17</v>
      </c>
      <c r="E155" s="25">
        <f t="shared" si="41"/>
        <v>0</v>
      </c>
      <c r="F155" s="25">
        <f t="shared" si="41"/>
        <v>0</v>
      </c>
      <c r="G155" s="41">
        <v>0</v>
      </c>
    </row>
    <row r="156" spans="1:7" ht="30.6" customHeight="1" x14ac:dyDescent="0.25">
      <c r="A156" s="66"/>
      <c r="B156" s="67"/>
      <c r="C156" s="23" t="s">
        <v>18</v>
      </c>
      <c r="D156" s="10" t="s">
        <v>17</v>
      </c>
      <c r="E156" s="25">
        <f t="shared" si="41"/>
        <v>0</v>
      </c>
      <c r="F156" s="25">
        <f t="shared" si="41"/>
        <v>0</v>
      </c>
      <c r="G156" s="41">
        <v>0</v>
      </c>
    </row>
    <row r="157" spans="1:7" ht="45.6" customHeight="1" x14ac:dyDescent="0.25">
      <c r="A157" s="66"/>
      <c r="B157" s="67"/>
      <c r="C157" s="23" t="s">
        <v>19</v>
      </c>
      <c r="D157" s="10" t="s">
        <v>17</v>
      </c>
      <c r="E157" s="25">
        <f t="shared" si="41"/>
        <v>0</v>
      </c>
      <c r="F157" s="25">
        <f t="shared" si="41"/>
        <v>0</v>
      </c>
      <c r="G157" s="41">
        <v>0</v>
      </c>
    </row>
    <row r="158" spans="1:7" ht="31.9" customHeight="1" x14ac:dyDescent="0.25">
      <c r="A158" s="66"/>
      <c r="B158" s="67"/>
      <c r="C158" s="23" t="s">
        <v>20</v>
      </c>
      <c r="D158" s="10" t="s">
        <v>17</v>
      </c>
      <c r="E158" s="25">
        <f t="shared" si="41"/>
        <v>0</v>
      </c>
      <c r="F158" s="25">
        <f t="shared" si="41"/>
        <v>0</v>
      </c>
      <c r="G158" s="41">
        <v>0</v>
      </c>
    </row>
    <row r="159" spans="1:7" s="17" customFormat="1" x14ac:dyDescent="0.25">
      <c r="A159" s="66" t="s">
        <v>56</v>
      </c>
      <c r="B159" s="67" t="s">
        <v>57</v>
      </c>
      <c r="C159" s="12" t="s">
        <v>22</v>
      </c>
      <c r="D159" s="13">
        <v>759</v>
      </c>
      <c r="E159" s="25">
        <f>SUM(E160:E165)</f>
        <v>1150253.77</v>
      </c>
      <c r="F159" s="25">
        <f t="shared" ref="F159" si="42">SUM(F160:F165)</f>
        <v>1150253.77</v>
      </c>
      <c r="G159" s="41">
        <f t="shared" si="39"/>
        <v>100</v>
      </c>
    </row>
    <row r="160" spans="1:7" ht="54" customHeight="1" x14ac:dyDescent="0.25">
      <c r="A160" s="66"/>
      <c r="B160" s="67"/>
      <c r="C160" s="23" t="s">
        <v>14</v>
      </c>
      <c r="D160" s="8">
        <v>759</v>
      </c>
      <c r="E160" s="25">
        <v>0</v>
      </c>
      <c r="F160" s="25">
        <v>0</v>
      </c>
      <c r="G160" s="41">
        <v>0</v>
      </c>
    </row>
    <row r="161" spans="1:7" s="17" customFormat="1" x14ac:dyDescent="0.25">
      <c r="A161" s="66"/>
      <c r="B161" s="67"/>
      <c r="C161" s="12" t="s">
        <v>15</v>
      </c>
      <c r="D161" s="13">
        <v>759</v>
      </c>
      <c r="E161" s="25">
        <v>1150253.77</v>
      </c>
      <c r="F161" s="25">
        <v>1150253.77</v>
      </c>
      <c r="G161" s="41">
        <f t="shared" si="39"/>
        <v>100</v>
      </c>
    </row>
    <row r="162" spans="1:7" ht="33" customHeight="1" x14ac:dyDescent="0.25">
      <c r="A162" s="66"/>
      <c r="B162" s="67"/>
      <c r="C162" s="23" t="s">
        <v>23</v>
      </c>
      <c r="D162" s="8" t="s">
        <v>17</v>
      </c>
      <c r="E162" s="25">
        <v>0</v>
      </c>
      <c r="F162" s="25">
        <v>0</v>
      </c>
      <c r="G162" s="41">
        <v>0</v>
      </c>
    </row>
    <row r="163" spans="1:7" ht="44.45" customHeight="1" x14ac:dyDescent="0.25">
      <c r="A163" s="66"/>
      <c r="B163" s="67"/>
      <c r="C163" s="23" t="s">
        <v>18</v>
      </c>
      <c r="D163" s="8" t="s">
        <v>17</v>
      </c>
      <c r="E163" s="25">
        <v>0</v>
      </c>
      <c r="F163" s="25">
        <v>0</v>
      </c>
      <c r="G163" s="41">
        <v>0</v>
      </c>
    </row>
    <row r="164" spans="1:7" ht="50.45" customHeight="1" x14ac:dyDescent="0.25">
      <c r="A164" s="66"/>
      <c r="B164" s="67"/>
      <c r="C164" s="23" t="s">
        <v>19</v>
      </c>
      <c r="D164" s="8" t="s">
        <v>17</v>
      </c>
      <c r="E164" s="25">
        <v>0</v>
      </c>
      <c r="F164" s="25">
        <v>0</v>
      </c>
      <c r="G164" s="41">
        <v>0</v>
      </c>
    </row>
    <row r="165" spans="1:7" ht="45.6" customHeight="1" x14ac:dyDescent="0.25">
      <c r="A165" s="66"/>
      <c r="B165" s="67"/>
      <c r="C165" s="23" t="s">
        <v>20</v>
      </c>
      <c r="D165" s="8" t="s">
        <v>17</v>
      </c>
      <c r="E165" s="25">
        <v>0</v>
      </c>
      <c r="F165" s="25">
        <v>0</v>
      </c>
      <c r="G165" s="41">
        <v>0</v>
      </c>
    </row>
    <row r="166" spans="1:7" s="17" customFormat="1" x14ac:dyDescent="0.25">
      <c r="A166" s="66" t="s">
        <v>58</v>
      </c>
      <c r="B166" s="67" t="s">
        <v>59</v>
      </c>
      <c r="C166" s="12" t="s">
        <v>22</v>
      </c>
      <c r="D166" s="13">
        <v>759</v>
      </c>
      <c r="E166" s="25">
        <f>SUM(E167:E172)</f>
        <v>8093007</v>
      </c>
      <c r="F166" s="25">
        <f t="shared" ref="F166" si="43">SUM(F167:F172)</f>
        <v>7862171.8499999996</v>
      </c>
      <c r="G166" s="41">
        <f t="shared" si="39"/>
        <v>97.147720865680697</v>
      </c>
    </row>
    <row r="167" spans="1:7" ht="46.9" customHeight="1" x14ac:dyDescent="0.25">
      <c r="A167" s="66"/>
      <c r="B167" s="67"/>
      <c r="C167" s="23" t="s">
        <v>14</v>
      </c>
      <c r="D167" s="8">
        <v>759</v>
      </c>
      <c r="E167" s="25">
        <v>0</v>
      </c>
      <c r="F167" s="25">
        <v>0</v>
      </c>
      <c r="G167" s="41">
        <v>0</v>
      </c>
    </row>
    <row r="168" spans="1:7" s="17" customFormat="1" x14ac:dyDescent="0.25">
      <c r="A168" s="66"/>
      <c r="B168" s="67"/>
      <c r="C168" s="12" t="s">
        <v>15</v>
      </c>
      <c r="D168" s="13">
        <v>759</v>
      </c>
      <c r="E168" s="25">
        <f>8085481+7526</f>
        <v>8093007</v>
      </c>
      <c r="F168" s="25">
        <v>7862171.8499999996</v>
      </c>
      <c r="G168" s="41">
        <f t="shared" si="39"/>
        <v>97.147720865680697</v>
      </c>
    </row>
    <row r="169" spans="1:7" ht="36.6" customHeight="1" x14ac:dyDescent="0.25">
      <c r="A169" s="66"/>
      <c r="B169" s="67"/>
      <c r="C169" s="23" t="s">
        <v>23</v>
      </c>
      <c r="D169" s="8" t="s">
        <v>17</v>
      </c>
      <c r="E169" s="25">
        <v>0</v>
      </c>
      <c r="F169" s="25">
        <v>0</v>
      </c>
      <c r="G169" s="41">
        <v>0</v>
      </c>
    </row>
    <row r="170" spans="1:7" ht="37.9" customHeight="1" x14ac:dyDescent="0.25">
      <c r="A170" s="66"/>
      <c r="B170" s="67"/>
      <c r="C170" s="23" t="s">
        <v>18</v>
      </c>
      <c r="D170" s="8" t="s">
        <v>17</v>
      </c>
      <c r="E170" s="25">
        <v>0</v>
      </c>
      <c r="F170" s="25">
        <v>0</v>
      </c>
      <c r="G170" s="41">
        <v>0</v>
      </c>
    </row>
    <row r="171" spans="1:7" ht="52.15" customHeight="1" x14ac:dyDescent="0.25">
      <c r="A171" s="66"/>
      <c r="B171" s="67"/>
      <c r="C171" s="23" t="s">
        <v>19</v>
      </c>
      <c r="D171" s="8" t="s">
        <v>17</v>
      </c>
      <c r="E171" s="25">
        <v>0</v>
      </c>
      <c r="F171" s="25">
        <v>0</v>
      </c>
      <c r="G171" s="41">
        <v>0</v>
      </c>
    </row>
    <row r="172" spans="1:7" ht="18" customHeight="1" x14ac:dyDescent="0.25">
      <c r="A172" s="66"/>
      <c r="B172" s="67"/>
      <c r="C172" s="23" t="s">
        <v>20</v>
      </c>
      <c r="D172" s="8" t="s">
        <v>17</v>
      </c>
      <c r="E172" s="25">
        <v>0</v>
      </c>
      <c r="F172" s="25">
        <v>0</v>
      </c>
      <c r="G172" s="41">
        <v>0</v>
      </c>
    </row>
    <row r="173" spans="1:7" s="17" customFormat="1" x14ac:dyDescent="0.25">
      <c r="A173" s="66" t="s">
        <v>60</v>
      </c>
      <c r="B173" s="67" t="s">
        <v>61</v>
      </c>
      <c r="C173" s="12" t="s">
        <v>22</v>
      </c>
      <c r="D173" s="13">
        <v>759</v>
      </c>
      <c r="E173" s="25">
        <f>SUM(E174:E179)</f>
        <v>67513</v>
      </c>
      <c r="F173" s="25">
        <f t="shared" ref="F173" si="44">SUM(F174:F179)</f>
        <v>67513</v>
      </c>
      <c r="G173" s="41">
        <f t="shared" si="39"/>
        <v>100</v>
      </c>
    </row>
    <row r="174" spans="1:7" ht="54" customHeight="1" x14ac:dyDescent="0.25">
      <c r="A174" s="66"/>
      <c r="B174" s="67"/>
      <c r="C174" s="23" t="s">
        <v>14</v>
      </c>
      <c r="D174" s="8">
        <v>759</v>
      </c>
      <c r="E174" s="25">
        <v>0</v>
      </c>
      <c r="F174" s="25">
        <v>0</v>
      </c>
      <c r="G174" s="41">
        <v>0</v>
      </c>
    </row>
    <row r="175" spans="1:7" s="17" customFormat="1" x14ac:dyDescent="0.25">
      <c r="A175" s="66"/>
      <c r="B175" s="67"/>
      <c r="C175" s="12" t="s">
        <v>15</v>
      </c>
      <c r="D175" s="13">
        <v>759</v>
      </c>
      <c r="E175" s="25">
        <v>67513</v>
      </c>
      <c r="F175" s="25">
        <v>67513</v>
      </c>
      <c r="G175" s="41">
        <f t="shared" si="39"/>
        <v>100</v>
      </c>
    </row>
    <row r="176" spans="1:7" ht="33" customHeight="1" x14ac:dyDescent="0.25">
      <c r="A176" s="66"/>
      <c r="B176" s="67"/>
      <c r="C176" s="23" t="s">
        <v>23</v>
      </c>
      <c r="D176" s="8" t="s">
        <v>17</v>
      </c>
      <c r="E176" s="25">
        <v>0</v>
      </c>
      <c r="F176" s="25">
        <v>0</v>
      </c>
      <c r="G176" s="41">
        <v>0</v>
      </c>
    </row>
    <row r="177" spans="1:7" ht="36.6" customHeight="1" x14ac:dyDescent="0.25">
      <c r="A177" s="66"/>
      <c r="B177" s="67"/>
      <c r="C177" s="23" t="s">
        <v>18</v>
      </c>
      <c r="D177" s="8" t="s">
        <v>17</v>
      </c>
      <c r="E177" s="25">
        <v>0</v>
      </c>
      <c r="F177" s="25">
        <v>0</v>
      </c>
      <c r="G177" s="41">
        <v>0</v>
      </c>
    </row>
    <row r="178" spans="1:7" ht="44.45" customHeight="1" x14ac:dyDescent="0.25">
      <c r="A178" s="66"/>
      <c r="B178" s="67"/>
      <c r="C178" s="23" t="s">
        <v>19</v>
      </c>
      <c r="D178" s="8" t="s">
        <v>17</v>
      </c>
      <c r="E178" s="25">
        <v>0</v>
      </c>
      <c r="F178" s="25">
        <v>0</v>
      </c>
      <c r="G178" s="41">
        <v>0</v>
      </c>
    </row>
    <row r="179" spans="1:7" ht="22.9" customHeight="1" x14ac:dyDescent="0.25">
      <c r="A179" s="66"/>
      <c r="B179" s="67"/>
      <c r="C179" s="23" t="s">
        <v>20</v>
      </c>
      <c r="D179" s="8" t="s">
        <v>17</v>
      </c>
      <c r="E179" s="25">
        <v>0</v>
      </c>
      <c r="F179" s="25">
        <v>0</v>
      </c>
      <c r="G179" s="41">
        <v>0</v>
      </c>
    </row>
    <row r="180" spans="1:7" s="17" customFormat="1" x14ac:dyDescent="0.25">
      <c r="A180" s="66" t="s">
        <v>62</v>
      </c>
      <c r="B180" s="67" t="s">
        <v>63</v>
      </c>
      <c r="C180" s="12" t="s">
        <v>22</v>
      </c>
      <c r="D180" s="13">
        <v>759</v>
      </c>
      <c r="E180" s="25">
        <f>SUM(E181:E186)</f>
        <v>29471</v>
      </c>
      <c r="F180" s="25">
        <f t="shared" ref="F180" si="45">SUM(F181:F186)</f>
        <v>29471</v>
      </c>
      <c r="G180" s="41">
        <f t="shared" si="39"/>
        <v>100</v>
      </c>
    </row>
    <row r="181" spans="1:7" ht="51" customHeight="1" x14ac:dyDescent="0.25">
      <c r="A181" s="66"/>
      <c r="B181" s="67"/>
      <c r="C181" s="23" t="s">
        <v>14</v>
      </c>
      <c r="D181" s="8">
        <v>759</v>
      </c>
      <c r="E181" s="25">
        <v>0</v>
      </c>
      <c r="F181" s="25">
        <v>0</v>
      </c>
      <c r="G181" s="41">
        <v>0</v>
      </c>
    </row>
    <row r="182" spans="1:7" s="17" customFormat="1" x14ac:dyDescent="0.25">
      <c r="A182" s="66"/>
      <c r="B182" s="67"/>
      <c r="C182" s="12" t="s">
        <v>15</v>
      </c>
      <c r="D182" s="13">
        <v>759</v>
      </c>
      <c r="E182" s="25">
        <v>29471</v>
      </c>
      <c r="F182" s="25">
        <v>29471</v>
      </c>
      <c r="G182" s="41">
        <f t="shared" si="39"/>
        <v>100</v>
      </c>
    </row>
    <row r="183" spans="1:7" ht="31.9" customHeight="1" x14ac:dyDescent="0.25">
      <c r="A183" s="66"/>
      <c r="B183" s="67"/>
      <c r="C183" s="23" t="s">
        <v>23</v>
      </c>
      <c r="D183" s="8" t="s">
        <v>17</v>
      </c>
      <c r="E183" s="25">
        <v>0</v>
      </c>
      <c r="F183" s="25">
        <v>0</v>
      </c>
      <c r="G183" s="41">
        <v>0</v>
      </c>
    </row>
    <row r="184" spans="1:7" ht="35.450000000000003" customHeight="1" x14ac:dyDescent="0.25">
      <c r="A184" s="66"/>
      <c r="B184" s="67"/>
      <c r="C184" s="23" t="s">
        <v>18</v>
      </c>
      <c r="D184" s="8" t="s">
        <v>17</v>
      </c>
      <c r="E184" s="25">
        <v>0</v>
      </c>
      <c r="F184" s="25">
        <v>0</v>
      </c>
      <c r="G184" s="41">
        <v>0</v>
      </c>
    </row>
    <row r="185" spans="1:7" ht="45.6" customHeight="1" x14ac:dyDescent="0.25">
      <c r="A185" s="66"/>
      <c r="B185" s="67"/>
      <c r="C185" s="23" t="s">
        <v>19</v>
      </c>
      <c r="D185" s="8" t="s">
        <v>17</v>
      </c>
      <c r="E185" s="25">
        <v>0</v>
      </c>
      <c r="F185" s="25">
        <v>0</v>
      </c>
      <c r="G185" s="41">
        <v>0</v>
      </c>
    </row>
    <row r="186" spans="1:7" ht="22.15" customHeight="1" x14ac:dyDescent="0.25">
      <c r="A186" s="66"/>
      <c r="B186" s="67"/>
      <c r="C186" s="23" t="s">
        <v>20</v>
      </c>
      <c r="D186" s="8" t="s">
        <v>17</v>
      </c>
      <c r="E186" s="25">
        <v>0</v>
      </c>
      <c r="F186" s="25">
        <v>0</v>
      </c>
      <c r="G186" s="41">
        <v>0</v>
      </c>
    </row>
    <row r="187" spans="1:7" hidden="1" x14ac:dyDescent="0.25">
      <c r="A187" s="66" t="s">
        <v>64</v>
      </c>
      <c r="B187" s="67" t="s">
        <v>65</v>
      </c>
      <c r="C187" s="23" t="s">
        <v>22</v>
      </c>
      <c r="D187" s="8">
        <v>759</v>
      </c>
      <c r="E187" s="25">
        <v>0</v>
      </c>
      <c r="F187" s="25">
        <v>0</v>
      </c>
      <c r="G187" s="41" t="e">
        <f t="shared" si="39"/>
        <v>#DIV/0!</v>
      </c>
    </row>
    <row r="188" spans="1:7" ht="47.25" hidden="1" x14ac:dyDescent="0.25">
      <c r="A188" s="66"/>
      <c r="B188" s="67"/>
      <c r="C188" s="23" t="s">
        <v>14</v>
      </c>
      <c r="D188" s="8">
        <v>759</v>
      </c>
      <c r="E188" s="25">
        <v>0</v>
      </c>
      <c r="F188" s="25">
        <v>0</v>
      </c>
      <c r="G188" s="41" t="e">
        <f t="shared" si="39"/>
        <v>#DIV/0!</v>
      </c>
    </row>
    <row r="189" spans="1:7" hidden="1" x14ac:dyDescent="0.25">
      <c r="A189" s="66"/>
      <c r="B189" s="67"/>
      <c r="C189" s="23" t="s">
        <v>15</v>
      </c>
      <c r="D189" s="8">
        <v>759</v>
      </c>
      <c r="E189" s="25">
        <v>0</v>
      </c>
      <c r="F189" s="25">
        <v>0</v>
      </c>
      <c r="G189" s="41" t="e">
        <f t="shared" si="39"/>
        <v>#DIV/0!</v>
      </c>
    </row>
    <row r="190" spans="1:7" ht="31.5" hidden="1" x14ac:dyDescent="0.25">
      <c r="A190" s="66"/>
      <c r="B190" s="67"/>
      <c r="C190" s="23" t="s">
        <v>23</v>
      </c>
      <c r="D190" s="8" t="s">
        <v>17</v>
      </c>
      <c r="E190" s="25">
        <v>0</v>
      </c>
      <c r="F190" s="25">
        <v>0</v>
      </c>
      <c r="G190" s="41" t="e">
        <f t="shared" si="39"/>
        <v>#DIV/0!</v>
      </c>
    </row>
    <row r="191" spans="1:7" ht="47.25" hidden="1" x14ac:dyDescent="0.25">
      <c r="A191" s="66"/>
      <c r="B191" s="67"/>
      <c r="C191" s="23" t="s">
        <v>18</v>
      </c>
      <c r="D191" s="8" t="s">
        <v>17</v>
      </c>
      <c r="E191" s="25">
        <v>0</v>
      </c>
      <c r="F191" s="25">
        <v>0</v>
      </c>
      <c r="G191" s="41" t="e">
        <f t="shared" si="39"/>
        <v>#DIV/0!</v>
      </c>
    </row>
    <row r="192" spans="1:7" ht="47.25" hidden="1" x14ac:dyDescent="0.25">
      <c r="A192" s="66"/>
      <c r="B192" s="67"/>
      <c r="C192" s="23" t="s">
        <v>19</v>
      </c>
      <c r="D192" s="8" t="s">
        <v>17</v>
      </c>
      <c r="E192" s="25">
        <v>0</v>
      </c>
      <c r="F192" s="25">
        <v>0</v>
      </c>
      <c r="G192" s="41" t="e">
        <f t="shared" si="39"/>
        <v>#DIV/0!</v>
      </c>
    </row>
    <row r="193" spans="1:7" ht="31.5" hidden="1" x14ac:dyDescent="0.25">
      <c r="A193" s="66"/>
      <c r="B193" s="67"/>
      <c r="C193" s="23" t="s">
        <v>20</v>
      </c>
      <c r="D193" s="8" t="s">
        <v>17</v>
      </c>
      <c r="E193" s="25">
        <v>0</v>
      </c>
      <c r="F193" s="25">
        <v>0</v>
      </c>
      <c r="G193" s="41" t="e">
        <f t="shared" si="39"/>
        <v>#DIV/0!</v>
      </c>
    </row>
    <row r="194" spans="1:7" hidden="1" x14ac:dyDescent="0.25">
      <c r="A194" s="66" t="s">
        <v>66</v>
      </c>
      <c r="B194" s="67" t="s">
        <v>67</v>
      </c>
      <c r="C194" s="23" t="s">
        <v>22</v>
      </c>
      <c r="D194" s="8">
        <v>759</v>
      </c>
      <c r="E194" s="25">
        <v>0</v>
      </c>
      <c r="F194" s="25">
        <v>0</v>
      </c>
      <c r="G194" s="41" t="e">
        <f t="shared" si="39"/>
        <v>#DIV/0!</v>
      </c>
    </row>
    <row r="195" spans="1:7" ht="47.25" hidden="1" x14ac:dyDescent="0.25">
      <c r="A195" s="66"/>
      <c r="B195" s="67"/>
      <c r="C195" s="23" t="s">
        <v>14</v>
      </c>
      <c r="D195" s="8">
        <v>759</v>
      </c>
      <c r="E195" s="25">
        <v>0</v>
      </c>
      <c r="F195" s="25">
        <v>0</v>
      </c>
      <c r="G195" s="41" t="e">
        <f t="shared" si="39"/>
        <v>#DIV/0!</v>
      </c>
    </row>
    <row r="196" spans="1:7" hidden="1" x14ac:dyDescent="0.25">
      <c r="A196" s="66"/>
      <c r="B196" s="67"/>
      <c r="C196" s="23" t="s">
        <v>15</v>
      </c>
      <c r="D196" s="8">
        <v>759</v>
      </c>
      <c r="E196" s="25">
        <v>0</v>
      </c>
      <c r="F196" s="25">
        <v>0</v>
      </c>
      <c r="G196" s="41" t="e">
        <f t="shared" si="39"/>
        <v>#DIV/0!</v>
      </c>
    </row>
    <row r="197" spans="1:7" ht="31.5" hidden="1" x14ac:dyDescent="0.25">
      <c r="A197" s="66"/>
      <c r="B197" s="67"/>
      <c r="C197" s="23" t="s">
        <v>23</v>
      </c>
      <c r="D197" s="8" t="s">
        <v>17</v>
      </c>
      <c r="E197" s="25">
        <v>0</v>
      </c>
      <c r="F197" s="25">
        <v>0</v>
      </c>
      <c r="G197" s="41" t="e">
        <f t="shared" si="39"/>
        <v>#DIV/0!</v>
      </c>
    </row>
    <row r="198" spans="1:7" ht="47.25" hidden="1" x14ac:dyDescent="0.25">
      <c r="A198" s="66"/>
      <c r="B198" s="67"/>
      <c r="C198" s="23" t="s">
        <v>18</v>
      </c>
      <c r="D198" s="8" t="s">
        <v>17</v>
      </c>
      <c r="E198" s="25">
        <v>0</v>
      </c>
      <c r="F198" s="25">
        <v>0</v>
      </c>
      <c r="G198" s="41" t="e">
        <f t="shared" si="39"/>
        <v>#DIV/0!</v>
      </c>
    </row>
    <row r="199" spans="1:7" ht="47.25" hidden="1" x14ac:dyDescent="0.25">
      <c r="A199" s="66"/>
      <c r="B199" s="67"/>
      <c r="C199" s="23" t="s">
        <v>19</v>
      </c>
      <c r="D199" s="8" t="s">
        <v>17</v>
      </c>
      <c r="E199" s="25">
        <v>0</v>
      </c>
      <c r="F199" s="25">
        <v>0</v>
      </c>
      <c r="G199" s="41" t="e">
        <f t="shared" si="39"/>
        <v>#DIV/0!</v>
      </c>
    </row>
    <row r="200" spans="1:7" ht="31.5" hidden="1" x14ac:dyDescent="0.25">
      <c r="A200" s="66"/>
      <c r="B200" s="67"/>
      <c r="C200" s="23" t="s">
        <v>20</v>
      </c>
      <c r="D200" s="8" t="s">
        <v>17</v>
      </c>
      <c r="E200" s="25">
        <v>0</v>
      </c>
      <c r="F200" s="25">
        <v>0</v>
      </c>
      <c r="G200" s="41" t="e">
        <f t="shared" si="39"/>
        <v>#DIV/0!</v>
      </c>
    </row>
    <row r="201" spans="1:7" s="17" customFormat="1" x14ac:dyDescent="0.25">
      <c r="A201" s="66" t="s">
        <v>68</v>
      </c>
      <c r="B201" s="67" t="s">
        <v>69</v>
      </c>
      <c r="C201" s="12" t="s">
        <v>22</v>
      </c>
      <c r="D201" s="13">
        <v>759</v>
      </c>
      <c r="E201" s="25">
        <f t="shared" ref="E201:F201" si="46">SUM(E202:E207)</f>
        <v>701139.52</v>
      </c>
      <c r="F201" s="25">
        <f t="shared" si="46"/>
        <v>698239.11</v>
      </c>
      <c r="G201" s="41">
        <f t="shared" si="39"/>
        <v>99.586329123196464</v>
      </c>
    </row>
    <row r="202" spans="1:7" ht="49.15" customHeight="1" x14ac:dyDescent="0.25">
      <c r="A202" s="66"/>
      <c r="B202" s="67"/>
      <c r="C202" s="23" t="s">
        <v>14</v>
      </c>
      <c r="D202" s="8">
        <v>759</v>
      </c>
      <c r="E202" s="25">
        <f t="shared" ref="E202:F207" si="47">E209+E216</f>
        <v>0</v>
      </c>
      <c r="F202" s="25">
        <f t="shared" si="47"/>
        <v>0</v>
      </c>
      <c r="G202" s="41">
        <v>0</v>
      </c>
    </row>
    <row r="203" spans="1:7" s="17" customFormat="1" x14ac:dyDescent="0.25">
      <c r="A203" s="66"/>
      <c r="B203" s="67"/>
      <c r="C203" s="12" t="s">
        <v>15</v>
      </c>
      <c r="D203" s="13">
        <v>759</v>
      </c>
      <c r="E203" s="25">
        <f t="shared" si="47"/>
        <v>701139.52</v>
      </c>
      <c r="F203" s="25">
        <f t="shared" si="47"/>
        <v>698239.11</v>
      </c>
      <c r="G203" s="41">
        <f t="shared" si="39"/>
        <v>99.586329123196464</v>
      </c>
    </row>
    <row r="204" spans="1:7" ht="30" customHeight="1" x14ac:dyDescent="0.25">
      <c r="A204" s="66"/>
      <c r="B204" s="67"/>
      <c r="C204" s="23" t="s">
        <v>23</v>
      </c>
      <c r="D204" s="10" t="s">
        <v>17</v>
      </c>
      <c r="E204" s="25">
        <f t="shared" si="47"/>
        <v>0</v>
      </c>
      <c r="F204" s="25">
        <f t="shared" ref="F204" si="48">F211+F218</f>
        <v>0</v>
      </c>
      <c r="G204" s="41">
        <v>0</v>
      </c>
    </row>
    <row r="205" spans="1:7" ht="33.6" customHeight="1" x14ac:dyDescent="0.25">
      <c r="A205" s="66"/>
      <c r="B205" s="67"/>
      <c r="C205" s="23" t="s">
        <v>18</v>
      </c>
      <c r="D205" s="10" t="s">
        <v>17</v>
      </c>
      <c r="E205" s="25">
        <f t="shared" si="47"/>
        <v>0</v>
      </c>
      <c r="F205" s="25">
        <f t="shared" ref="F205" si="49">F212+F219</f>
        <v>0</v>
      </c>
      <c r="G205" s="41">
        <v>0</v>
      </c>
    </row>
    <row r="206" spans="1:7" ht="48.6" customHeight="1" x14ac:dyDescent="0.25">
      <c r="A206" s="66"/>
      <c r="B206" s="67"/>
      <c r="C206" s="23" t="s">
        <v>19</v>
      </c>
      <c r="D206" s="10" t="s">
        <v>17</v>
      </c>
      <c r="E206" s="25">
        <f t="shared" si="47"/>
        <v>0</v>
      </c>
      <c r="F206" s="25">
        <f t="shared" ref="F206" si="50">F213+F220</f>
        <v>0</v>
      </c>
      <c r="G206" s="41">
        <v>0</v>
      </c>
    </row>
    <row r="207" spans="1:7" ht="33" customHeight="1" x14ac:dyDescent="0.25">
      <c r="A207" s="66"/>
      <c r="B207" s="67"/>
      <c r="C207" s="23" t="s">
        <v>20</v>
      </c>
      <c r="D207" s="10" t="s">
        <v>17</v>
      </c>
      <c r="E207" s="25">
        <f t="shared" si="47"/>
        <v>0</v>
      </c>
      <c r="F207" s="25">
        <f t="shared" ref="F207" si="51">F214+F221</f>
        <v>0</v>
      </c>
      <c r="G207" s="41">
        <v>0</v>
      </c>
    </row>
    <row r="208" spans="1:7" s="17" customFormat="1" x14ac:dyDescent="0.25">
      <c r="A208" s="66" t="s">
        <v>70</v>
      </c>
      <c r="B208" s="67" t="s">
        <v>71</v>
      </c>
      <c r="C208" s="12" t="s">
        <v>22</v>
      </c>
      <c r="D208" s="13">
        <v>759</v>
      </c>
      <c r="E208" s="25">
        <f>SUM(E209:E214)</f>
        <v>698053.52</v>
      </c>
      <c r="F208" s="25">
        <f t="shared" ref="F208" si="52">SUM(F209:F214)</f>
        <v>696696.39</v>
      </c>
      <c r="G208" s="41">
        <f t="shared" si="39"/>
        <v>99.805583675016791</v>
      </c>
    </row>
    <row r="209" spans="1:7" ht="54" customHeight="1" x14ac:dyDescent="0.25">
      <c r="A209" s="66"/>
      <c r="B209" s="67"/>
      <c r="C209" s="23" t="s">
        <v>14</v>
      </c>
      <c r="D209" s="8">
        <v>759</v>
      </c>
      <c r="E209" s="25">
        <v>0</v>
      </c>
      <c r="F209" s="25">
        <v>0</v>
      </c>
      <c r="G209" s="41">
        <v>0</v>
      </c>
    </row>
    <row r="210" spans="1:7" s="17" customFormat="1" x14ac:dyDescent="0.25">
      <c r="A210" s="66"/>
      <c r="B210" s="67"/>
      <c r="C210" s="12" t="s">
        <v>15</v>
      </c>
      <c r="D210" s="13">
        <v>759</v>
      </c>
      <c r="E210" s="25">
        <v>698053.52</v>
      </c>
      <c r="F210" s="25">
        <v>696696.39</v>
      </c>
      <c r="G210" s="41">
        <f t="shared" ref="G210:G272" si="53">F210/E210*100</f>
        <v>99.805583675016791</v>
      </c>
    </row>
    <row r="211" spans="1:7" ht="33.6" customHeight="1" x14ac:dyDescent="0.25">
      <c r="A211" s="66"/>
      <c r="B211" s="67"/>
      <c r="C211" s="23" t="s">
        <v>23</v>
      </c>
      <c r="D211" s="8" t="s">
        <v>17</v>
      </c>
      <c r="E211" s="25">
        <v>0</v>
      </c>
      <c r="F211" s="25">
        <v>0</v>
      </c>
      <c r="G211" s="41">
        <v>0</v>
      </c>
    </row>
    <row r="212" spans="1:7" ht="37.9" customHeight="1" x14ac:dyDescent="0.25">
      <c r="A212" s="66"/>
      <c r="B212" s="67"/>
      <c r="C212" s="23" t="s">
        <v>18</v>
      </c>
      <c r="D212" s="8" t="s">
        <v>17</v>
      </c>
      <c r="E212" s="25">
        <v>0</v>
      </c>
      <c r="F212" s="25">
        <v>0</v>
      </c>
      <c r="G212" s="41">
        <v>0</v>
      </c>
    </row>
    <row r="213" spans="1:7" ht="49.15" customHeight="1" x14ac:dyDescent="0.25">
      <c r="A213" s="66"/>
      <c r="B213" s="67"/>
      <c r="C213" s="23" t="s">
        <v>19</v>
      </c>
      <c r="D213" s="8" t="s">
        <v>17</v>
      </c>
      <c r="E213" s="25">
        <v>0</v>
      </c>
      <c r="F213" s="25">
        <v>0</v>
      </c>
      <c r="G213" s="41">
        <v>0</v>
      </c>
    </row>
    <row r="214" spans="1:7" ht="18.600000000000001" customHeight="1" x14ac:dyDescent="0.25">
      <c r="A214" s="66"/>
      <c r="B214" s="67"/>
      <c r="C214" s="23" t="s">
        <v>20</v>
      </c>
      <c r="D214" s="8" t="s">
        <v>17</v>
      </c>
      <c r="E214" s="25">
        <v>0</v>
      </c>
      <c r="F214" s="25">
        <v>0</v>
      </c>
      <c r="G214" s="41">
        <v>0</v>
      </c>
    </row>
    <row r="215" spans="1:7" s="17" customFormat="1" x14ac:dyDescent="0.25">
      <c r="A215" s="66" t="s">
        <v>72</v>
      </c>
      <c r="B215" s="67" t="s">
        <v>73</v>
      </c>
      <c r="C215" s="12" t="s">
        <v>22</v>
      </c>
      <c r="D215" s="13">
        <v>759</v>
      </c>
      <c r="E215" s="25">
        <f>SUM(E216:E221)</f>
        <v>3086</v>
      </c>
      <c r="F215" s="25">
        <f t="shared" ref="F215" si="54">SUM(F216:F221)</f>
        <v>1542.72</v>
      </c>
      <c r="G215" s="41">
        <f t="shared" si="53"/>
        <v>49.990926766040182</v>
      </c>
    </row>
    <row r="216" spans="1:7" ht="52.9" customHeight="1" x14ac:dyDescent="0.25">
      <c r="A216" s="66"/>
      <c r="B216" s="67"/>
      <c r="C216" s="23" t="s">
        <v>14</v>
      </c>
      <c r="D216" s="8">
        <v>759</v>
      </c>
      <c r="E216" s="25">
        <v>0</v>
      </c>
      <c r="F216" s="25">
        <v>0</v>
      </c>
      <c r="G216" s="41">
        <v>0</v>
      </c>
    </row>
    <row r="217" spans="1:7" s="17" customFormat="1" x14ac:dyDescent="0.25">
      <c r="A217" s="66"/>
      <c r="B217" s="67"/>
      <c r="C217" s="12" t="s">
        <v>15</v>
      </c>
      <c r="D217" s="13">
        <v>759</v>
      </c>
      <c r="E217" s="25">
        <v>3086</v>
      </c>
      <c r="F217" s="25">
        <v>1542.72</v>
      </c>
      <c r="G217" s="41">
        <f t="shared" si="53"/>
        <v>49.990926766040182</v>
      </c>
    </row>
    <row r="218" spans="1:7" ht="34.9" customHeight="1" x14ac:dyDescent="0.25">
      <c r="A218" s="66"/>
      <c r="B218" s="67"/>
      <c r="C218" s="23" t="s">
        <v>23</v>
      </c>
      <c r="D218" s="8" t="s">
        <v>17</v>
      </c>
      <c r="E218" s="25">
        <v>0</v>
      </c>
      <c r="F218" s="25">
        <v>0</v>
      </c>
      <c r="G218" s="41">
        <v>0</v>
      </c>
    </row>
    <row r="219" spans="1:7" ht="40.15" customHeight="1" x14ac:dyDescent="0.25">
      <c r="A219" s="66"/>
      <c r="B219" s="67"/>
      <c r="C219" s="23" t="s">
        <v>18</v>
      </c>
      <c r="D219" s="8" t="s">
        <v>17</v>
      </c>
      <c r="E219" s="25">
        <v>0</v>
      </c>
      <c r="F219" s="25">
        <v>0</v>
      </c>
      <c r="G219" s="41">
        <v>0</v>
      </c>
    </row>
    <row r="220" spans="1:7" ht="46.15" customHeight="1" x14ac:dyDescent="0.25">
      <c r="A220" s="66"/>
      <c r="B220" s="67"/>
      <c r="C220" s="23" t="s">
        <v>19</v>
      </c>
      <c r="D220" s="8" t="s">
        <v>17</v>
      </c>
      <c r="E220" s="25">
        <v>0</v>
      </c>
      <c r="F220" s="25">
        <v>0</v>
      </c>
      <c r="G220" s="41">
        <v>0</v>
      </c>
    </row>
    <row r="221" spans="1:7" ht="17.45" customHeight="1" x14ac:dyDescent="0.25">
      <c r="A221" s="66"/>
      <c r="B221" s="67"/>
      <c r="C221" s="23" t="s">
        <v>20</v>
      </c>
      <c r="D221" s="8" t="s">
        <v>17</v>
      </c>
      <c r="E221" s="25">
        <v>0</v>
      </c>
      <c r="F221" s="25">
        <v>0</v>
      </c>
      <c r="G221" s="41">
        <v>0</v>
      </c>
    </row>
    <row r="222" spans="1:7" x14ac:dyDescent="0.25">
      <c r="A222" s="66" t="s">
        <v>74</v>
      </c>
      <c r="B222" s="67" t="s">
        <v>75</v>
      </c>
      <c r="C222" s="23" t="s">
        <v>22</v>
      </c>
      <c r="D222" s="8">
        <v>759</v>
      </c>
      <c r="E222" s="25">
        <f t="shared" ref="E222:F222" si="55">SUM(E223:E228)</f>
        <v>46523.6</v>
      </c>
      <c r="F222" s="25">
        <f t="shared" si="55"/>
        <v>46506.6</v>
      </c>
      <c r="G222" s="41">
        <f t="shared" si="53"/>
        <v>99.963459405549017</v>
      </c>
    </row>
    <row r="223" spans="1:7" ht="54" customHeight="1" x14ac:dyDescent="0.25">
      <c r="A223" s="66"/>
      <c r="B223" s="67"/>
      <c r="C223" s="23" t="s">
        <v>14</v>
      </c>
      <c r="D223" s="8">
        <v>759</v>
      </c>
      <c r="E223" s="25">
        <f t="shared" ref="E223:F228" si="56">E230+E237</f>
        <v>2600</v>
      </c>
      <c r="F223" s="25">
        <f t="shared" si="56"/>
        <v>2600</v>
      </c>
      <c r="G223" s="41">
        <f t="shared" si="53"/>
        <v>100</v>
      </c>
    </row>
    <row r="224" spans="1:7" x14ac:dyDescent="0.25">
      <c r="A224" s="66"/>
      <c r="B224" s="67"/>
      <c r="C224" s="23" t="s">
        <v>15</v>
      </c>
      <c r="D224" s="8">
        <v>759</v>
      </c>
      <c r="E224" s="25">
        <f t="shared" si="56"/>
        <v>43923.6</v>
      </c>
      <c r="F224" s="25">
        <f t="shared" si="56"/>
        <v>43906.6</v>
      </c>
      <c r="G224" s="41">
        <f t="shared" si="53"/>
        <v>99.961296432897115</v>
      </c>
    </row>
    <row r="225" spans="1:7" ht="31.9" customHeight="1" x14ac:dyDescent="0.25">
      <c r="A225" s="66"/>
      <c r="B225" s="67"/>
      <c r="C225" s="23" t="s">
        <v>23</v>
      </c>
      <c r="D225" s="10" t="s">
        <v>17</v>
      </c>
      <c r="E225" s="25">
        <f t="shared" si="56"/>
        <v>0</v>
      </c>
      <c r="F225" s="25">
        <f t="shared" si="56"/>
        <v>0</v>
      </c>
      <c r="G225" s="41">
        <v>0</v>
      </c>
    </row>
    <row r="226" spans="1:7" ht="39.6" customHeight="1" x14ac:dyDescent="0.25">
      <c r="A226" s="66"/>
      <c r="B226" s="67"/>
      <c r="C226" s="23" t="s">
        <v>18</v>
      </c>
      <c r="D226" s="10" t="s">
        <v>17</v>
      </c>
      <c r="E226" s="25">
        <f t="shared" si="56"/>
        <v>0</v>
      </c>
      <c r="F226" s="25">
        <f t="shared" si="56"/>
        <v>0</v>
      </c>
      <c r="G226" s="41">
        <v>0</v>
      </c>
    </row>
    <row r="227" spans="1:7" ht="51.6" customHeight="1" x14ac:dyDescent="0.25">
      <c r="A227" s="66"/>
      <c r="B227" s="67"/>
      <c r="C227" s="23" t="s">
        <v>19</v>
      </c>
      <c r="D227" s="10" t="s">
        <v>17</v>
      </c>
      <c r="E227" s="25">
        <f t="shared" si="56"/>
        <v>0</v>
      </c>
      <c r="F227" s="25">
        <f t="shared" si="56"/>
        <v>0</v>
      </c>
      <c r="G227" s="41">
        <v>0</v>
      </c>
    </row>
    <row r="228" spans="1:7" ht="24" customHeight="1" x14ac:dyDescent="0.25">
      <c r="A228" s="66"/>
      <c r="B228" s="67"/>
      <c r="C228" s="23" t="s">
        <v>20</v>
      </c>
      <c r="D228" s="10" t="s">
        <v>17</v>
      </c>
      <c r="E228" s="25">
        <f t="shared" si="56"/>
        <v>0</v>
      </c>
      <c r="F228" s="25">
        <f t="shared" si="56"/>
        <v>0</v>
      </c>
      <c r="G228" s="41">
        <v>0</v>
      </c>
    </row>
    <row r="229" spans="1:7" x14ac:dyDescent="0.25">
      <c r="A229" s="66" t="s">
        <v>76</v>
      </c>
      <c r="B229" s="50" t="s">
        <v>77</v>
      </c>
      <c r="C229" s="23" t="s">
        <v>22</v>
      </c>
      <c r="D229" s="8">
        <v>759</v>
      </c>
      <c r="E229" s="25">
        <f>SUM(E230:E235)</f>
        <v>43516.6</v>
      </c>
      <c r="F229" s="25">
        <f t="shared" ref="F229" si="57">SUM(F230:F235)</f>
        <v>43516.6</v>
      </c>
      <c r="G229" s="41">
        <f t="shared" si="53"/>
        <v>100</v>
      </c>
    </row>
    <row r="230" spans="1:7" ht="54.6" customHeight="1" x14ac:dyDescent="0.25">
      <c r="A230" s="66"/>
      <c r="B230" s="51"/>
      <c r="C230" s="23" t="s">
        <v>14</v>
      </c>
      <c r="D230" s="8">
        <v>759</v>
      </c>
      <c r="E230" s="25">
        <v>0</v>
      </c>
      <c r="F230" s="25">
        <v>0</v>
      </c>
      <c r="G230" s="41">
        <v>0</v>
      </c>
    </row>
    <row r="231" spans="1:7" x14ac:dyDescent="0.25">
      <c r="A231" s="66"/>
      <c r="B231" s="51"/>
      <c r="C231" s="23" t="s">
        <v>15</v>
      </c>
      <c r="D231" s="8">
        <v>759</v>
      </c>
      <c r="E231" s="25">
        <v>43516.6</v>
      </c>
      <c r="F231" s="25">
        <v>43516.6</v>
      </c>
      <c r="G231" s="41">
        <f t="shared" si="53"/>
        <v>100</v>
      </c>
    </row>
    <row r="232" spans="1:7" ht="37.9" customHeight="1" x14ac:dyDescent="0.25">
      <c r="A232" s="66"/>
      <c r="B232" s="51"/>
      <c r="C232" s="23" t="s">
        <v>23</v>
      </c>
      <c r="D232" s="8" t="s">
        <v>17</v>
      </c>
      <c r="E232" s="25">
        <f t="shared" ref="E232:F232" si="58">E239+E246</f>
        <v>0</v>
      </c>
      <c r="F232" s="25">
        <f t="shared" si="58"/>
        <v>0</v>
      </c>
      <c r="G232" s="41">
        <v>0</v>
      </c>
    </row>
    <row r="233" spans="1:7" ht="43.15" customHeight="1" x14ac:dyDescent="0.25">
      <c r="A233" s="66"/>
      <c r="B233" s="51"/>
      <c r="C233" s="23" t="s">
        <v>18</v>
      </c>
      <c r="D233" s="8" t="s">
        <v>17</v>
      </c>
      <c r="E233" s="25">
        <f t="shared" ref="E233:F233" si="59">E240+E247</f>
        <v>0</v>
      </c>
      <c r="F233" s="25">
        <f t="shared" si="59"/>
        <v>0</v>
      </c>
      <c r="G233" s="41">
        <v>0</v>
      </c>
    </row>
    <row r="234" spans="1:7" ht="43.9" customHeight="1" x14ac:dyDescent="0.25">
      <c r="A234" s="66"/>
      <c r="B234" s="51"/>
      <c r="C234" s="23" t="s">
        <v>19</v>
      </c>
      <c r="D234" s="8" t="s">
        <v>17</v>
      </c>
      <c r="E234" s="25">
        <f t="shared" ref="E234:F234" si="60">E241+E248</f>
        <v>0</v>
      </c>
      <c r="F234" s="25">
        <f t="shared" si="60"/>
        <v>0</v>
      </c>
      <c r="G234" s="41">
        <v>0</v>
      </c>
    </row>
    <row r="235" spans="1:7" ht="16.899999999999999" customHeight="1" x14ac:dyDescent="0.25">
      <c r="A235" s="66"/>
      <c r="B235" s="52"/>
      <c r="C235" s="23" t="s">
        <v>20</v>
      </c>
      <c r="D235" s="8" t="s">
        <v>17</v>
      </c>
      <c r="E235" s="25">
        <f t="shared" ref="E235:F235" si="61">E242+E249</f>
        <v>0</v>
      </c>
      <c r="F235" s="25">
        <f t="shared" si="61"/>
        <v>0</v>
      </c>
      <c r="G235" s="41">
        <v>0</v>
      </c>
    </row>
    <row r="236" spans="1:7" x14ac:dyDescent="0.25">
      <c r="A236" s="66" t="s">
        <v>78</v>
      </c>
      <c r="B236" s="67" t="s">
        <v>79</v>
      </c>
      <c r="C236" s="23" t="s">
        <v>22</v>
      </c>
      <c r="D236" s="8">
        <v>759</v>
      </c>
      <c r="E236" s="25">
        <f>SUM(E237:E242)</f>
        <v>3007</v>
      </c>
      <c r="F236" s="25">
        <f t="shared" ref="F236" si="62">SUM(F237:F242)</f>
        <v>2990</v>
      </c>
      <c r="G236" s="41">
        <f t="shared" si="53"/>
        <v>99.434652477552376</v>
      </c>
    </row>
    <row r="237" spans="1:7" ht="55.15" customHeight="1" x14ac:dyDescent="0.25">
      <c r="A237" s="66"/>
      <c r="B237" s="67"/>
      <c r="C237" s="23" t="s">
        <v>14</v>
      </c>
      <c r="D237" s="8">
        <v>759</v>
      </c>
      <c r="E237" s="25">
        <v>2600</v>
      </c>
      <c r="F237" s="25">
        <v>2600</v>
      </c>
      <c r="G237" s="41">
        <f t="shared" si="53"/>
        <v>100</v>
      </c>
    </row>
    <row r="238" spans="1:7" x14ac:dyDescent="0.25">
      <c r="A238" s="66"/>
      <c r="B238" s="67"/>
      <c r="C238" s="23" t="s">
        <v>15</v>
      </c>
      <c r="D238" s="8">
        <v>759</v>
      </c>
      <c r="E238" s="25">
        <v>407</v>
      </c>
      <c r="F238" s="20">
        <v>390</v>
      </c>
      <c r="G238" s="41">
        <f t="shared" si="53"/>
        <v>95.823095823095827</v>
      </c>
    </row>
    <row r="239" spans="1:7" ht="37.9" customHeight="1" x14ac:dyDescent="0.25">
      <c r="A239" s="66"/>
      <c r="B239" s="67"/>
      <c r="C239" s="23" t="s">
        <v>23</v>
      </c>
      <c r="D239" s="8" t="s">
        <v>17</v>
      </c>
      <c r="E239" s="25">
        <v>0</v>
      </c>
      <c r="F239" s="20">
        <v>0</v>
      </c>
      <c r="G239" s="41">
        <v>0</v>
      </c>
    </row>
    <row r="240" spans="1:7" ht="37.15" customHeight="1" x14ac:dyDescent="0.25">
      <c r="A240" s="66"/>
      <c r="B240" s="67"/>
      <c r="C240" s="23" t="s">
        <v>18</v>
      </c>
      <c r="D240" s="8" t="s">
        <v>17</v>
      </c>
      <c r="E240" s="25">
        <v>0</v>
      </c>
      <c r="F240" s="20">
        <v>0</v>
      </c>
      <c r="G240" s="41">
        <v>0</v>
      </c>
    </row>
    <row r="241" spans="1:7" ht="49.15" customHeight="1" x14ac:dyDescent="0.25">
      <c r="A241" s="66"/>
      <c r="B241" s="67"/>
      <c r="C241" s="23" t="s">
        <v>19</v>
      </c>
      <c r="D241" s="8" t="s">
        <v>17</v>
      </c>
      <c r="E241" s="25">
        <v>0</v>
      </c>
      <c r="F241" s="20">
        <v>0</v>
      </c>
      <c r="G241" s="41">
        <v>0</v>
      </c>
    </row>
    <row r="242" spans="1:7" ht="22.15" customHeight="1" x14ac:dyDescent="0.25">
      <c r="A242" s="66"/>
      <c r="B242" s="67"/>
      <c r="C242" s="23" t="s">
        <v>20</v>
      </c>
      <c r="D242" s="8" t="s">
        <v>17</v>
      </c>
      <c r="E242" s="25">
        <v>0</v>
      </c>
      <c r="F242" s="20">
        <v>0</v>
      </c>
      <c r="G242" s="41">
        <v>0</v>
      </c>
    </row>
    <row r="243" spans="1:7" x14ac:dyDescent="0.25">
      <c r="A243" s="66" t="s">
        <v>80</v>
      </c>
      <c r="B243" s="67" t="s">
        <v>81</v>
      </c>
      <c r="C243" s="23" t="s">
        <v>22</v>
      </c>
      <c r="D243" s="8">
        <v>759</v>
      </c>
      <c r="E243" s="25">
        <f t="shared" ref="E243" si="63">SUM(E244:E249)</f>
        <v>23745.64</v>
      </c>
      <c r="F243" s="25">
        <f t="shared" ref="F243" si="64">SUM(F244:F249)</f>
        <v>23745.640000000003</v>
      </c>
      <c r="G243" s="41">
        <f t="shared" si="53"/>
        <v>100.00000000000003</v>
      </c>
    </row>
    <row r="244" spans="1:7" ht="55.9" customHeight="1" x14ac:dyDescent="0.25">
      <c r="A244" s="66"/>
      <c r="B244" s="67"/>
      <c r="C244" s="23" t="s">
        <v>14</v>
      </c>
      <c r="D244" s="8">
        <v>759</v>
      </c>
      <c r="E244" s="25">
        <v>22582.94</v>
      </c>
      <c r="F244" s="25">
        <f>F251+F258</f>
        <v>22582.940000000002</v>
      </c>
      <c r="G244" s="41">
        <f t="shared" si="53"/>
        <v>100.00000000000003</v>
      </c>
    </row>
    <row r="245" spans="1:7" x14ac:dyDescent="0.25">
      <c r="A245" s="66"/>
      <c r="B245" s="67"/>
      <c r="C245" s="23" t="s">
        <v>15</v>
      </c>
      <c r="D245" s="8">
        <v>759</v>
      </c>
      <c r="E245" s="25">
        <f>E252+E259</f>
        <v>1162.7</v>
      </c>
      <c r="F245" s="25">
        <f t="shared" ref="F245" si="65">F252+F259</f>
        <v>1162.7</v>
      </c>
      <c r="G245" s="41">
        <f t="shared" si="53"/>
        <v>100</v>
      </c>
    </row>
    <row r="246" spans="1:7" ht="36.6" customHeight="1" x14ac:dyDescent="0.25">
      <c r="A246" s="66"/>
      <c r="B246" s="67"/>
      <c r="C246" s="23" t="s">
        <v>23</v>
      </c>
      <c r="D246" s="10" t="s">
        <v>17</v>
      </c>
      <c r="E246" s="25">
        <f>E253+E420</f>
        <v>0</v>
      </c>
      <c r="F246" s="25">
        <f t="shared" ref="F246" si="66">F253+F420</f>
        <v>0</v>
      </c>
      <c r="G246" s="41">
        <v>0</v>
      </c>
    </row>
    <row r="247" spans="1:7" ht="44.45" customHeight="1" x14ac:dyDescent="0.25">
      <c r="A247" s="66"/>
      <c r="B247" s="67"/>
      <c r="C247" s="23" t="s">
        <v>18</v>
      </c>
      <c r="D247" s="10" t="s">
        <v>17</v>
      </c>
      <c r="E247" s="25">
        <f>E254+E421</f>
        <v>0</v>
      </c>
      <c r="F247" s="25">
        <f t="shared" ref="F247" si="67">F254+F421</f>
        <v>0</v>
      </c>
      <c r="G247" s="41">
        <v>0</v>
      </c>
    </row>
    <row r="248" spans="1:7" ht="51.6" customHeight="1" x14ac:dyDescent="0.25">
      <c r="A248" s="66"/>
      <c r="B248" s="67"/>
      <c r="C248" s="23" t="s">
        <v>19</v>
      </c>
      <c r="D248" s="10" t="s">
        <v>17</v>
      </c>
      <c r="E248" s="25">
        <f>E255+E422</f>
        <v>0</v>
      </c>
      <c r="F248" s="25">
        <f t="shared" ref="F248" si="68">F255+F422</f>
        <v>0</v>
      </c>
      <c r="G248" s="41">
        <v>0</v>
      </c>
    </row>
    <row r="249" spans="1:7" ht="21" customHeight="1" x14ac:dyDescent="0.25">
      <c r="A249" s="66"/>
      <c r="B249" s="67"/>
      <c r="C249" s="23" t="s">
        <v>20</v>
      </c>
      <c r="D249" s="10" t="s">
        <v>17</v>
      </c>
      <c r="E249" s="25">
        <f>E256+E423</f>
        <v>0</v>
      </c>
      <c r="F249" s="25">
        <f t="shared" ref="F249" si="69">F256+F423</f>
        <v>0</v>
      </c>
      <c r="G249" s="41">
        <v>0</v>
      </c>
    </row>
    <row r="250" spans="1:7" x14ac:dyDescent="0.25">
      <c r="A250" s="66" t="s">
        <v>82</v>
      </c>
      <c r="B250" s="50" t="s">
        <v>83</v>
      </c>
      <c r="C250" s="23" t="s">
        <v>22</v>
      </c>
      <c r="D250" s="8">
        <v>759</v>
      </c>
      <c r="E250" s="25">
        <f>E251+E252+E253+E254+E255+E256</f>
        <v>492.04</v>
      </c>
      <c r="F250" s="25">
        <f t="shared" ref="F250" si="70">F251+F252+F253+F254+F255+F256</f>
        <v>492.04</v>
      </c>
      <c r="G250" s="41">
        <f t="shared" si="53"/>
        <v>100</v>
      </c>
    </row>
    <row r="251" spans="1:7" ht="58.15" customHeight="1" x14ac:dyDescent="0.25">
      <c r="A251" s="66"/>
      <c r="B251" s="51"/>
      <c r="C251" s="23" t="s">
        <v>14</v>
      </c>
      <c r="D251" s="8">
        <v>759</v>
      </c>
      <c r="E251" s="25">
        <v>492.04</v>
      </c>
      <c r="F251" s="25">
        <v>492.04</v>
      </c>
      <c r="G251" s="41">
        <f t="shared" si="53"/>
        <v>100</v>
      </c>
    </row>
    <row r="252" spans="1:7" x14ac:dyDescent="0.25">
      <c r="A252" s="66"/>
      <c r="B252" s="51"/>
      <c r="C252" s="23" t="s">
        <v>15</v>
      </c>
      <c r="D252" s="8">
        <v>759</v>
      </c>
      <c r="E252" s="25">
        <v>0</v>
      </c>
      <c r="F252" s="25">
        <v>0</v>
      </c>
      <c r="G252" s="41">
        <v>0</v>
      </c>
    </row>
    <row r="253" spans="1:7" ht="39.6" customHeight="1" x14ac:dyDescent="0.25">
      <c r="A253" s="66"/>
      <c r="B253" s="51"/>
      <c r="C253" s="23" t="s">
        <v>23</v>
      </c>
      <c r="D253" s="8" t="s">
        <v>17</v>
      </c>
      <c r="E253" s="25">
        <v>0</v>
      </c>
      <c r="F253" s="25">
        <v>0</v>
      </c>
      <c r="G253" s="41">
        <v>0</v>
      </c>
    </row>
    <row r="254" spans="1:7" ht="43.15" customHeight="1" x14ac:dyDescent="0.25">
      <c r="A254" s="66"/>
      <c r="B254" s="51"/>
      <c r="C254" s="23" t="s">
        <v>18</v>
      </c>
      <c r="D254" s="8" t="s">
        <v>17</v>
      </c>
      <c r="E254" s="25">
        <v>0</v>
      </c>
      <c r="F254" s="25">
        <v>0</v>
      </c>
      <c r="G254" s="41">
        <v>0</v>
      </c>
    </row>
    <row r="255" spans="1:7" ht="49.15" customHeight="1" x14ac:dyDescent="0.25">
      <c r="A255" s="66"/>
      <c r="B255" s="51"/>
      <c r="C255" s="23" t="s">
        <v>19</v>
      </c>
      <c r="D255" s="8" t="s">
        <v>17</v>
      </c>
      <c r="E255" s="25">
        <v>0</v>
      </c>
      <c r="F255" s="25">
        <v>0</v>
      </c>
      <c r="G255" s="41">
        <v>0</v>
      </c>
    </row>
    <row r="256" spans="1:7" ht="18.600000000000001" customHeight="1" x14ac:dyDescent="0.25">
      <c r="A256" s="66"/>
      <c r="B256" s="52"/>
      <c r="C256" s="23" t="s">
        <v>20</v>
      </c>
      <c r="D256" s="8" t="s">
        <v>17</v>
      </c>
      <c r="E256" s="25">
        <v>0</v>
      </c>
      <c r="F256" s="25">
        <v>0</v>
      </c>
      <c r="G256" s="41">
        <v>0</v>
      </c>
    </row>
    <row r="257" spans="1:7" ht="20.45" customHeight="1" x14ac:dyDescent="0.25">
      <c r="A257" s="68" t="s">
        <v>84</v>
      </c>
      <c r="B257" s="50" t="s">
        <v>285</v>
      </c>
      <c r="C257" s="22" t="s">
        <v>22</v>
      </c>
      <c r="D257" s="8">
        <v>759</v>
      </c>
      <c r="E257" s="25">
        <f>SUM(E258:E262)</f>
        <v>23253.600000000002</v>
      </c>
      <c r="F257" s="25">
        <f t="shared" ref="F257" si="71">SUM(F258:F262)</f>
        <v>23253.600000000002</v>
      </c>
      <c r="G257" s="41">
        <f t="shared" si="53"/>
        <v>100</v>
      </c>
    </row>
    <row r="258" spans="1:7" ht="58.15" customHeight="1" x14ac:dyDescent="0.25">
      <c r="A258" s="97"/>
      <c r="B258" s="56"/>
      <c r="C258" s="22" t="s">
        <v>14</v>
      </c>
      <c r="D258" s="8">
        <v>759</v>
      </c>
      <c r="E258" s="25">
        <v>22090.9</v>
      </c>
      <c r="F258" s="25">
        <v>22090.9</v>
      </c>
      <c r="G258" s="41">
        <f t="shared" si="53"/>
        <v>100</v>
      </c>
    </row>
    <row r="259" spans="1:7" ht="34.9" customHeight="1" x14ac:dyDescent="0.25">
      <c r="A259" s="97"/>
      <c r="B259" s="56"/>
      <c r="C259" s="22" t="s">
        <v>15</v>
      </c>
      <c r="D259" s="8">
        <v>759</v>
      </c>
      <c r="E259" s="25">
        <v>1162.7</v>
      </c>
      <c r="F259" s="25">
        <v>1162.7</v>
      </c>
      <c r="G259" s="41">
        <f t="shared" si="53"/>
        <v>100</v>
      </c>
    </row>
    <row r="260" spans="1:7" ht="68.45" customHeight="1" x14ac:dyDescent="0.25">
      <c r="A260" s="97"/>
      <c r="B260" s="56"/>
      <c r="C260" s="22" t="s">
        <v>85</v>
      </c>
      <c r="D260" s="8" t="s">
        <v>17</v>
      </c>
      <c r="E260" s="25">
        <v>0</v>
      </c>
      <c r="F260" s="25">
        <v>0</v>
      </c>
      <c r="G260" s="41">
        <v>0</v>
      </c>
    </row>
    <row r="261" spans="1:7" ht="67.150000000000006" customHeight="1" x14ac:dyDescent="0.25">
      <c r="A261" s="97"/>
      <c r="B261" s="56"/>
      <c r="C261" s="22" t="s">
        <v>18</v>
      </c>
      <c r="D261" s="8" t="s">
        <v>17</v>
      </c>
      <c r="E261" s="25">
        <v>0</v>
      </c>
      <c r="F261" s="25">
        <v>0</v>
      </c>
      <c r="G261" s="41">
        <v>0</v>
      </c>
    </row>
    <row r="262" spans="1:7" ht="87.6" customHeight="1" x14ac:dyDescent="0.25">
      <c r="A262" s="97"/>
      <c r="B262" s="56"/>
      <c r="C262" s="22" t="s">
        <v>19</v>
      </c>
      <c r="D262" s="8" t="s">
        <v>17</v>
      </c>
      <c r="E262" s="25">
        <v>0</v>
      </c>
      <c r="F262" s="25">
        <v>0</v>
      </c>
      <c r="G262" s="41">
        <v>0</v>
      </c>
    </row>
    <row r="263" spans="1:7" ht="70.900000000000006" customHeight="1" x14ac:dyDescent="0.25">
      <c r="A263" s="97"/>
      <c r="B263" s="56"/>
      <c r="C263" s="22" t="s">
        <v>20</v>
      </c>
      <c r="D263" s="8" t="s">
        <v>17</v>
      </c>
      <c r="E263" s="25">
        <v>0</v>
      </c>
      <c r="F263" s="25">
        <v>0</v>
      </c>
      <c r="G263" s="41">
        <v>0</v>
      </c>
    </row>
    <row r="264" spans="1:7" ht="18" customHeight="1" x14ac:dyDescent="0.25">
      <c r="A264" s="66" t="s">
        <v>86</v>
      </c>
      <c r="B264" s="67" t="s">
        <v>87</v>
      </c>
      <c r="C264" s="50" t="s">
        <v>22</v>
      </c>
      <c r="D264" s="8" t="s">
        <v>13</v>
      </c>
      <c r="E264" s="25">
        <f>E266+E265</f>
        <v>67444.23000000001</v>
      </c>
      <c r="F264" s="25">
        <f>F266+F265</f>
        <v>66125.91</v>
      </c>
      <c r="G264" s="41">
        <f t="shared" si="53"/>
        <v>98.045318331901768</v>
      </c>
    </row>
    <row r="265" spans="1:7" s="17" customFormat="1" x14ac:dyDescent="0.25">
      <c r="A265" s="66"/>
      <c r="B265" s="67"/>
      <c r="C265" s="51"/>
      <c r="D265" s="13">
        <v>759</v>
      </c>
      <c r="E265" s="25">
        <f>E271+E267</f>
        <v>47444.23</v>
      </c>
      <c r="F265" s="25">
        <f>F271+F267</f>
        <v>46127.91</v>
      </c>
      <c r="G265" s="41">
        <f t="shared" si="53"/>
        <v>97.225542494840795</v>
      </c>
    </row>
    <row r="266" spans="1:7" x14ac:dyDescent="0.25">
      <c r="A266" s="66"/>
      <c r="B266" s="67"/>
      <c r="C266" s="52"/>
      <c r="D266" s="8">
        <v>774</v>
      </c>
      <c r="E266" s="25">
        <f t="shared" ref="E266" si="72">E269+E272</f>
        <v>20000</v>
      </c>
      <c r="F266" s="25">
        <f t="shared" ref="F266" si="73">F269+F272</f>
        <v>19998</v>
      </c>
      <c r="G266" s="41">
        <f t="shared" si="53"/>
        <v>99.99</v>
      </c>
    </row>
    <row r="267" spans="1:7" ht="16.899999999999999" customHeight="1" x14ac:dyDescent="0.25">
      <c r="A267" s="66"/>
      <c r="B267" s="67"/>
      <c r="C267" s="50" t="s">
        <v>14</v>
      </c>
      <c r="D267" s="8" t="s">
        <v>13</v>
      </c>
      <c r="E267" s="25">
        <f t="shared" ref="E267" si="74">E268+E269</f>
        <v>0</v>
      </c>
      <c r="F267" s="25">
        <f t="shared" ref="F267" si="75">F268+F269</f>
        <v>0</v>
      </c>
      <c r="G267" s="41">
        <v>0</v>
      </c>
    </row>
    <row r="268" spans="1:7" x14ac:dyDescent="0.25">
      <c r="A268" s="66"/>
      <c r="B268" s="67"/>
      <c r="C268" s="51"/>
      <c r="D268" s="8">
        <v>759</v>
      </c>
      <c r="E268" s="25">
        <f t="shared" ref="E268" si="76">E278+E285+E292+E299</f>
        <v>0</v>
      </c>
      <c r="F268" s="25">
        <f t="shared" ref="F268" si="77">F278+F285+F292+F299</f>
        <v>0</v>
      </c>
      <c r="G268" s="41">
        <v>0</v>
      </c>
    </row>
    <row r="269" spans="1:7" x14ac:dyDescent="0.25">
      <c r="A269" s="66"/>
      <c r="B269" s="67"/>
      <c r="C269" s="52"/>
      <c r="D269" s="8">
        <v>774</v>
      </c>
      <c r="E269" s="25">
        <f t="shared" ref="E269" si="78">E299</f>
        <v>0</v>
      </c>
      <c r="F269" s="25">
        <f t="shared" ref="F269" si="79">F299</f>
        <v>0</v>
      </c>
      <c r="G269" s="41">
        <v>0</v>
      </c>
    </row>
    <row r="270" spans="1:7" ht="19.899999999999999" customHeight="1" x14ac:dyDescent="0.25">
      <c r="A270" s="66"/>
      <c r="B270" s="67"/>
      <c r="C270" s="50" t="s">
        <v>15</v>
      </c>
      <c r="D270" s="8" t="s">
        <v>13</v>
      </c>
      <c r="E270" s="25">
        <f t="shared" ref="E270" si="80">E271+E272</f>
        <v>67444.23000000001</v>
      </c>
      <c r="F270" s="25">
        <f t="shared" ref="F270" si="81">F271+F272</f>
        <v>66125.91</v>
      </c>
      <c r="G270" s="41">
        <f t="shared" si="53"/>
        <v>98.045318331901768</v>
      </c>
    </row>
    <row r="271" spans="1:7" s="17" customFormat="1" x14ac:dyDescent="0.25">
      <c r="A271" s="66"/>
      <c r="B271" s="67"/>
      <c r="C271" s="51"/>
      <c r="D271" s="13">
        <v>759</v>
      </c>
      <c r="E271" s="25">
        <f>E279+E286+E293+E305</f>
        <v>47444.23</v>
      </c>
      <c r="F271" s="25">
        <f>F279+F286+F293+F305</f>
        <v>46127.91</v>
      </c>
      <c r="G271" s="41">
        <f t="shared" si="53"/>
        <v>97.225542494840795</v>
      </c>
    </row>
    <row r="272" spans="1:7" x14ac:dyDescent="0.25">
      <c r="A272" s="66"/>
      <c r="B272" s="67"/>
      <c r="C272" s="52"/>
      <c r="D272" s="8">
        <v>774</v>
      </c>
      <c r="E272" s="25">
        <f t="shared" ref="E272" si="82">E300</f>
        <v>20000</v>
      </c>
      <c r="F272" s="25">
        <f t="shared" ref="F272" si="83">F300</f>
        <v>19998</v>
      </c>
      <c r="G272" s="41">
        <f t="shared" si="53"/>
        <v>99.99</v>
      </c>
    </row>
    <row r="273" spans="1:7" ht="37.9" customHeight="1" x14ac:dyDescent="0.25">
      <c r="A273" s="66"/>
      <c r="B273" s="67"/>
      <c r="C273" s="23" t="s">
        <v>23</v>
      </c>
      <c r="D273" s="10" t="s">
        <v>17</v>
      </c>
      <c r="E273" s="25">
        <f t="shared" ref="E273:E276" si="84">E280+E287+E294+E301</f>
        <v>0</v>
      </c>
      <c r="F273" s="25">
        <f t="shared" ref="F273:F276" si="85">F280+F287+F294+F301</f>
        <v>0</v>
      </c>
      <c r="G273" s="41">
        <v>0</v>
      </c>
    </row>
    <row r="274" spans="1:7" ht="33.6" customHeight="1" x14ac:dyDescent="0.25">
      <c r="A274" s="66"/>
      <c r="B274" s="67"/>
      <c r="C274" s="23" t="s">
        <v>18</v>
      </c>
      <c r="D274" s="10" t="s">
        <v>17</v>
      </c>
      <c r="E274" s="25">
        <f t="shared" si="84"/>
        <v>0</v>
      </c>
      <c r="F274" s="25">
        <f t="shared" si="85"/>
        <v>0</v>
      </c>
      <c r="G274" s="41">
        <v>0</v>
      </c>
    </row>
    <row r="275" spans="1:7" ht="48.6" customHeight="1" x14ac:dyDescent="0.25">
      <c r="A275" s="66"/>
      <c r="B275" s="67"/>
      <c r="C275" s="23" t="s">
        <v>19</v>
      </c>
      <c r="D275" s="10" t="s">
        <v>17</v>
      </c>
      <c r="E275" s="25">
        <f t="shared" si="84"/>
        <v>0</v>
      </c>
      <c r="F275" s="25">
        <f t="shared" si="85"/>
        <v>0</v>
      </c>
      <c r="G275" s="41">
        <v>0</v>
      </c>
    </row>
    <row r="276" spans="1:7" ht="17.45" customHeight="1" x14ac:dyDescent="0.25">
      <c r="A276" s="66"/>
      <c r="B276" s="67"/>
      <c r="C276" s="23" t="s">
        <v>20</v>
      </c>
      <c r="D276" s="10" t="s">
        <v>17</v>
      </c>
      <c r="E276" s="25">
        <f t="shared" si="84"/>
        <v>0</v>
      </c>
      <c r="F276" s="25">
        <f t="shared" si="85"/>
        <v>0</v>
      </c>
      <c r="G276" s="41">
        <v>0</v>
      </c>
    </row>
    <row r="277" spans="1:7" s="17" customFormat="1" x14ac:dyDescent="0.25">
      <c r="A277" s="66" t="s">
        <v>88</v>
      </c>
      <c r="B277" s="70" t="s">
        <v>89</v>
      </c>
      <c r="C277" s="12" t="s">
        <v>22</v>
      </c>
      <c r="D277" s="13">
        <v>759</v>
      </c>
      <c r="E277" s="25">
        <f>SUM(E278:E283)</f>
        <v>39346.230000000003</v>
      </c>
      <c r="F277" s="25">
        <f t="shared" ref="F277" si="86">SUM(F278:F283)</f>
        <v>39255.51</v>
      </c>
      <c r="G277" s="41">
        <f t="shared" ref="G277:G335" si="87">F277/E277*100</f>
        <v>99.769431531305543</v>
      </c>
    </row>
    <row r="278" spans="1:7" ht="55.15" customHeight="1" x14ac:dyDescent="0.25">
      <c r="A278" s="66"/>
      <c r="B278" s="71"/>
      <c r="C278" s="23" t="s">
        <v>14</v>
      </c>
      <c r="D278" s="8">
        <v>759</v>
      </c>
      <c r="E278" s="25">
        <v>0</v>
      </c>
      <c r="F278" s="25">
        <v>0</v>
      </c>
      <c r="G278" s="41">
        <v>0</v>
      </c>
    </row>
    <row r="279" spans="1:7" s="17" customFormat="1" x14ac:dyDescent="0.25">
      <c r="A279" s="66"/>
      <c r="B279" s="71"/>
      <c r="C279" s="12" t="s">
        <v>15</v>
      </c>
      <c r="D279" s="13">
        <v>759</v>
      </c>
      <c r="E279" s="25">
        <v>39346.230000000003</v>
      </c>
      <c r="F279" s="19">
        <v>39255.51</v>
      </c>
      <c r="G279" s="41">
        <f t="shared" si="87"/>
        <v>99.769431531305543</v>
      </c>
    </row>
    <row r="280" spans="1:7" ht="33" customHeight="1" x14ac:dyDescent="0.25">
      <c r="A280" s="66"/>
      <c r="B280" s="71"/>
      <c r="C280" s="23" t="s">
        <v>23</v>
      </c>
      <c r="D280" s="8" t="s">
        <v>17</v>
      </c>
      <c r="E280" s="25">
        <v>0</v>
      </c>
      <c r="F280" s="25">
        <v>0</v>
      </c>
      <c r="G280" s="41">
        <v>0</v>
      </c>
    </row>
    <row r="281" spans="1:7" ht="41.45" customHeight="1" x14ac:dyDescent="0.25">
      <c r="A281" s="66"/>
      <c r="B281" s="71"/>
      <c r="C281" s="23" t="s">
        <v>18</v>
      </c>
      <c r="D281" s="8" t="s">
        <v>17</v>
      </c>
      <c r="E281" s="25">
        <v>0</v>
      </c>
      <c r="F281" s="25">
        <v>0</v>
      </c>
      <c r="G281" s="41">
        <v>0</v>
      </c>
    </row>
    <row r="282" spans="1:7" ht="49.15" customHeight="1" x14ac:dyDescent="0.25">
      <c r="A282" s="66"/>
      <c r="B282" s="71"/>
      <c r="C282" s="23" t="s">
        <v>19</v>
      </c>
      <c r="D282" s="8" t="s">
        <v>17</v>
      </c>
      <c r="E282" s="25">
        <v>0</v>
      </c>
      <c r="F282" s="25">
        <v>0</v>
      </c>
      <c r="G282" s="41">
        <v>0</v>
      </c>
    </row>
    <row r="283" spans="1:7" ht="19.899999999999999" customHeight="1" x14ac:dyDescent="0.25">
      <c r="A283" s="66"/>
      <c r="B283" s="72"/>
      <c r="C283" s="23" t="s">
        <v>20</v>
      </c>
      <c r="D283" s="8" t="s">
        <v>17</v>
      </c>
      <c r="E283" s="25">
        <v>0</v>
      </c>
      <c r="F283" s="25">
        <v>0</v>
      </c>
      <c r="G283" s="41">
        <v>0</v>
      </c>
    </row>
    <row r="284" spans="1:7" x14ac:dyDescent="0.25">
      <c r="A284" s="66" t="s">
        <v>90</v>
      </c>
      <c r="B284" s="70" t="s">
        <v>91</v>
      </c>
      <c r="C284" s="23" t="s">
        <v>22</v>
      </c>
      <c r="D284" s="8">
        <v>759</v>
      </c>
      <c r="E284" s="25">
        <f>SUM(E285:E290)</f>
        <v>2880</v>
      </c>
      <c r="F284" s="25">
        <f t="shared" ref="F284" si="88">SUM(F285:F290)</f>
        <v>2088</v>
      </c>
      <c r="G284" s="41">
        <f t="shared" si="87"/>
        <v>72.5</v>
      </c>
    </row>
    <row r="285" spans="1:7" ht="48.6" customHeight="1" x14ac:dyDescent="0.25">
      <c r="A285" s="66"/>
      <c r="B285" s="71"/>
      <c r="C285" s="23" t="s">
        <v>14</v>
      </c>
      <c r="D285" s="8">
        <v>759</v>
      </c>
      <c r="E285" s="25">
        <v>0</v>
      </c>
      <c r="F285" s="25">
        <v>0</v>
      </c>
      <c r="G285" s="41">
        <v>0</v>
      </c>
    </row>
    <row r="286" spans="1:7" x14ac:dyDescent="0.25">
      <c r="A286" s="66"/>
      <c r="B286" s="71"/>
      <c r="C286" s="23" t="s">
        <v>15</v>
      </c>
      <c r="D286" s="8">
        <v>759</v>
      </c>
      <c r="E286" s="25">
        <v>2880</v>
      </c>
      <c r="F286" s="20">
        <v>2088</v>
      </c>
      <c r="G286" s="41">
        <f t="shared" si="87"/>
        <v>72.5</v>
      </c>
    </row>
    <row r="287" spans="1:7" ht="30.6" customHeight="1" x14ac:dyDescent="0.25">
      <c r="A287" s="66"/>
      <c r="B287" s="71"/>
      <c r="C287" s="23" t="s">
        <v>23</v>
      </c>
      <c r="D287" s="8" t="s">
        <v>17</v>
      </c>
      <c r="E287" s="25">
        <v>0</v>
      </c>
      <c r="F287" s="25">
        <v>0</v>
      </c>
      <c r="G287" s="41">
        <v>0</v>
      </c>
    </row>
    <row r="288" spans="1:7" ht="33.6" customHeight="1" x14ac:dyDescent="0.25">
      <c r="A288" s="66"/>
      <c r="B288" s="71"/>
      <c r="C288" s="23" t="s">
        <v>18</v>
      </c>
      <c r="D288" s="8" t="s">
        <v>17</v>
      </c>
      <c r="E288" s="25">
        <v>0</v>
      </c>
      <c r="F288" s="25">
        <v>0</v>
      </c>
      <c r="G288" s="41">
        <v>0</v>
      </c>
    </row>
    <row r="289" spans="1:7" ht="45.6" customHeight="1" x14ac:dyDescent="0.25">
      <c r="A289" s="66"/>
      <c r="B289" s="71"/>
      <c r="C289" s="23" t="s">
        <v>19</v>
      </c>
      <c r="D289" s="8" t="s">
        <v>17</v>
      </c>
      <c r="E289" s="25">
        <v>0</v>
      </c>
      <c r="F289" s="25">
        <v>0</v>
      </c>
      <c r="G289" s="41">
        <v>0</v>
      </c>
    </row>
    <row r="290" spans="1:7" ht="18" customHeight="1" x14ac:dyDescent="0.25">
      <c r="A290" s="66"/>
      <c r="B290" s="72"/>
      <c r="C290" s="23" t="s">
        <v>20</v>
      </c>
      <c r="D290" s="8" t="s">
        <v>17</v>
      </c>
      <c r="E290" s="25">
        <v>0</v>
      </c>
      <c r="F290" s="25">
        <v>0</v>
      </c>
      <c r="G290" s="41">
        <v>0</v>
      </c>
    </row>
    <row r="291" spans="1:7" s="17" customFormat="1" x14ac:dyDescent="0.25">
      <c r="A291" s="66" t="s">
        <v>92</v>
      </c>
      <c r="B291" s="70" t="s">
        <v>93</v>
      </c>
      <c r="C291" s="12" t="s">
        <v>22</v>
      </c>
      <c r="D291" s="13">
        <v>759</v>
      </c>
      <c r="E291" s="25">
        <f>SUM(E292:E297)</f>
        <v>436</v>
      </c>
      <c r="F291" s="25">
        <f t="shared" ref="F291" si="89">SUM(F292:F297)</f>
        <v>210</v>
      </c>
      <c r="G291" s="41">
        <f t="shared" si="87"/>
        <v>48.165137614678898</v>
      </c>
    </row>
    <row r="292" spans="1:7" ht="48" customHeight="1" x14ac:dyDescent="0.25">
      <c r="A292" s="66"/>
      <c r="B292" s="71"/>
      <c r="C292" s="23" t="s">
        <v>14</v>
      </c>
      <c r="D292" s="8">
        <v>759</v>
      </c>
      <c r="E292" s="25">
        <v>0</v>
      </c>
      <c r="F292" s="25">
        <v>0</v>
      </c>
      <c r="G292" s="41">
        <v>0</v>
      </c>
    </row>
    <row r="293" spans="1:7" s="17" customFormat="1" x14ac:dyDescent="0.25">
      <c r="A293" s="66"/>
      <c r="B293" s="71"/>
      <c r="C293" s="12" t="s">
        <v>15</v>
      </c>
      <c r="D293" s="13">
        <v>759</v>
      </c>
      <c r="E293" s="25">
        <v>436</v>
      </c>
      <c r="F293" s="19">
        <v>210</v>
      </c>
      <c r="G293" s="41">
        <f t="shared" si="87"/>
        <v>48.165137614678898</v>
      </c>
    </row>
    <row r="294" spans="1:7" ht="34.9" customHeight="1" x14ac:dyDescent="0.25">
      <c r="A294" s="66"/>
      <c r="B294" s="71"/>
      <c r="C294" s="23" t="s">
        <v>23</v>
      </c>
      <c r="D294" s="8" t="s">
        <v>17</v>
      </c>
      <c r="E294" s="25">
        <v>0</v>
      </c>
      <c r="F294" s="25">
        <v>0</v>
      </c>
      <c r="G294" s="41">
        <v>0</v>
      </c>
    </row>
    <row r="295" spans="1:7" ht="39.6" customHeight="1" x14ac:dyDescent="0.25">
      <c r="A295" s="66"/>
      <c r="B295" s="71"/>
      <c r="C295" s="23" t="s">
        <v>18</v>
      </c>
      <c r="D295" s="8" t="s">
        <v>17</v>
      </c>
      <c r="E295" s="25">
        <v>0</v>
      </c>
      <c r="F295" s="25">
        <v>0</v>
      </c>
      <c r="G295" s="41">
        <v>0</v>
      </c>
    </row>
    <row r="296" spans="1:7" ht="42" customHeight="1" x14ac:dyDescent="0.25">
      <c r="A296" s="66"/>
      <c r="B296" s="71"/>
      <c r="C296" s="23" t="s">
        <v>19</v>
      </c>
      <c r="D296" s="8" t="s">
        <v>17</v>
      </c>
      <c r="E296" s="25">
        <v>0</v>
      </c>
      <c r="F296" s="25">
        <v>0</v>
      </c>
      <c r="G296" s="41">
        <v>0</v>
      </c>
    </row>
    <row r="297" spans="1:7" ht="19.899999999999999" customHeight="1" x14ac:dyDescent="0.25">
      <c r="A297" s="66"/>
      <c r="B297" s="72"/>
      <c r="C297" s="23" t="s">
        <v>20</v>
      </c>
      <c r="D297" s="8" t="s">
        <v>17</v>
      </c>
      <c r="E297" s="25">
        <v>0</v>
      </c>
      <c r="F297" s="25">
        <v>0</v>
      </c>
      <c r="G297" s="41">
        <v>0</v>
      </c>
    </row>
    <row r="298" spans="1:7" s="17" customFormat="1" x14ac:dyDescent="0.25">
      <c r="A298" s="66" t="s">
        <v>94</v>
      </c>
      <c r="B298" s="70" t="s">
        <v>95</v>
      </c>
      <c r="C298" s="12" t="s">
        <v>22</v>
      </c>
      <c r="D298" s="13">
        <v>774</v>
      </c>
      <c r="E298" s="25">
        <f>SUM(E299:E304)</f>
        <v>20000</v>
      </c>
      <c r="F298" s="19">
        <f>F300</f>
        <v>19998</v>
      </c>
      <c r="G298" s="41">
        <f t="shared" si="87"/>
        <v>99.99</v>
      </c>
    </row>
    <row r="299" spans="1:7" ht="51" customHeight="1" x14ac:dyDescent="0.25">
      <c r="A299" s="66"/>
      <c r="B299" s="71"/>
      <c r="C299" s="23" t="s">
        <v>14</v>
      </c>
      <c r="D299" s="8">
        <v>774</v>
      </c>
      <c r="E299" s="25">
        <v>0</v>
      </c>
      <c r="F299" s="20">
        <v>0</v>
      </c>
      <c r="G299" s="41">
        <v>0</v>
      </c>
    </row>
    <row r="300" spans="1:7" x14ac:dyDescent="0.25">
      <c r="A300" s="66"/>
      <c r="B300" s="71"/>
      <c r="C300" s="23" t="s">
        <v>15</v>
      </c>
      <c r="D300" s="8">
        <v>774</v>
      </c>
      <c r="E300" s="25">
        <v>20000</v>
      </c>
      <c r="F300" s="20">
        <v>19998</v>
      </c>
      <c r="G300" s="41">
        <f t="shared" si="87"/>
        <v>99.99</v>
      </c>
    </row>
    <row r="301" spans="1:7" ht="32.450000000000003" customHeight="1" x14ac:dyDescent="0.25">
      <c r="A301" s="66"/>
      <c r="B301" s="71"/>
      <c r="C301" s="23" t="s">
        <v>23</v>
      </c>
      <c r="D301" s="8" t="s">
        <v>17</v>
      </c>
      <c r="E301" s="25">
        <v>0</v>
      </c>
      <c r="F301" s="20">
        <v>0</v>
      </c>
      <c r="G301" s="41">
        <v>0</v>
      </c>
    </row>
    <row r="302" spans="1:7" ht="33.6" customHeight="1" x14ac:dyDescent="0.25">
      <c r="A302" s="66"/>
      <c r="B302" s="71"/>
      <c r="C302" s="23" t="s">
        <v>18</v>
      </c>
      <c r="D302" s="8" t="s">
        <v>17</v>
      </c>
      <c r="E302" s="25">
        <v>0</v>
      </c>
      <c r="F302" s="20">
        <v>0</v>
      </c>
      <c r="G302" s="41">
        <v>0</v>
      </c>
    </row>
    <row r="303" spans="1:7" ht="45.6" customHeight="1" x14ac:dyDescent="0.25">
      <c r="A303" s="66"/>
      <c r="B303" s="71"/>
      <c r="C303" s="23" t="s">
        <v>19</v>
      </c>
      <c r="D303" s="8" t="s">
        <v>17</v>
      </c>
      <c r="E303" s="25">
        <v>0</v>
      </c>
      <c r="F303" s="20">
        <v>0</v>
      </c>
      <c r="G303" s="41">
        <v>0</v>
      </c>
    </row>
    <row r="304" spans="1:7" ht="24" customHeight="1" x14ac:dyDescent="0.25">
      <c r="A304" s="66"/>
      <c r="B304" s="72"/>
      <c r="C304" s="23" t="s">
        <v>20</v>
      </c>
      <c r="D304" s="8" t="s">
        <v>17</v>
      </c>
      <c r="E304" s="25">
        <v>0</v>
      </c>
      <c r="F304" s="20">
        <v>0</v>
      </c>
      <c r="G304" s="41">
        <v>0</v>
      </c>
    </row>
    <row r="305" spans="1:7" x14ac:dyDescent="0.25">
      <c r="A305" s="68" t="s">
        <v>96</v>
      </c>
      <c r="B305" s="70" t="s">
        <v>97</v>
      </c>
      <c r="C305" s="23" t="s">
        <v>22</v>
      </c>
      <c r="D305" s="8">
        <v>759</v>
      </c>
      <c r="E305" s="25">
        <f>E306+E307</f>
        <v>4782</v>
      </c>
      <c r="F305" s="25">
        <f t="shared" ref="F305" si="90">F306+F307</f>
        <v>4574.3999999999996</v>
      </c>
      <c r="G305" s="41">
        <f t="shared" si="87"/>
        <v>95.658720200752811</v>
      </c>
    </row>
    <row r="306" spans="1:7" ht="49.15" customHeight="1" x14ac:dyDescent="0.25">
      <c r="A306" s="97"/>
      <c r="B306" s="105"/>
      <c r="C306" s="23" t="s">
        <v>14</v>
      </c>
      <c r="D306" s="8">
        <v>759</v>
      </c>
      <c r="E306" s="25">
        <v>0</v>
      </c>
      <c r="F306" s="25">
        <v>0</v>
      </c>
      <c r="G306" s="41">
        <v>0</v>
      </c>
    </row>
    <row r="307" spans="1:7" x14ac:dyDescent="0.25">
      <c r="A307" s="97"/>
      <c r="B307" s="105"/>
      <c r="C307" s="23" t="s">
        <v>15</v>
      </c>
      <c r="D307" s="8">
        <v>759</v>
      </c>
      <c r="E307" s="25">
        <v>4782</v>
      </c>
      <c r="F307" s="20">
        <v>4574.3999999999996</v>
      </c>
      <c r="G307" s="41">
        <f t="shared" si="87"/>
        <v>95.658720200752811</v>
      </c>
    </row>
    <row r="308" spans="1:7" ht="28.9" customHeight="1" x14ac:dyDescent="0.25">
      <c r="A308" s="97"/>
      <c r="B308" s="105"/>
      <c r="C308" s="23" t="s">
        <v>23</v>
      </c>
      <c r="D308" s="8" t="s">
        <v>17</v>
      </c>
      <c r="E308" s="25">
        <v>0</v>
      </c>
      <c r="F308" s="25">
        <v>0</v>
      </c>
      <c r="G308" s="41">
        <v>0</v>
      </c>
    </row>
    <row r="309" spans="1:7" ht="33.6" customHeight="1" x14ac:dyDescent="0.25">
      <c r="A309" s="97"/>
      <c r="B309" s="105"/>
      <c r="C309" s="23" t="s">
        <v>18</v>
      </c>
      <c r="D309" s="8" t="s">
        <v>17</v>
      </c>
      <c r="E309" s="25">
        <v>0</v>
      </c>
      <c r="F309" s="25">
        <v>0</v>
      </c>
      <c r="G309" s="41">
        <v>0</v>
      </c>
    </row>
    <row r="310" spans="1:7" ht="48.6" customHeight="1" x14ac:dyDescent="0.25">
      <c r="A310" s="97"/>
      <c r="B310" s="105"/>
      <c r="C310" s="23" t="s">
        <v>19</v>
      </c>
      <c r="D310" s="8" t="s">
        <v>17</v>
      </c>
      <c r="E310" s="25">
        <v>0</v>
      </c>
      <c r="F310" s="25">
        <v>0</v>
      </c>
      <c r="G310" s="41">
        <v>0</v>
      </c>
    </row>
    <row r="311" spans="1:7" ht="16.149999999999999" customHeight="1" x14ac:dyDescent="0.25">
      <c r="A311" s="98"/>
      <c r="B311" s="106"/>
      <c r="C311" s="23" t="s">
        <v>20</v>
      </c>
      <c r="D311" s="8" t="s">
        <v>17</v>
      </c>
      <c r="E311" s="25">
        <v>0</v>
      </c>
      <c r="F311" s="25">
        <v>0</v>
      </c>
      <c r="G311" s="41">
        <v>0</v>
      </c>
    </row>
    <row r="312" spans="1:7" s="17" customFormat="1" x14ac:dyDescent="0.25">
      <c r="A312" s="66" t="s">
        <v>98</v>
      </c>
      <c r="B312" s="67" t="s">
        <v>99</v>
      </c>
      <c r="C312" s="12" t="s">
        <v>22</v>
      </c>
      <c r="D312" s="13">
        <v>759</v>
      </c>
      <c r="E312" s="25">
        <f>E313+E314</f>
        <v>421752.44</v>
      </c>
      <c r="F312" s="25">
        <f t="shared" ref="F312" si="91">F313+F314</f>
        <v>409467.26</v>
      </c>
      <c r="G312" s="41">
        <f t="shared" si="87"/>
        <v>97.08711110242777</v>
      </c>
    </row>
    <row r="313" spans="1:7" ht="50.45" customHeight="1" x14ac:dyDescent="0.25">
      <c r="A313" s="66"/>
      <c r="B313" s="67"/>
      <c r="C313" s="23" t="s">
        <v>14</v>
      </c>
      <c r="D313" s="8">
        <v>759</v>
      </c>
      <c r="E313" s="25">
        <f>E320+E327+E334+E341+E355+E362</f>
        <v>13568</v>
      </c>
      <c r="F313" s="25">
        <f t="shared" ref="F313" si="92">F320+F327+F334+F341+F355+F362</f>
        <v>13568</v>
      </c>
      <c r="G313" s="41">
        <f t="shared" si="87"/>
        <v>100</v>
      </c>
    </row>
    <row r="314" spans="1:7" s="17" customFormat="1" x14ac:dyDescent="0.25">
      <c r="A314" s="66"/>
      <c r="B314" s="67"/>
      <c r="C314" s="12" t="s">
        <v>15</v>
      </c>
      <c r="D314" s="13">
        <v>759</v>
      </c>
      <c r="E314" s="25">
        <f>E321+E328+E335+E342+E349+E356+E363+E370+E377</f>
        <v>408184.44</v>
      </c>
      <c r="F314" s="25">
        <f t="shared" ref="F314" si="93">F321+F328+F335+F342+F349+F356+F363+F370+F377</f>
        <v>395899.26</v>
      </c>
      <c r="G314" s="41">
        <f t="shared" si="87"/>
        <v>96.990287037889047</v>
      </c>
    </row>
    <row r="315" spans="1:7" ht="36" customHeight="1" x14ac:dyDescent="0.25">
      <c r="A315" s="66"/>
      <c r="B315" s="67"/>
      <c r="C315" s="23" t="s">
        <v>23</v>
      </c>
      <c r="D315" s="10" t="s">
        <v>17</v>
      </c>
      <c r="E315" s="25">
        <f t="shared" ref="E315:E318" si="94">E322+E329+E336+E343+E357</f>
        <v>0</v>
      </c>
      <c r="F315" s="20">
        <v>0</v>
      </c>
      <c r="G315" s="41">
        <v>0</v>
      </c>
    </row>
    <row r="316" spans="1:7" ht="35.450000000000003" customHeight="1" x14ac:dyDescent="0.25">
      <c r="A316" s="66"/>
      <c r="B316" s="67"/>
      <c r="C316" s="23" t="s">
        <v>18</v>
      </c>
      <c r="D316" s="10" t="s">
        <v>17</v>
      </c>
      <c r="E316" s="25">
        <f t="shared" si="94"/>
        <v>0</v>
      </c>
      <c r="F316" s="20">
        <v>0</v>
      </c>
      <c r="G316" s="41">
        <v>0</v>
      </c>
    </row>
    <row r="317" spans="1:7" ht="45" customHeight="1" x14ac:dyDescent="0.25">
      <c r="A317" s="66"/>
      <c r="B317" s="67"/>
      <c r="C317" s="23" t="s">
        <v>19</v>
      </c>
      <c r="D317" s="10" t="s">
        <v>17</v>
      </c>
      <c r="E317" s="25">
        <f t="shared" si="94"/>
        <v>0</v>
      </c>
      <c r="F317" s="20">
        <v>0</v>
      </c>
      <c r="G317" s="41">
        <v>0</v>
      </c>
    </row>
    <row r="318" spans="1:7" ht="22.15" customHeight="1" x14ac:dyDescent="0.25">
      <c r="A318" s="66"/>
      <c r="B318" s="67"/>
      <c r="C318" s="23" t="s">
        <v>20</v>
      </c>
      <c r="D318" s="10" t="s">
        <v>17</v>
      </c>
      <c r="E318" s="25">
        <f t="shared" si="94"/>
        <v>0</v>
      </c>
      <c r="F318" s="20">
        <v>0</v>
      </c>
      <c r="G318" s="41">
        <v>0</v>
      </c>
    </row>
    <row r="319" spans="1:7" s="17" customFormat="1" x14ac:dyDescent="0.25">
      <c r="A319" s="53" t="s">
        <v>100</v>
      </c>
      <c r="B319" s="70" t="s">
        <v>101</v>
      </c>
      <c r="C319" s="12" t="s">
        <v>22</v>
      </c>
      <c r="D319" s="13">
        <v>759</v>
      </c>
      <c r="E319" s="25">
        <f>E320+E321</f>
        <v>13253.63</v>
      </c>
      <c r="F319" s="25">
        <f t="shared" ref="F319" si="95">F320+F321</f>
        <v>13009.35</v>
      </c>
      <c r="G319" s="41">
        <f t="shared" si="87"/>
        <v>98.156882303187885</v>
      </c>
    </row>
    <row r="320" spans="1:7" ht="48" customHeight="1" x14ac:dyDescent="0.25">
      <c r="A320" s="81"/>
      <c r="B320" s="71"/>
      <c r="C320" s="23" t="s">
        <v>14</v>
      </c>
      <c r="D320" s="8">
        <v>759</v>
      </c>
      <c r="E320" s="25">
        <v>0</v>
      </c>
      <c r="F320" s="25">
        <v>0</v>
      </c>
      <c r="G320" s="41">
        <v>0</v>
      </c>
    </row>
    <row r="321" spans="1:7" s="17" customFormat="1" x14ac:dyDescent="0.25">
      <c r="A321" s="81"/>
      <c r="B321" s="71"/>
      <c r="C321" s="12" t="s">
        <v>15</v>
      </c>
      <c r="D321" s="13">
        <v>759</v>
      </c>
      <c r="E321" s="25">
        <f>13053.63+200</f>
        <v>13253.63</v>
      </c>
      <c r="F321" s="19">
        <v>13009.35</v>
      </c>
      <c r="G321" s="41">
        <f t="shared" si="87"/>
        <v>98.156882303187885</v>
      </c>
    </row>
    <row r="322" spans="1:7" ht="28.9" customHeight="1" x14ac:dyDescent="0.25">
      <c r="A322" s="81"/>
      <c r="B322" s="71"/>
      <c r="C322" s="23" t="s">
        <v>23</v>
      </c>
      <c r="D322" s="8" t="s">
        <v>17</v>
      </c>
      <c r="E322" s="25">
        <v>0</v>
      </c>
      <c r="F322" s="25">
        <v>0</v>
      </c>
      <c r="G322" s="41">
        <v>0</v>
      </c>
    </row>
    <row r="323" spans="1:7" ht="31.9" customHeight="1" x14ac:dyDescent="0.25">
      <c r="A323" s="81"/>
      <c r="B323" s="71"/>
      <c r="C323" s="23" t="s">
        <v>18</v>
      </c>
      <c r="D323" s="8" t="s">
        <v>17</v>
      </c>
      <c r="E323" s="25">
        <v>0</v>
      </c>
      <c r="F323" s="25">
        <v>0</v>
      </c>
      <c r="G323" s="41">
        <v>0</v>
      </c>
    </row>
    <row r="324" spans="1:7" ht="49.15" customHeight="1" x14ac:dyDescent="0.25">
      <c r="A324" s="81"/>
      <c r="B324" s="71"/>
      <c r="C324" s="23" t="s">
        <v>19</v>
      </c>
      <c r="D324" s="8" t="s">
        <v>17</v>
      </c>
      <c r="E324" s="25">
        <v>0</v>
      </c>
      <c r="F324" s="25">
        <v>0</v>
      </c>
      <c r="G324" s="41">
        <v>0</v>
      </c>
    </row>
    <row r="325" spans="1:7" ht="24.6" customHeight="1" x14ac:dyDescent="0.25">
      <c r="A325" s="82"/>
      <c r="B325" s="72"/>
      <c r="C325" s="23" t="s">
        <v>20</v>
      </c>
      <c r="D325" s="8" t="s">
        <v>17</v>
      </c>
      <c r="E325" s="25">
        <v>0</v>
      </c>
      <c r="F325" s="25">
        <v>0</v>
      </c>
      <c r="G325" s="41">
        <v>0</v>
      </c>
    </row>
    <row r="326" spans="1:7" s="17" customFormat="1" x14ac:dyDescent="0.25">
      <c r="A326" s="66" t="s">
        <v>102</v>
      </c>
      <c r="B326" s="67" t="s">
        <v>103</v>
      </c>
      <c r="C326" s="12" t="s">
        <v>22</v>
      </c>
      <c r="D326" s="13">
        <v>759</v>
      </c>
      <c r="E326" s="25">
        <f>E327+E328+E329+E330+E331</f>
        <v>100000</v>
      </c>
      <c r="F326" s="25">
        <f t="shared" ref="F326" si="96">F327+F328+F329+F330+F331</f>
        <v>100000</v>
      </c>
      <c r="G326" s="41">
        <f t="shared" si="87"/>
        <v>100</v>
      </c>
    </row>
    <row r="327" spans="1:7" ht="46.9" customHeight="1" x14ac:dyDescent="0.25">
      <c r="A327" s="66"/>
      <c r="B327" s="67"/>
      <c r="C327" s="23" t="s">
        <v>14</v>
      </c>
      <c r="D327" s="8">
        <v>759</v>
      </c>
      <c r="E327" s="25">
        <v>0</v>
      </c>
      <c r="F327" s="25">
        <v>0</v>
      </c>
      <c r="G327" s="41">
        <v>0</v>
      </c>
    </row>
    <row r="328" spans="1:7" s="17" customFormat="1" x14ac:dyDescent="0.25">
      <c r="A328" s="66"/>
      <c r="B328" s="67"/>
      <c r="C328" s="12" t="s">
        <v>15</v>
      </c>
      <c r="D328" s="13">
        <v>759</v>
      </c>
      <c r="E328" s="25">
        <v>100000</v>
      </c>
      <c r="F328" s="25">
        <v>100000</v>
      </c>
      <c r="G328" s="41">
        <f t="shared" si="87"/>
        <v>100</v>
      </c>
    </row>
    <row r="329" spans="1:7" ht="36" customHeight="1" x14ac:dyDescent="0.25">
      <c r="A329" s="66"/>
      <c r="B329" s="67"/>
      <c r="C329" s="23" t="s">
        <v>23</v>
      </c>
      <c r="D329" s="8" t="s">
        <v>17</v>
      </c>
      <c r="E329" s="25">
        <v>0</v>
      </c>
      <c r="F329" s="25">
        <v>0</v>
      </c>
      <c r="G329" s="41">
        <v>0</v>
      </c>
    </row>
    <row r="330" spans="1:7" ht="34.15" customHeight="1" x14ac:dyDescent="0.25">
      <c r="A330" s="66"/>
      <c r="B330" s="67"/>
      <c r="C330" s="23" t="s">
        <v>18</v>
      </c>
      <c r="D330" s="8" t="s">
        <v>17</v>
      </c>
      <c r="E330" s="25">
        <v>0</v>
      </c>
      <c r="F330" s="25">
        <v>0</v>
      </c>
      <c r="G330" s="41">
        <v>0</v>
      </c>
    </row>
    <row r="331" spans="1:7" ht="49.15" customHeight="1" x14ac:dyDescent="0.25">
      <c r="A331" s="66"/>
      <c r="B331" s="67"/>
      <c r="C331" s="23" t="s">
        <v>19</v>
      </c>
      <c r="D331" s="8" t="s">
        <v>17</v>
      </c>
      <c r="E331" s="25">
        <v>0</v>
      </c>
      <c r="F331" s="25">
        <v>0</v>
      </c>
      <c r="G331" s="41">
        <v>0</v>
      </c>
    </row>
    <row r="332" spans="1:7" ht="18.600000000000001" customHeight="1" x14ac:dyDescent="0.25">
      <c r="A332" s="66"/>
      <c r="B332" s="67"/>
      <c r="C332" s="23" t="s">
        <v>20</v>
      </c>
      <c r="D332" s="8" t="s">
        <v>17</v>
      </c>
      <c r="E332" s="25">
        <v>0</v>
      </c>
      <c r="F332" s="25">
        <v>0</v>
      </c>
      <c r="G332" s="41">
        <v>0</v>
      </c>
    </row>
    <row r="333" spans="1:7" s="17" customFormat="1" x14ac:dyDescent="0.25">
      <c r="A333" s="66" t="s">
        <v>104</v>
      </c>
      <c r="B333" s="67" t="s">
        <v>105</v>
      </c>
      <c r="C333" s="12" t="s">
        <v>22</v>
      </c>
      <c r="D333" s="13">
        <v>759</v>
      </c>
      <c r="E333" s="25">
        <f>SUM(E334:E339)</f>
        <v>252788.2</v>
      </c>
      <c r="F333" s="25">
        <f t="shared" ref="F333" si="97">SUM(F334:F339)</f>
        <v>243452.3</v>
      </c>
      <c r="G333" s="41">
        <f t="shared" si="87"/>
        <v>96.30682919535009</v>
      </c>
    </row>
    <row r="334" spans="1:7" ht="52.9" customHeight="1" x14ac:dyDescent="0.25">
      <c r="A334" s="66"/>
      <c r="B334" s="67"/>
      <c r="C334" s="23" t="s">
        <v>14</v>
      </c>
      <c r="D334" s="8">
        <v>759</v>
      </c>
      <c r="E334" s="25">
        <v>0</v>
      </c>
      <c r="F334" s="25">
        <v>0</v>
      </c>
      <c r="G334" s="41">
        <v>0</v>
      </c>
    </row>
    <row r="335" spans="1:7" s="17" customFormat="1" x14ac:dyDescent="0.25">
      <c r="A335" s="66"/>
      <c r="B335" s="67"/>
      <c r="C335" s="12" t="s">
        <v>15</v>
      </c>
      <c r="D335" s="13">
        <v>759</v>
      </c>
      <c r="E335" s="25">
        <v>252788.2</v>
      </c>
      <c r="F335" s="19">
        <v>243452.3</v>
      </c>
      <c r="G335" s="41">
        <f t="shared" si="87"/>
        <v>96.30682919535009</v>
      </c>
    </row>
    <row r="336" spans="1:7" ht="33" customHeight="1" x14ac:dyDescent="0.25">
      <c r="A336" s="66"/>
      <c r="B336" s="67"/>
      <c r="C336" s="23" t="s">
        <v>23</v>
      </c>
      <c r="D336" s="8" t="s">
        <v>17</v>
      </c>
      <c r="E336" s="25">
        <v>0</v>
      </c>
      <c r="F336" s="25">
        <v>0</v>
      </c>
      <c r="G336" s="41">
        <v>0</v>
      </c>
    </row>
    <row r="337" spans="1:7" ht="40.15" customHeight="1" x14ac:dyDescent="0.25">
      <c r="A337" s="66"/>
      <c r="B337" s="67"/>
      <c r="C337" s="23" t="s">
        <v>18</v>
      </c>
      <c r="D337" s="8" t="s">
        <v>17</v>
      </c>
      <c r="E337" s="25">
        <v>0</v>
      </c>
      <c r="F337" s="25">
        <v>0</v>
      </c>
      <c r="G337" s="41">
        <v>0</v>
      </c>
    </row>
    <row r="338" spans="1:7" ht="50.45" customHeight="1" x14ac:dyDescent="0.25">
      <c r="A338" s="66"/>
      <c r="B338" s="67"/>
      <c r="C338" s="23" t="s">
        <v>19</v>
      </c>
      <c r="D338" s="8" t="s">
        <v>17</v>
      </c>
      <c r="E338" s="25">
        <v>0</v>
      </c>
      <c r="F338" s="25">
        <v>0</v>
      </c>
      <c r="G338" s="41">
        <v>0</v>
      </c>
    </row>
    <row r="339" spans="1:7" ht="18" customHeight="1" x14ac:dyDescent="0.25">
      <c r="A339" s="66"/>
      <c r="B339" s="67"/>
      <c r="C339" s="23" t="s">
        <v>20</v>
      </c>
      <c r="D339" s="8" t="s">
        <v>17</v>
      </c>
      <c r="E339" s="25">
        <v>0</v>
      </c>
      <c r="F339" s="25">
        <v>0</v>
      </c>
      <c r="G339" s="41">
        <v>0</v>
      </c>
    </row>
    <row r="340" spans="1:7" x14ac:dyDescent="0.25">
      <c r="A340" s="53" t="s">
        <v>106</v>
      </c>
      <c r="B340" s="50" t="s">
        <v>107</v>
      </c>
      <c r="C340" s="23" t="s">
        <v>22</v>
      </c>
      <c r="D340" s="8">
        <v>759</v>
      </c>
      <c r="E340" s="25">
        <f>E341+E342</f>
        <v>20000</v>
      </c>
      <c r="F340" s="25">
        <f t="shared" ref="F340" si="98">F341+F342</f>
        <v>17295</v>
      </c>
      <c r="G340" s="41">
        <f t="shared" ref="G340:G401" si="99">F340/E340*100</f>
        <v>86.475000000000009</v>
      </c>
    </row>
    <row r="341" spans="1:7" ht="52.15" customHeight="1" x14ac:dyDescent="0.25">
      <c r="A341" s="81"/>
      <c r="B341" s="51"/>
      <c r="C341" s="23" t="s">
        <v>14</v>
      </c>
      <c r="D341" s="8">
        <v>759</v>
      </c>
      <c r="E341" s="25">
        <v>0</v>
      </c>
      <c r="F341" s="25">
        <v>0</v>
      </c>
      <c r="G341" s="41">
        <v>0</v>
      </c>
    </row>
    <row r="342" spans="1:7" x14ac:dyDescent="0.25">
      <c r="A342" s="81"/>
      <c r="B342" s="51"/>
      <c r="C342" s="23" t="s">
        <v>15</v>
      </c>
      <c r="D342" s="8">
        <v>759</v>
      </c>
      <c r="E342" s="25">
        <v>20000</v>
      </c>
      <c r="F342" s="20">
        <v>17295</v>
      </c>
      <c r="G342" s="41">
        <f t="shared" si="99"/>
        <v>86.475000000000009</v>
      </c>
    </row>
    <row r="343" spans="1:7" ht="34.9" customHeight="1" x14ac:dyDescent="0.25">
      <c r="A343" s="81"/>
      <c r="B343" s="51"/>
      <c r="C343" s="23" t="s">
        <v>23</v>
      </c>
      <c r="D343" s="8" t="s">
        <v>17</v>
      </c>
      <c r="E343" s="25">
        <v>0</v>
      </c>
      <c r="F343" s="25">
        <v>0</v>
      </c>
      <c r="G343" s="41">
        <v>0</v>
      </c>
    </row>
    <row r="344" spans="1:7" ht="34.15" customHeight="1" x14ac:dyDescent="0.25">
      <c r="A344" s="81"/>
      <c r="B344" s="51"/>
      <c r="C344" s="23" t="s">
        <v>18</v>
      </c>
      <c r="D344" s="8" t="s">
        <v>17</v>
      </c>
      <c r="E344" s="25">
        <v>0</v>
      </c>
      <c r="F344" s="25">
        <v>0</v>
      </c>
      <c r="G344" s="41">
        <v>0</v>
      </c>
    </row>
    <row r="345" spans="1:7" ht="50.45" customHeight="1" x14ac:dyDescent="0.25">
      <c r="A345" s="81"/>
      <c r="B345" s="51"/>
      <c r="C345" s="23" t="s">
        <v>19</v>
      </c>
      <c r="D345" s="8" t="s">
        <v>17</v>
      </c>
      <c r="E345" s="25">
        <v>0</v>
      </c>
      <c r="F345" s="25">
        <v>0</v>
      </c>
      <c r="G345" s="41">
        <v>0</v>
      </c>
    </row>
    <row r="346" spans="1:7" ht="21.6" customHeight="1" x14ac:dyDescent="0.25">
      <c r="A346" s="82"/>
      <c r="B346" s="52"/>
      <c r="C346" s="23" t="s">
        <v>20</v>
      </c>
      <c r="D346" s="8" t="s">
        <v>17</v>
      </c>
      <c r="E346" s="25">
        <v>0</v>
      </c>
      <c r="F346" s="25">
        <v>0</v>
      </c>
      <c r="G346" s="41">
        <v>0</v>
      </c>
    </row>
    <row r="347" spans="1:7" x14ac:dyDescent="0.25">
      <c r="A347" s="53" t="s">
        <v>108</v>
      </c>
      <c r="B347" s="50" t="s">
        <v>109</v>
      </c>
      <c r="C347" s="23" t="s">
        <v>22</v>
      </c>
      <c r="D347" s="8">
        <v>759</v>
      </c>
      <c r="E347" s="25">
        <f>E348+E349</f>
        <v>5000</v>
      </c>
      <c r="F347" s="25">
        <f t="shared" ref="F347" si="100">F348+F349</f>
        <v>5000</v>
      </c>
      <c r="G347" s="41">
        <f t="shared" si="99"/>
        <v>100</v>
      </c>
    </row>
    <row r="348" spans="1:7" ht="57" customHeight="1" x14ac:dyDescent="0.25">
      <c r="A348" s="81"/>
      <c r="B348" s="51"/>
      <c r="C348" s="23" t="s">
        <v>14</v>
      </c>
      <c r="D348" s="8">
        <v>759</v>
      </c>
      <c r="E348" s="25">
        <v>0</v>
      </c>
      <c r="F348" s="25">
        <v>0</v>
      </c>
      <c r="G348" s="41">
        <v>0</v>
      </c>
    </row>
    <row r="349" spans="1:7" x14ac:dyDescent="0.25">
      <c r="A349" s="81"/>
      <c r="B349" s="51"/>
      <c r="C349" s="23" t="s">
        <v>15</v>
      </c>
      <c r="D349" s="8">
        <v>759</v>
      </c>
      <c r="E349" s="25">
        <v>5000</v>
      </c>
      <c r="F349" s="25">
        <v>5000</v>
      </c>
      <c r="G349" s="41">
        <f t="shared" si="99"/>
        <v>100</v>
      </c>
    </row>
    <row r="350" spans="1:7" ht="31.9" customHeight="1" x14ac:dyDescent="0.25">
      <c r="A350" s="81"/>
      <c r="B350" s="51"/>
      <c r="C350" s="23" t="s">
        <v>23</v>
      </c>
      <c r="D350" s="8" t="s">
        <v>17</v>
      </c>
      <c r="E350" s="25">
        <v>0</v>
      </c>
      <c r="F350" s="25">
        <v>0</v>
      </c>
      <c r="G350" s="41">
        <v>0</v>
      </c>
    </row>
    <row r="351" spans="1:7" ht="41.45" customHeight="1" x14ac:dyDescent="0.25">
      <c r="A351" s="81"/>
      <c r="B351" s="51"/>
      <c r="C351" s="23" t="s">
        <v>18</v>
      </c>
      <c r="D351" s="8" t="s">
        <v>17</v>
      </c>
      <c r="E351" s="25">
        <v>0</v>
      </c>
      <c r="F351" s="25">
        <v>0</v>
      </c>
      <c r="G351" s="41">
        <v>0</v>
      </c>
    </row>
    <row r="352" spans="1:7" ht="49.15" customHeight="1" x14ac:dyDescent="0.25">
      <c r="A352" s="81"/>
      <c r="B352" s="51"/>
      <c r="C352" s="23" t="s">
        <v>19</v>
      </c>
      <c r="D352" s="8" t="s">
        <v>17</v>
      </c>
      <c r="E352" s="25">
        <v>0</v>
      </c>
      <c r="F352" s="25">
        <v>0</v>
      </c>
      <c r="G352" s="41">
        <v>0</v>
      </c>
    </row>
    <row r="353" spans="1:7" ht="21" customHeight="1" x14ac:dyDescent="0.25">
      <c r="A353" s="82"/>
      <c r="B353" s="52"/>
      <c r="C353" s="23" t="s">
        <v>20</v>
      </c>
      <c r="D353" s="8" t="s">
        <v>17</v>
      </c>
      <c r="E353" s="25">
        <v>0</v>
      </c>
      <c r="F353" s="25">
        <v>0</v>
      </c>
      <c r="G353" s="41">
        <v>0</v>
      </c>
    </row>
    <row r="354" spans="1:7" hidden="1" x14ac:dyDescent="0.25">
      <c r="A354" s="66" t="s">
        <v>110</v>
      </c>
      <c r="B354" s="67" t="s">
        <v>111</v>
      </c>
      <c r="C354" s="23" t="s">
        <v>22</v>
      </c>
      <c r="D354" s="8">
        <v>759</v>
      </c>
      <c r="E354" s="25">
        <f>SUM(E355:E360)</f>
        <v>0</v>
      </c>
      <c r="F354" s="25">
        <f t="shared" ref="F354" si="101">SUM(F355:F360)</f>
        <v>0</v>
      </c>
      <c r="G354" s="41" t="e">
        <f t="shared" si="99"/>
        <v>#DIV/0!</v>
      </c>
    </row>
    <row r="355" spans="1:7" ht="47.25" hidden="1" x14ac:dyDescent="0.25">
      <c r="A355" s="66"/>
      <c r="B355" s="67"/>
      <c r="C355" s="23" t="s">
        <v>14</v>
      </c>
      <c r="D355" s="8">
        <v>759</v>
      </c>
      <c r="E355" s="25">
        <v>0</v>
      </c>
      <c r="F355" s="25">
        <v>0</v>
      </c>
      <c r="G355" s="41" t="e">
        <f t="shared" si="99"/>
        <v>#DIV/0!</v>
      </c>
    </row>
    <row r="356" spans="1:7" hidden="1" x14ac:dyDescent="0.25">
      <c r="A356" s="66"/>
      <c r="B356" s="67"/>
      <c r="C356" s="23" t="s">
        <v>15</v>
      </c>
      <c r="D356" s="8">
        <v>759</v>
      </c>
      <c r="E356" s="25">
        <v>0</v>
      </c>
      <c r="F356" s="25">
        <v>0</v>
      </c>
      <c r="G356" s="41" t="e">
        <f t="shared" si="99"/>
        <v>#DIV/0!</v>
      </c>
    </row>
    <row r="357" spans="1:7" ht="31.5" hidden="1" x14ac:dyDescent="0.25">
      <c r="A357" s="66"/>
      <c r="B357" s="67"/>
      <c r="C357" s="23" t="s">
        <v>23</v>
      </c>
      <c r="D357" s="8" t="s">
        <v>17</v>
      </c>
      <c r="E357" s="25">
        <v>0</v>
      </c>
      <c r="F357" s="25">
        <v>0</v>
      </c>
      <c r="G357" s="41" t="e">
        <f t="shared" si="99"/>
        <v>#DIV/0!</v>
      </c>
    </row>
    <row r="358" spans="1:7" ht="47.25" hidden="1" x14ac:dyDescent="0.25">
      <c r="A358" s="66"/>
      <c r="B358" s="67"/>
      <c r="C358" s="23" t="s">
        <v>18</v>
      </c>
      <c r="D358" s="8" t="s">
        <v>17</v>
      </c>
      <c r="E358" s="25">
        <v>0</v>
      </c>
      <c r="F358" s="25">
        <v>0</v>
      </c>
      <c r="G358" s="41" t="e">
        <f t="shared" si="99"/>
        <v>#DIV/0!</v>
      </c>
    </row>
    <row r="359" spans="1:7" ht="47.25" hidden="1" x14ac:dyDescent="0.25">
      <c r="A359" s="66"/>
      <c r="B359" s="67"/>
      <c r="C359" s="23" t="s">
        <v>19</v>
      </c>
      <c r="D359" s="8" t="s">
        <v>17</v>
      </c>
      <c r="E359" s="25">
        <v>0</v>
      </c>
      <c r="F359" s="25">
        <v>0</v>
      </c>
      <c r="G359" s="41" t="e">
        <f t="shared" si="99"/>
        <v>#DIV/0!</v>
      </c>
    </row>
    <row r="360" spans="1:7" ht="31.5" hidden="1" x14ac:dyDescent="0.25">
      <c r="A360" s="66"/>
      <c r="B360" s="67"/>
      <c r="C360" s="23" t="s">
        <v>20</v>
      </c>
      <c r="D360" s="8" t="s">
        <v>17</v>
      </c>
      <c r="E360" s="25">
        <v>0</v>
      </c>
      <c r="F360" s="25">
        <v>0</v>
      </c>
      <c r="G360" s="41" t="e">
        <f t="shared" si="99"/>
        <v>#DIV/0!</v>
      </c>
    </row>
    <row r="361" spans="1:7" x14ac:dyDescent="0.25">
      <c r="A361" s="68" t="s">
        <v>112</v>
      </c>
      <c r="B361" s="50" t="s">
        <v>113</v>
      </c>
      <c r="C361" s="23" t="s">
        <v>22</v>
      </c>
      <c r="D361" s="8">
        <v>759</v>
      </c>
      <c r="E361" s="25">
        <f>E362+E363</f>
        <v>19383</v>
      </c>
      <c r="F361" s="25">
        <f t="shared" ref="F361" si="102">F362+F363</f>
        <v>19383</v>
      </c>
      <c r="G361" s="41">
        <f t="shared" si="99"/>
        <v>100</v>
      </c>
    </row>
    <row r="362" spans="1:7" ht="46.15" customHeight="1" x14ac:dyDescent="0.25">
      <c r="A362" s="97"/>
      <c r="B362" s="56"/>
      <c r="C362" s="23" t="s">
        <v>14</v>
      </c>
      <c r="D362" s="8">
        <v>759</v>
      </c>
      <c r="E362" s="25">
        <v>13568</v>
      </c>
      <c r="F362" s="25">
        <v>13568</v>
      </c>
      <c r="G362" s="41">
        <f t="shared" si="99"/>
        <v>100</v>
      </c>
    </row>
    <row r="363" spans="1:7" x14ac:dyDescent="0.25">
      <c r="A363" s="97"/>
      <c r="B363" s="56"/>
      <c r="C363" s="23" t="s">
        <v>15</v>
      </c>
      <c r="D363" s="8">
        <v>759</v>
      </c>
      <c r="E363" s="25">
        <v>5815</v>
      </c>
      <c r="F363" s="25">
        <v>5815</v>
      </c>
      <c r="G363" s="41">
        <f t="shared" si="99"/>
        <v>100</v>
      </c>
    </row>
    <row r="364" spans="1:7" ht="28.9" customHeight="1" x14ac:dyDescent="0.25">
      <c r="A364" s="97"/>
      <c r="B364" s="56"/>
      <c r="C364" s="23" t="s">
        <v>23</v>
      </c>
      <c r="D364" s="8" t="s">
        <v>17</v>
      </c>
      <c r="E364" s="25">
        <v>0</v>
      </c>
      <c r="F364" s="25">
        <v>0</v>
      </c>
      <c r="G364" s="41">
        <v>0</v>
      </c>
    </row>
    <row r="365" spans="1:7" ht="31.9" customHeight="1" x14ac:dyDescent="0.25">
      <c r="A365" s="97"/>
      <c r="B365" s="56"/>
      <c r="C365" s="23" t="s">
        <v>18</v>
      </c>
      <c r="D365" s="8" t="s">
        <v>17</v>
      </c>
      <c r="E365" s="25">
        <v>0</v>
      </c>
      <c r="F365" s="25">
        <v>0</v>
      </c>
      <c r="G365" s="41">
        <v>0</v>
      </c>
    </row>
    <row r="366" spans="1:7" ht="49.15" customHeight="1" x14ac:dyDescent="0.25">
      <c r="A366" s="97"/>
      <c r="B366" s="56"/>
      <c r="C366" s="23" t="s">
        <v>19</v>
      </c>
      <c r="D366" s="8" t="s">
        <v>17</v>
      </c>
      <c r="E366" s="25">
        <v>0</v>
      </c>
      <c r="F366" s="25">
        <v>0</v>
      </c>
      <c r="G366" s="41">
        <v>0</v>
      </c>
    </row>
    <row r="367" spans="1:7" ht="22.15" customHeight="1" x14ac:dyDescent="0.25">
      <c r="A367" s="98"/>
      <c r="B367" s="57"/>
      <c r="C367" s="23" t="s">
        <v>20</v>
      </c>
      <c r="D367" s="11">
        <v>0</v>
      </c>
      <c r="E367" s="25">
        <v>0</v>
      </c>
      <c r="F367" s="25">
        <v>0</v>
      </c>
      <c r="G367" s="41">
        <v>0</v>
      </c>
    </row>
    <row r="368" spans="1:7" x14ac:dyDescent="0.25">
      <c r="A368" s="68" t="s">
        <v>114</v>
      </c>
      <c r="B368" s="50" t="s">
        <v>115</v>
      </c>
      <c r="C368" s="7" t="s">
        <v>22</v>
      </c>
      <c r="D368" s="9">
        <v>759</v>
      </c>
      <c r="E368" s="15">
        <f>E369+E370</f>
        <v>9123.7000000000007</v>
      </c>
      <c r="F368" s="15">
        <f t="shared" ref="F368" si="103">F369+F370</f>
        <v>9123.7000000000007</v>
      </c>
      <c r="G368" s="41">
        <f t="shared" si="99"/>
        <v>100</v>
      </c>
    </row>
    <row r="369" spans="1:7" ht="48" customHeight="1" x14ac:dyDescent="0.25">
      <c r="A369" s="97"/>
      <c r="B369" s="56"/>
      <c r="C369" s="23" t="s">
        <v>14</v>
      </c>
      <c r="D369" s="8">
        <v>759</v>
      </c>
      <c r="E369" s="25">
        <v>0</v>
      </c>
      <c r="F369" s="25">
        <v>0</v>
      </c>
      <c r="G369" s="41">
        <v>0</v>
      </c>
    </row>
    <row r="370" spans="1:7" x14ac:dyDescent="0.25">
      <c r="A370" s="97"/>
      <c r="B370" s="56"/>
      <c r="C370" s="7" t="s">
        <v>15</v>
      </c>
      <c r="D370" s="9">
        <v>759</v>
      </c>
      <c r="E370" s="15">
        <v>9123.7000000000007</v>
      </c>
      <c r="F370" s="15">
        <v>9123.7000000000007</v>
      </c>
      <c r="G370" s="41">
        <f t="shared" si="99"/>
        <v>100</v>
      </c>
    </row>
    <row r="371" spans="1:7" ht="30" customHeight="1" x14ac:dyDescent="0.25">
      <c r="A371" s="97"/>
      <c r="B371" s="56"/>
      <c r="C371" s="23" t="s">
        <v>23</v>
      </c>
      <c r="D371" s="8" t="s">
        <v>17</v>
      </c>
      <c r="E371" s="25">
        <v>0</v>
      </c>
      <c r="F371" s="20">
        <v>0</v>
      </c>
      <c r="G371" s="41">
        <v>0</v>
      </c>
    </row>
    <row r="372" spans="1:7" ht="31.15" customHeight="1" x14ac:dyDescent="0.25">
      <c r="A372" s="97"/>
      <c r="B372" s="56"/>
      <c r="C372" s="23" t="s">
        <v>18</v>
      </c>
      <c r="D372" s="8" t="s">
        <v>17</v>
      </c>
      <c r="E372" s="25">
        <v>0</v>
      </c>
      <c r="F372" s="20">
        <v>0</v>
      </c>
      <c r="G372" s="41">
        <v>0</v>
      </c>
    </row>
    <row r="373" spans="1:7" ht="46.15" customHeight="1" x14ac:dyDescent="0.25">
      <c r="A373" s="97"/>
      <c r="B373" s="56"/>
      <c r="C373" s="23" t="s">
        <v>19</v>
      </c>
      <c r="D373" s="8" t="s">
        <v>17</v>
      </c>
      <c r="E373" s="25">
        <v>0</v>
      </c>
      <c r="F373" s="20">
        <v>0</v>
      </c>
      <c r="G373" s="41">
        <v>0</v>
      </c>
    </row>
    <row r="374" spans="1:7" ht="22.15" customHeight="1" x14ac:dyDescent="0.25">
      <c r="A374" s="98"/>
      <c r="B374" s="57"/>
      <c r="C374" s="23" t="s">
        <v>20</v>
      </c>
      <c r="D374" s="11">
        <v>0</v>
      </c>
      <c r="E374" s="25">
        <v>0</v>
      </c>
      <c r="F374" s="20">
        <v>0</v>
      </c>
      <c r="G374" s="41">
        <v>0</v>
      </c>
    </row>
    <row r="375" spans="1:7" s="17" customFormat="1" x14ac:dyDescent="0.25">
      <c r="A375" s="58" t="s">
        <v>116</v>
      </c>
      <c r="B375" s="73" t="s">
        <v>117</v>
      </c>
      <c r="C375" s="12" t="s">
        <v>22</v>
      </c>
      <c r="D375" s="13">
        <v>759</v>
      </c>
      <c r="E375" s="25">
        <f>E376+E377</f>
        <v>2203.91</v>
      </c>
      <c r="F375" s="25">
        <f t="shared" ref="F375" si="104">F376+F377</f>
        <v>2203.91</v>
      </c>
      <c r="G375" s="41">
        <f t="shared" si="99"/>
        <v>100</v>
      </c>
    </row>
    <row r="376" spans="1:7" ht="45" customHeight="1" x14ac:dyDescent="0.25">
      <c r="A376" s="59"/>
      <c r="B376" s="74"/>
      <c r="C376" s="23" t="s">
        <v>14</v>
      </c>
      <c r="D376" s="8">
        <v>759</v>
      </c>
      <c r="E376" s="25">
        <v>0</v>
      </c>
      <c r="F376" s="25">
        <v>0</v>
      </c>
      <c r="G376" s="41">
        <v>0</v>
      </c>
    </row>
    <row r="377" spans="1:7" s="17" customFormat="1" x14ac:dyDescent="0.25">
      <c r="A377" s="59"/>
      <c r="B377" s="74"/>
      <c r="C377" s="12" t="s">
        <v>15</v>
      </c>
      <c r="D377" s="13">
        <v>759</v>
      </c>
      <c r="E377" s="25">
        <v>2203.91</v>
      </c>
      <c r="F377" s="25">
        <v>2203.91</v>
      </c>
      <c r="G377" s="41">
        <f t="shared" si="99"/>
        <v>100</v>
      </c>
    </row>
    <row r="378" spans="1:7" ht="31.15" customHeight="1" x14ac:dyDescent="0.25">
      <c r="A378" s="59"/>
      <c r="B378" s="74"/>
      <c r="C378" s="23" t="s">
        <v>23</v>
      </c>
      <c r="D378" s="8" t="s">
        <v>17</v>
      </c>
      <c r="E378" s="25">
        <v>0</v>
      </c>
      <c r="F378" s="20">
        <v>0</v>
      </c>
      <c r="G378" s="41">
        <v>0</v>
      </c>
    </row>
    <row r="379" spans="1:7" ht="30.6" customHeight="1" x14ac:dyDescent="0.25">
      <c r="A379" s="59"/>
      <c r="B379" s="74"/>
      <c r="C379" s="23" t="s">
        <v>18</v>
      </c>
      <c r="D379" s="8" t="s">
        <v>17</v>
      </c>
      <c r="E379" s="25">
        <v>0</v>
      </c>
      <c r="F379" s="20">
        <v>0</v>
      </c>
      <c r="G379" s="41">
        <v>0</v>
      </c>
    </row>
    <row r="380" spans="1:7" ht="45.6" customHeight="1" x14ac:dyDescent="0.25">
      <c r="A380" s="59"/>
      <c r="B380" s="74"/>
      <c r="C380" s="23" t="s">
        <v>19</v>
      </c>
      <c r="D380" s="8" t="s">
        <v>17</v>
      </c>
      <c r="E380" s="25">
        <v>0</v>
      </c>
      <c r="F380" s="20">
        <v>0</v>
      </c>
      <c r="G380" s="41">
        <v>0</v>
      </c>
    </row>
    <row r="381" spans="1:7" ht="23.45" customHeight="1" x14ac:dyDescent="0.25">
      <c r="A381" s="60"/>
      <c r="B381" s="75"/>
      <c r="C381" s="23" t="s">
        <v>20</v>
      </c>
      <c r="D381" s="11">
        <v>0</v>
      </c>
      <c r="E381" s="25">
        <v>0</v>
      </c>
      <c r="F381" s="20">
        <v>0</v>
      </c>
      <c r="G381" s="41">
        <v>0</v>
      </c>
    </row>
    <row r="382" spans="1:7" hidden="1" x14ac:dyDescent="0.25">
      <c r="A382" s="66" t="s">
        <v>118</v>
      </c>
      <c r="B382" s="104" t="s">
        <v>119</v>
      </c>
      <c r="C382" s="23" t="s">
        <v>22</v>
      </c>
      <c r="D382" s="8">
        <v>759</v>
      </c>
      <c r="E382" s="25">
        <v>0</v>
      </c>
      <c r="F382" s="25">
        <v>0</v>
      </c>
      <c r="G382" s="41" t="e">
        <f t="shared" si="99"/>
        <v>#DIV/0!</v>
      </c>
    </row>
    <row r="383" spans="1:7" ht="47.25" hidden="1" x14ac:dyDescent="0.25">
      <c r="A383" s="66"/>
      <c r="B383" s="67"/>
      <c r="C383" s="23" t="s">
        <v>14</v>
      </c>
      <c r="D383" s="8">
        <v>759</v>
      </c>
      <c r="E383" s="25">
        <f t="shared" ref="E383:F384" si="105">E390</f>
        <v>0</v>
      </c>
      <c r="F383" s="25">
        <f t="shared" si="105"/>
        <v>0</v>
      </c>
      <c r="G383" s="41" t="e">
        <f t="shared" si="99"/>
        <v>#DIV/0!</v>
      </c>
    </row>
    <row r="384" spans="1:7" hidden="1" x14ac:dyDescent="0.25">
      <c r="A384" s="66"/>
      <c r="B384" s="67"/>
      <c r="C384" s="23" t="s">
        <v>15</v>
      </c>
      <c r="D384" s="8">
        <v>759</v>
      </c>
      <c r="E384" s="25">
        <v>0</v>
      </c>
      <c r="F384" s="25">
        <f t="shared" si="105"/>
        <v>0</v>
      </c>
      <c r="G384" s="41" t="e">
        <f t="shared" si="99"/>
        <v>#DIV/0!</v>
      </c>
    </row>
    <row r="385" spans="1:7" ht="31.5" hidden="1" x14ac:dyDescent="0.25">
      <c r="A385" s="66"/>
      <c r="B385" s="67"/>
      <c r="C385" s="23" t="s">
        <v>23</v>
      </c>
      <c r="D385" s="10" t="s">
        <v>17</v>
      </c>
      <c r="E385" s="25">
        <f t="shared" ref="E385:F388" si="106">E392</f>
        <v>0</v>
      </c>
      <c r="F385" s="25">
        <f t="shared" si="106"/>
        <v>0</v>
      </c>
      <c r="G385" s="41" t="e">
        <f t="shared" si="99"/>
        <v>#DIV/0!</v>
      </c>
    </row>
    <row r="386" spans="1:7" ht="47.25" hidden="1" x14ac:dyDescent="0.25">
      <c r="A386" s="66"/>
      <c r="B386" s="67"/>
      <c r="C386" s="23" t="s">
        <v>18</v>
      </c>
      <c r="D386" s="10" t="s">
        <v>17</v>
      </c>
      <c r="E386" s="25">
        <f t="shared" si="106"/>
        <v>0</v>
      </c>
      <c r="F386" s="25">
        <f t="shared" si="106"/>
        <v>0</v>
      </c>
      <c r="G386" s="41" t="e">
        <f t="shared" si="99"/>
        <v>#DIV/0!</v>
      </c>
    </row>
    <row r="387" spans="1:7" ht="47.25" hidden="1" x14ac:dyDescent="0.25">
      <c r="A387" s="66"/>
      <c r="B387" s="67"/>
      <c r="C387" s="23" t="s">
        <v>19</v>
      </c>
      <c r="D387" s="10" t="s">
        <v>17</v>
      </c>
      <c r="E387" s="25">
        <f t="shared" si="106"/>
        <v>0</v>
      </c>
      <c r="F387" s="25">
        <f t="shared" si="106"/>
        <v>0</v>
      </c>
      <c r="G387" s="41" t="e">
        <f t="shared" si="99"/>
        <v>#DIV/0!</v>
      </c>
    </row>
    <row r="388" spans="1:7" ht="31.5" hidden="1" x14ac:dyDescent="0.25">
      <c r="A388" s="66"/>
      <c r="B388" s="67"/>
      <c r="C388" s="23" t="s">
        <v>20</v>
      </c>
      <c r="D388" s="10" t="s">
        <v>17</v>
      </c>
      <c r="E388" s="25">
        <f t="shared" si="106"/>
        <v>0</v>
      </c>
      <c r="F388" s="25">
        <f t="shared" si="106"/>
        <v>0</v>
      </c>
      <c r="G388" s="41" t="e">
        <f t="shared" si="99"/>
        <v>#DIV/0!</v>
      </c>
    </row>
    <row r="389" spans="1:7" hidden="1" x14ac:dyDescent="0.25">
      <c r="A389" s="66" t="s">
        <v>120</v>
      </c>
      <c r="B389" s="96" t="s">
        <v>121</v>
      </c>
      <c r="C389" s="23" t="s">
        <v>22</v>
      </c>
      <c r="D389" s="8">
        <v>759</v>
      </c>
      <c r="E389" s="25">
        <v>0</v>
      </c>
      <c r="F389" s="25">
        <v>4</v>
      </c>
      <c r="G389" s="41" t="e">
        <f t="shared" si="99"/>
        <v>#DIV/0!</v>
      </c>
    </row>
    <row r="390" spans="1:7" ht="47.25" hidden="1" x14ac:dyDescent="0.25">
      <c r="A390" s="66"/>
      <c r="B390" s="96"/>
      <c r="C390" s="23" t="s">
        <v>14</v>
      </c>
      <c r="D390" s="8">
        <v>759</v>
      </c>
      <c r="E390" s="25">
        <v>0</v>
      </c>
      <c r="F390" s="25">
        <v>0</v>
      </c>
      <c r="G390" s="41" t="e">
        <f t="shared" si="99"/>
        <v>#DIV/0!</v>
      </c>
    </row>
    <row r="391" spans="1:7" hidden="1" x14ac:dyDescent="0.25">
      <c r="A391" s="66"/>
      <c r="B391" s="96"/>
      <c r="C391" s="23" t="s">
        <v>15</v>
      </c>
      <c r="D391" s="8">
        <v>759</v>
      </c>
      <c r="E391" s="25">
        <v>0</v>
      </c>
      <c r="F391" s="25">
        <v>0</v>
      </c>
      <c r="G391" s="41" t="e">
        <f t="shared" si="99"/>
        <v>#DIV/0!</v>
      </c>
    </row>
    <row r="392" spans="1:7" ht="31.5" hidden="1" x14ac:dyDescent="0.25">
      <c r="A392" s="66"/>
      <c r="B392" s="96"/>
      <c r="C392" s="23" t="s">
        <v>23</v>
      </c>
      <c r="D392" s="8" t="s">
        <v>17</v>
      </c>
      <c r="E392" s="25">
        <v>0</v>
      </c>
      <c r="F392" s="25">
        <v>0</v>
      </c>
      <c r="G392" s="41" t="e">
        <f t="shared" si="99"/>
        <v>#DIV/0!</v>
      </c>
    </row>
    <row r="393" spans="1:7" ht="47.25" hidden="1" x14ac:dyDescent="0.25">
      <c r="A393" s="66"/>
      <c r="B393" s="96"/>
      <c r="C393" s="23" t="s">
        <v>18</v>
      </c>
      <c r="D393" s="8" t="s">
        <v>17</v>
      </c>
      <c r="E393" s="25">
        <v>0</v>
      </c>
      <c r="F393" s="25">
        <v>0</v>
      </c>
      <c r="G393" s="41" t="e">
        <f t="shared" si="99"/>
        <v>#DIV/0!</v>
      </c>
    </row>
    <row r="394" spans="1:7" ht="47.25" hidden="1" x14ac:dyDescent="0.25">
      <c r="A394" s="66"/>
      <c r="B394" s="96"/>
      <c r="C394" s="23" t="s">
        <v>19</v>
      </c>
      <c r="D394" s="8" t="s">
        <v>17</v>
      </c>
      <c r="E394" s="25">
        <v>0</v>
      </c>
      <c r="F394" s="25">
        <v>0</v>
      </c>
      <c r="G394" s="41" t="e">
        <f t="shared" si="99"/>
        <v>#DIV/0!</v>
      </c>
    </row>
    <row r="395" spans="1:7" ht="31.5" hidden="1" x14ac:dyDescent="0.25">
      <c r="A395" s="66"/>
      <c r="B395" s="96"/>
      <c r="C395" s="23" t="s">
        <v>20</v>
      </c>
      <c r="D395" s="8" t="s">
        <v>17</v>
      </c>
      <c r="E395" s="25">
        <v>0</v>
      </c>
      <c r="F395" s="25">
        <v>0</v>
      </c>
      <c r="G395" s="41" t="e">
        <f t="shared" si="99"/>
        <v>#DIV/0!</v>
      </c>
    </row>
    <row r="396" spans="1:7" hidden="1" x14ac:dyDescent="0.25">
      <c r="A396" s="66" t="s">
        <v>122</v>
      </c>
      <c r="B396" s="96" t="s">
        <v>123</v>
      </c>
      <c r="C396" s="23" t="s">
        <v>22</v>
      </c>
      <c r="D396" s="8">
        <v>759</v>
      </c>
      <c r="E396" s="25">
        <v>0</v>
      </c>
      <c r="F396" s="25">
        <v>0</v>
      </c>
      <c r="G396" s="41" t="e">
        <f t="shared" si="99"/>
        <v>#DIV/0!</v>
      </c>
    </row>
    <row r="397" spans="1:7" ht="47.25" hidden="1" x14ac:dyDescent="0.25">
      <c r="A397" s="66"/>
      <c r="B397" s="96"/>
      <c r="C397" s="23" t="s">
        <v>14</v>
      </c>
      <c r="D397" s="8">
        <v>759</v>
      </c>
      <c r="E397" s="25">
        <v>0</v>
      </c>
      <c r="F397" s="25">
        <v>0</v>
      </c>
      <c r="G397" s="41" t="e">
        <f t="shared" si="99"/>
        <v>#DIV/0!</v>
      </c>
    </row>
    <row r="398" spans="1:7" hidden="1" x14ac:dyDescent="0.25">
      <c r="A398" s="66"/>
      <c r="B398" s="96"/>
      <c r="C398" s="23" t="s">
        <v>15</v>
      </c>
      <c r="D398" s="8">
        <v>759</v>
      </c>
      <c r="E398" s="25">
        <v>0</v>
      </c>
      <c r="F398" s="25">
        <v>0</v>
      </c>
      <c r="G398" s="41" t="e">
        <f t="shared" si="99"/>
        <v>#DIV/0!</v>
      </c>
    </row>
    <row r="399" spans="1:7" ht="31.5" hidden="1" x14ac:dyDescent="0.25">
      <c r="A399" s="66"/>
      <c r="B399" s="96"/>
      <c r="C399" s="23" t="s">
        <v>23</v>
      </c>
      <c r="D399" s="8" t="s">
        <v>17</v>
      </c>
      <c r="E399" s="25">
        <v>0</v>
      </c>
      <c r="F399" s="25">
        <v>0</v>
      </c>
      <c r="G399" s="41" t="e">
        <f t="shared" si="99"/>
        <v>#DIV/0!</v>
      </c>
    </row>
    <row r="400" spans="1:7" ht="47.25" hidden="1" x14ac:dyDescent="0.25">
      <c r="A400" s="66"/>
      <c r="B400" s="96"/>
      <c r="C400" s="23" t="s">
        <v>18</v>
      </c>
      <c r="D400" s="8" t="s">
        <v>17</v>
      </c>
      <c r="E400" s="25">
        <v>0</v>
      </c>
      <c r="F400" s="25">
        <v>0</v>
      </c>
      <c r="G400" s="41" t="e">
        <f t="shared" si="99"/>
        <v>#DIV/0!</v>
      </c>
    </row>
    <row r="401" spans="1:7" ht="47.25" hidden="1" x14ac:dyDescent="0.25">
      <c r="A401" s="66"/>
      <c r="B401" s="96"/>
      <c r="C401" s="23" t="s">
        <v>19</v>
      </c>
      <c r="D401" s="8" t="s">
        <v>17</v>
      </c>
      <c r="E401" s="25">
        <v>0</v>
      </c>
      <c r="F401" s="25">
        <v>0</v>
      </c>
      <c r="G401" s="41" t="e">
        <f t="shared" si="99"/>
        <v>#DIV/0!</v>
      </c>
    </row>
    <row r="402" spans="1:7" ht="31.5" hidden="1" x14ac:dyDescent="0.25">
      <c r="A402" s="66"/>
      <c r="B402" s="96"/>
      <c r="C402" s="23" t="s">
        <v>20</v>
      </c>
      <c r="D402" s="8" t="s">
        <v>17</v>
      </c>
      <c r="E402" s="25">
        <v>0</v>
      </c>
      <c r="F402" s="25">
        <v>0</v>
      </c>
      <c r="G402" s="41" t="e">
        <f t="shared" ref="G402:G465" si="107">F402/E402*100</f>
        <v>#DIV/0!</v>
      </c>
    </row>
    <row r="403" spans="1:7" hidden="1" x14ac:dyDescent="0.25">
      <c r="A403" s="66" t="s">
        <v>124</v>
      </c>
      <c r="B403" s="96" t="s">
        <v>125</v>
      </c>
      <c r="C403" s="23" t="s">
        <v>22</v>
      </c>
      <c r="D403" s="8">
        <v>759</v>
      </c>
      <c r="E403" s="25">
        <f>SUM(E404:E409)</f>
        <v>0</v>
      </c>
      <c r="F403" s="25">
        <f>SUM(F404:F409)</f>
        <v>0</v>
      </c>
      <c r="G403" s="41" t="e">
        <f t="shared" si="107"/>
        <v>#DIV/0!</v>
      </c>
    </row>
    <row r="404" spans="1:7" ht="47.25" hidden="1" x14ac:dyDescent="0.25">
      <c r="A404" s="66"/>
      <c r="B404" s="96"/>
      <c r="C404" s="23" t="s">
        <v>14</v>
      </c>
      <c r="D404" s="8">
        <v>759</v>
      </c>
      <c r="E404" s="25">
        <v>0</v>
      </c>
      <c r="F404" s="25">
        <v>0</v>
      </c>
      <c r="G404" s="41" t="e">
        <f t="shared" si="107"/>
        <v>#DIV/0!</v>
      </c>
    </row>
    <row r="405" spans="1:7" hidden="1" x14ac:dyDescent="0.25">
      <c r="A405" s="66"/>
      <c r="B405" s="96"/>
      <c r="C405" s="23" t="s">
        <v>15</v>
      </c>
      <c r="D405" s="8">
        <v>759</v>
      </c>
      <c r="E405" s="25">
        <v>0</v>
      </c>
      <c r="F405" s="25">
        <v>0</v>
      </c>
      <c r="G405" s="41" t="e">
        <f t="shared" si="107"/>
        <v>#DIV/0!</v>
      </c>
    </row>
    <row r="406" spans="1:7" ht="31.5" hidden="1" x14ac:dyDescent="0.25">
      <c r="A406" s="66"/>
      <c r="B406" s="96"/>
      <c r="C406" s="23" t="s">
        <v>23</v>
      </c>
      <c r="D406" s="8" t="s">
        <v>17</v>
      </c>
      <c r="E406" s="25">
        <v>0</v>
      </c>
      <c r="F406" s="25">
        <v>0</v>
      </c>
      <c r="G406" s="41" t="e">
        <f t="shared" si="107"/>
        <v>#DIV/0!</v>
      </c>
    </row>
    <row r="407" spans="1:7" ht="47.25" hidden="1" x14ac:dyDescent="0.25">
      <c r="A407" s="66"/>
      <c r="B407" s="96"/>
      <c r="C407" s="23" t="s">
        <v>18</v>
      </c>
      <c r="D407" s="8" t="s">
        <v>17</v>
      </c>
      <c r="E407" s="25">
        <v>0</v>
      </c>
      <c r="F407" s="25">
        <v>0</v>
      </c>
      <c r="G407" s="41" t="e">
        <f t="shared" si="107"/>
        <v>#DIV/0!</v>
      </c>
    </row>
    <row r="408" spans="1:7" ht="47.25" hidden="1" x14ac:dyDescent="0.25">
      <c r="A408" s="66"/>
      <c r="B408" s="96"/>
      <c r="C408" s="23" t="s">
        <v>19</v>
      </c>
      <c r="D408" s="8" t="s">
        <v>17</v>
      </c>
      <c r="E408" s="25">
        <v>0</v>
      </c>
      <c r="F408" s="25">
        <v>0</v>
      </c>
      <c r="G408" s="41" t="e">
        <f t="shared" si="107"/>
        <v>#DIV/0!</v>
      </c>
    </row>
    <row r="409" spans="1:7" ht="31.5" hidden="1" x14ac:dyDescent="0.25">
      <c r="A409" s="66"/>
      <c r="B409" s="96"/>
      <c r="C409" s="23" t="s">
        <v>20</v>
      </c>
      <c r="D409" s="8" t="s">
        <v>17</v>
      </c>
      <c r="E409" s="25">
        <v>0</v>
      </c>
      <c r="F409" s="25">
        <v>0</v>
      </c>
      <c r="G409" s="41" t="e">
        <f t="shared" si="107"/>
        <v>#DIV/0!</v>
      </c>
    </row>
    <row r="410" spans="1:7" hidden="1" x14ac:dyDescent="0.25">
      <c r="A410" s="66" t="s">
        <v>126</v>
      </c>
      <c r="B410" s="96" t="s">
        <v>127</v>
      </c>
      <c r="C410" s="23" t="s">
        <v>22</v>
      </c>
      <c r="D410" s="8">
        <v>759</v>
      </c>
      <c r="E410" s="25">
        <f>SUM(E411:E416)</f>
        <v>0</v>
      </c>
      <c r="F410" s="25">
        <f>SUM(F411:F416)</f>
        <v>0</v>
      </c>
      <c r="G410" s="41" t="e">
        <f t="shared" si="107"/>
        <v>#DIV/0!</v>
      </c>
    </row>
    <row r="411" spans="1:7" ht="47.25" hidden="1" x14ac:dyDescent="0.25">
      <c r="A411" s="66"/>
      <c r="B411" s="96"/>
      <c r="C411" s="23" t="s">
        <v>14</v>
      </c>
      <c r="D411" s="8">
        <v>759</v>
      </c>
      <c r="E411" s="25">
        <v>0</v>
      </c>
      <c r="F411" s="25">
        <v>0</v>
      </c>
      <c r="G411" s="41" t="e">
        <f t="shared" si="107"/>
        <v>#DIV/0!</v>
      </c>
    </row>
    <row r="412" spans="1:7" hidden="1" x14ac:dyDescent="0.25">
      <c r="A412" s="66"/>
      <c r="B412" s="96"/>
      <c r="C412" s="23" t="s">
        <v>15</v>
      </c>
      <c r="D412" s="8">
        <v>759</v>
      </c>
      <c r="E412" s="25">
        <v>0</v>
      </c>
      <c r="F412" s="25">
        <v>0</v>
      </c>
      <c r="G412" s="41" t="e">
        <f t="shared" si="107"/>
        <v>#DIV/0!</v>
      </c>
    </row>
    <row r="413" spans="1:7" ht="31.5" hidden="1" x14ac:dyDescent="0.25">
      <c r="A413" s="66"/>
      <c r="B413" s="96"/>
      <c r="C413" s="23" t="s">
        <v>23</v>
      </c>
      <c r="D413" s="8" t="s">
        <v>17</v>
      </c>
      <c r="E413" s="25">
        <v>0</v>
      </c>
      <c r="F413" s="25">
        <v>0</v>
      </c>
      <c r="G413" s="41" t="e">
        <f t="shared" si="107"/>
        <v>#DIV/0!</v>
      </c>
    </row>
    <row r="414" spans="1:7" ht="47.25" hidden="1" x14ac:dyDescent="0.25">
      <c r="A414" s="66"/>
      <c r="B414" s="96"/>
      <c r="C414" s="23" t="s">
        <v>18</v>
      </c>
      <c r="D414" s="8" t="s">
        <v>17</v>
      </c>
      <c r="E414" s="25">
        <v>0</v>
      </c>
      <c r="F414" s="25">
        <v>0</v>
      </c>
      <c r="G414" s="41" t="e">
        <f t="shared" si="107"/>
        <v>#DIV/0!</v>
      </c>
    </row>
    <row r="415" spans="1:7" ht="47.25" hidden="1" x14ac:dyDescent="0.25">
      <c r="A415" s="66"/>
      <c r="B415" s="96"/>
      <c r="C415" s="23" t="s">
        <v>19</v>
      </c>
      <c r="D415" s="8" t="s">
        <v>17</v>
      </c>
      <c r="E415" s="25">
        <v>0</v>
      </c>
      <c r="F415" s="25">
        <v>0</v>
      </c>
      <c r="G415" s="41" t="e">
        <f t="shared" si="107"/>
        <v>#DIV/0!</v>
      </c>
    </row>
    <row r="416" spans="1:7" ht="31.5" hidden="1" x14ac:dyDescent="0.25">
      <c r="A416" s="66"/>
      <c r="B416" s="96"/>
      <c r="C416" s="23" t="s">
        <v>20</v>
      </c>
      <c r="D416" s="8" t="s">
        <v>17</v>
      </c>
      <c r="E416" s="25">
        <v>0</v>
      </c>
      <c r="F416" s="25">
        <v>0</v>
      </c>
      <c r="G416" s="41" t="e">
        <f t="shared" si="107"/>
        <v>#DIV/0!</v>
      </c>
    </row>
    <row r="417" spans="1:7" hidden="1" x14ac:dyDescent="0.25">
      <c r="A417" s="66" t="s">
        <v>128</v>
      </c>
      <c r="B417" s="67" t="s">
        <v>129</v>
      </c>
      <c r="C417" s="23" t="s">
        <v>22</v>
      </c>
      <c r="D417" s="8">
        <v>759</v>
      </c>
      <c r="E417" s="25">
        <f>SUM(E418:E423)</f>
        <v>0</v>
      </c>
      <c r="F417" s="25">
        <f>SUM(F418:F423)</f>
        <v>0</v>
      </c>
      <c r="G417" s="41" t="e">
        <f t="shared" si="107"/>
        <v>#DIV/0!</v>
      </c>
    </row>
    <row r="418" spans="1:7" ht="47.25" hidden="1" x14ac:dyDescent="0.25">
      <c r="A418" s="66"/>
      <c r="B418" s="67"/>
      <c r="C418" s="23" t="s">
        <v>14</v>
      </c>
      <c r="D418" s="8">
        <v>759</v>
      </c>
      <c r="E418" s="25">
        <v>0</v>
      </c>
      <c r="F418" s="25">
        <v>0</v>
      </c>
      <c r="G418" s="41" t="e">
        <f t="shared" si="107"/>
        <v>#DIV/0!</v>
      </c>
    </row>
    <row r="419" spans="1:7" hidden="1" x14ac:dyDescent="0.25">
      <c r="A419" s="66"/>
      <c r="B419" s="67"/>
      <c r="C419" s="23" t="s">
        <v>15</v>
      </c>
      <c r="D419" s="8">
        <v>759</v>
      </c>
      <c r="E419" s="25">
        <v>0</v>
      </c>
      <c r="F419" s="25">
        <v>0</v>
      </c>
      <c r="G419" s="41" t="e">
        <f t="shared" si="107"/>
        <v>#DIV/0!</v>
      </c>
    </row>
    <row r="420" spans="1:7" ht="31.5" hidden="1" x14ac:dyDescent="0.25">
      <c r="A420" s="66"/>
      <c r="B420" s="67"/>
      <c r="C420" s="23" t="s">
        <v>23</v>
      </c>
      <c r="D420" s="8" t="s">
        <v>17</v>
      </c>
      <c r="E420" s="25">
        <v>0</v>
      </c>
      <c r="F420" s="25">
        <v>0</v>
      </c>
      <c r="G420" s="41" t="e">
        <f t="shared" si="107"/>
        <v>#DIV/0!</v>
      </c>
    </row>
    <row r="421" spans="1:7" ht="47.25" hidden="1" x14ac:dyDescent="0.25">
      <c r="A421" s="66"/>
      <c r="B421" s="67"/>
      <c r="C421" s="23" t="s">
        <v>18</v>
      </c>
      <c r="D421" s="8" t="s">
        <v>17</v>
      </c>
      <c r="E421" s="25">
        <v>0</v>
      </c>
      <c r="F421" s="25">
        <v>0</v>
      </c>
      <c r="G421" s="41" t="e">
        <f t="shared" si="107"/>
        <v>#DIV/0!</v>
      </c>
    </row>
    <row r="422" spans="1:7" ht="47.25" hidden="1" x14ac:dyDescent="0.25">
      <c r="A422" s="66"/>
      <c r="B422" s="67"/>
      <c r="C422" s="23" t="s">
        <v>19</v>
      </c>
      <c r="D422" s="8" t="s">
        <v>17</v>
      </c>
      <c r="E422" s="25">
        <v>0</v>
      </c>
      <c r="F422" s="25">
        <v>0</v>
      </c>
      <c r="G422" s="41" t="e">
        <f t="shared" si="107"/>
        <v>#DIV/0!</v>
      </c>
    </row>
    <row r="423" spans="1:7" ht="31.5" hidden="1" x14ac:dyDescent="0.25">
      <c r="A423" s="66"/>
      <c r="B423" s="67"/>
      <c r="C423" s="23" t="s">
        <v>20</v>
      </c>
      <c r="D423" s="8" t="s">
        <v>17</v>
      </c>
      <c r="E423" s="25">
        <v>0</v>
      </c>
      <c r="F423" s="25">
        <v>0</v>
      </c>
      <c r="G423" s="41" t="e">
        <f t="shared" si="107"/>
        <v>#DIV/0!</v>
      </c>
    </row>
    <row r="424" spans="1:7" hidden="1" x14ac:dyDescent="0.25">
      <c r="A424" s="66" t="s">
        <v>130</v>
      </c>
      <c r="B424" s="67" t="s">
        <v>131</v>
      </c>
      <c r="C424" s="67" t="s">
        <v>22</v>
      </c>
      <c r="D424" s="103">
        <v>759</v>
      </c>
      <c r="E424" s="46">
        <v>0</v>
      </c>
      <c r="F424" s="46">
        <v>0</v>
      </c>
      <c r="G424" s="41" t="e">
        <f t="shared" si="107"/>
        <v>#DIV/0!</v>
      </c>
    </row>
    <row r="425" spans="1:7" hidden="1" x14ac:dyDescent="0.25">
      <c r="A425" s="66"/>
      <c r="B425" s="67"/>
      <c r="C425" s="67"/>
      <c r="D425" s="103"/>
      <c r="E425" s="46"/>
      <c r="F425" s="46"/>
      <c r="G425" s="41" t="e">
        <f t="shared" si="107"/>
        <v>#DIV/0!</v>
      </c>
    </row>
    <row r="426" spans="1:7" ht="47.25" hidden="1" x14ac:dyDescent="0.25">
      <c r="A426" s="66"/>
      <c r="B426" s="67"/>
      <c r="C426" s="23" t="s">
        <v>14</v>
      </c>
      <c r="D426" s="8">
        <v>759</v>
      </c>
      <c r="E426" s="46">
        <v>0</v>
      </c>
      <c r="F426" s="46">
        <v>0</v>
      </c>
      <c r="G426" s="41" t="e">
        <f t="shared" si="107"/>
        <v>#DIV/0!</v>
      </c>
    </row>
    <row r="427" spans="1:7" hidden="1" x14ac:dyDescent="0.25">
      <c r="A427" s="66"/>
      <c r="B427" s="67"/>
      <c r="C427" s="23" t="s">
        <v>15</v>
      </c>
      <c r="D427" s="8" t="s">
        <v>17</v>
      </c>
      <c r="E427" s="46"/>
      <c r="F427" s="46"/>
      <c r="G427" s="41" t="e">
        <f t="shared" si="107"/>
        <v>#DIV/0!</v>
      </c>
    </row>
    <row r="428" spans="1:7" ht="31.5" hidden="1" x14ac:dyDescent="0.25">
      <c r="A428" s="66"/>
      <c r="B428" s="67"/>
      <c r="C428" s="23" t="s">
        <v>23</v>
      </c>
      <c r="D428" s="8" t="s">
        <v>17</v>
      </c>
      <c r="E428" s="46">
        <v>0</v>
      </c>
      <c r="F428" s="46">
        <v>0</v>
      </c>
      <c r="G428" s="41" t="e">
        <f t="shared" si="107"/>
        <v>#DIV/0!</v>
      </c>
    </row>
    <row r="429" spans="1:7" ht="47.25" hidden="1" x14ac:dyDescent="0.25">
      <c r="A429" s="66"/>
      <c r="B429" s="67"/>
      <c r="C429" s="23" t="s">
        <v>18</v>
      </c>
      <c r="D429" s="8" t="s">
        <v>17</v>
      </c>
      <c r="E429" s="46"/>
      <c r="F429" s="46"/>
      <c r="G429" s="41" t="e">
        <f t="shared" si="107"/>
        <v>#DIV/0!</v>
      </c>
    </row>
    <row r="430" spans="1:7" ht="47.25" hidden="1" x14ac:dyDescent="0.25">
      <c r="A430" s="66"/>
      <c r="B430" s="67"/>
      <c r="C430" s="23" t="s">
        <v>19</v>
      </c>
      <c r="D430" s="8" t="s">
        <v>17</v>
      </c>
      <c r="E430" s="46">
        <v>0</v>
      </c>
      <c r="F430" s="46">
        <v>0</v>
      </c>
      <c r="G430" s="41" t="e">
        <f t="shared" si="107"/>
        <v>#DIV/0!</v>
      </c>
    </row>
    <row r="431" spans="1:7" ht="31.5" hidden="1" x14ac:dyDescent="0.25">
      <c r="A431" s="66"/>
      <c r="B431" s="67"/>
      <c r="C431" s="23" t="s">
        <v>20</v>
      </c>
      <c r="D431" s="8" t="s">
        <v>17</v>
      </c>
      <c r="E431" s="46"/>
      <c r="F431" s="46"/>
      <c r="G431" s="41" t="e">
        <f t="shared" si="107"/>
        <v>#DIV/0!</v>
      </c>
    </row>
    <row r="432" spans="1:7" x14ac:dyDescent="0.25">
      <c r="A432" s="64" t="s">
        <v>132</v>
      </c>
      <c r="B432" s="65" t="s">
        <v>133</v>
      </c>
      <c r="C432" s="76" t="s">
        <v>22</v>
      </c>
      <c r="D432" s="33" t="s">
        <v>13</v>
      </c>
      <c r="E432" s="34">
        <f>E433+E434+E435</f>
        <v>410582.79</v>
      </c>
      <c r="F432" s="34">
        <f>F433+F434+F435</f>
        <v>397736.73</v>
      </c>
      <c r="G432" s="40">
        <f t="shared" si="107"/>
        <v>96.87126194451551</v>
      </c>
    </row>
    <row r="433" spans="1:7" x14ac:dyDescent="0.25">
      <c r="A433" s="64"/>
      <c r="B433" s="65"/>
      <c r="C433" s="77"/>
      <c r="D433" s="33">
        <v>759</v>
      </c>
      <c r="E433" s="34">
        <f t="shared" ref="E433:F435" si="108">E437+E441</f>
        <v>356621.54</v>
      </c>
      <c r="F433" s="34">
        <f t="shared" si="108"/>
        <v>346936.24</v>
      </c>
      <c r="G433" s="40">
        <f t="shared" si="107"/>
        <v>97.284151708839573</v>
      </c>
    </row>
    <row r="434" spans="1:7" x14ac:dyDescent="0.25">
      <c r="A434" s="64"/>
      <c r="B434" s="65"/>
      <c r="C434" s="77"/>
      <c r="D434" s="33">
        <v>774</v>
      </c>
      <c r="E434" s="34">
        <f t="shared" si="108"/>
        <v>52961.25</v>
      </c>
      <c r="F434" s="34">
        <f t="shared" si="108"/>
        <v>49800.490000000005</v>
      </c>
      <c r="G434" s="40">
        <f t="shared" si="107"/>
        <v>94.031938445561622</v>
      </c>
    </row>
    <row r="435" spans="1:7" x14ac:dyDescent="0.25">
      <c r="A435" s="64"/>
      <c r="B435" s="65"/>
      <c r="C435" s="78"/>
      <c r="D435" s="33">
        <v>789</v>
      </c>
      <c r="E435" s="34">
        <f t="shared" si="108"/>
        <v>1000</v>
      </c>
      <c r="F435" s="34">
        <f t="shared" si="108"/>
        <v>1000</v>
      </c>
      <c r="G435" s="40">
        <f t="shared" si="107"/>
        <v>100</v>
      </c>
    </row>
    <row r="436" spans="1:7" ht="18.600000000000001" customHeight="1" x14ac:dyDescent="0.25">
      <c r="A436" s="64"/>
      <c r="B436" s="65"/>
      <c r="C436" s="76" t="s">
        <v>14</v>
      </c>
      <c r="D436" s="33" t="s">
        <v>13</v>
      </c>
      <c r="E436" s="34">
        <f>E437+E438+E439</f>
        <v>0</v>
      </c>
      <c r="F436" s="34">
        <f>F437+F438+F439</f>
        <v>0</v>
      </c>
      <c r="G436" s="40">
        <v>0</v>
      </c>
    </row>
    <row r="437" spans="1:7" x14ac:dyDescent="0.25">
      <c r="A437" s="64"/>
      <c r="B437" s="65"/>
      <c r="C437" s="77"/>
      <c r="D437" s="33">
        <v>759</v>
      </c>
      <c r="E437" s="34">
        <f>E449+E470+E505+E554+E587+E649</f>
        <v>0</v>
      </c>
      <c r="F437" s="34">
        <f>F449+F470+F505+F554+F587+F649</f>
        <v>0</v>
      </c>
      <c r="G437" s="40">
        <v>0</v>
      </c>
    </row>
    <row r="438" spans="1:7" x14ac:dyDescent="0.25">
      <c r="A438" s="64"/>
      <c r="B438" s="65"/>
      <c r="C438" s="77"/>
      <c r="D438" s="33">
        <v>774</v>
      </c>
      <c r="E438" s="34">
        <f>E650</f>
        <v>0</v>
      </c>
      <c r="F438" s="34">
        <f>F650</f>
        <v>0</v>
      </c>
      <c r="G438" s="40">
        <v>0</v>
      </c>
    </row>
    <row r="439" spans="1:7" x14ac:dyDescent="0.25">
      <c r="A439" s="64"/>
      <c r="B439" s="65"/>
      <c r="C439" s="78"/>
      <c r="D439" s="33">
        <v>789</v>
      </c>
      <c r="E439" s="34">
        <f>E588</f>
        <v>0</v>
      </c>
      <c r="F439" s="34">
        <f>F588</f>
        <v>0</v>
      </c>
      <c r="G439" s="40">
        <v>0</v>
      </c>
    </row>
    <row r="440" spans="1:7" ht="18.600000000000001" customHeight="1" x14ac:dyDescent="0.25">
      <c r="A440" s="64"/>
      <c r="B440" s="65"/>
      <c r="C440" s="76" t="s">
        <v>15</v>
      </c>
      <c r="D440" s="33" t="s">
        <v>13</v>
      </c>
      <c r="E440" s="34">
        <f>E441+E442+E443</f>
        <v>410582.79</v>
      </c>
      <c r="F440" s="34">
        <f>F441+F442+F443</f>
        <v>397736.73</v>
      </c>
      <c r="G440" s="40">
        <f t="shared" si="107"/>
        <v>96.87126194451551</v>
      </c>
    </row>
    <row r="441" spans="1:7" x14ac:dyDescent="0.25">
      <c r="A441" s="64"/>
      <c r="B441" s="65"/>
      <c r="C441" s="77"/>
      <c r="D441" s="33">
        <v>759</v>
      </c>
      <c r="E441" s="34">
        <f>E450+E471+E506+E555+E590+E652</f>
        <v>356621.54</v>
      </c>
      <c r="F441" s="34">
        <f>F450+F471+F506+F555+F590+F652</f>
        <v>346936.24</v>
      </c>
      <c r="G441" s="40">
        <f t="shared" si="107"/>
        <v>97.284151708839573</v>
      </c>
    </row>
    <row r="442" spans="1:7" x14ac:dyDescent="0.25">
      <c r="A442" s="64"/>
      <c r="B442" s="65"/>
      <c r="C442" s="77"/>
      <c r="D442" s="33">
        <v>774</v>
      </c>
      <c r="E442" s="34">
        <f>E653</f>
        <v>52961.25</v>
      </c>
      <c r="F442" s="34">
        <f>F653</f>
        <v>49800.490000000005</v>
      </c>
      <c r="G442" s="40">
        <f t="shared" si="107"/>
        <v>94.031938445561622</v>
      </c>
    </row>
    <row r="443" spans="1:7" x14ac:dyDescent="0.25">
      <c r="A443" s="64"/>
      <c r="B443" s="65"/>
      <c r="C443" s="78"/>
      <c r="D443" s="33">
        <v>789</v>
      </c>
      <c r="E443" s="34">
        <f>E591</f>
        <v>1000</v>
      </c>
      <c r="F443" s="34">
        <f>F591</f>
        <v>1000</v>
      </c>
      <c r="G443" s="40">
        <f t="shared" si="107"/>
        <v>100</v>
      </c>
    </row>
    <row r="444" spans="1:7" ht="33" customHeight="1" x14ac:dyDescent="0.25">
      <c r="A444" s="64"/>
      <c r="B444" s="65"/>
      <c r="C444" s="36" t="s">
        <v>23</v>
      </c>
      <c r="D444" s="33" t="s">
        <v>17</v>
      </c>
      <c r="E444" s="34">
        <f t="shared" ref="E444:F447" si="109">E451+E472+E507+E556+E592+E654</f>
        <v>0</v>
      </c>
      <c r="F444" s="34">
        <f t="shared" si="109"/>
        <v>0</v>
      </c>
      <c r="G444" s="40">
        <v>0</v>
      </c>
    </row>
    <row r="445" spans="1:7" ht="46.15" customHeight="1" x14ac:dyDescent="0.25">
      <c r="A445" s="64"/>
      <c r="B445" s="65"/>
      <c r="C445" s="36" t="s">
        <v>18</v>
      </c>
      <c r="D445" s="33" t="s">
        <v>17</v>
      </c>
      <c r="E445" s="34">
        <f t="shared" si="109"/>
        <v>0</v>
      </c>
      <c r="F445" s="34">
        <f t="shared" si="109"/>
        <v>0</v>
      </c>
      <c r="G445" s="40">
        <v>0</v>
      </c>
    </row>
    <row r="446" spans="1:7" ht="45.6" customHeight="1" x14ac:dyDescent="0.25">
      <c r="A446" s="64"/>
      <c r="B446" s="65"/>
      <c r="C446" s="36" t="s">
        <v>19</v>
      </c>
      <c r="D446" s="33" t="s">
        <v>17</v>
      </c>
      <c r="E446" s="34">
        <f t="shared" si="109"/>
        <v>0</v>
      </c>
      <c r="F446" s="34">
        <f t="shared" si="109"/>
        <v>0</v>
      </c>
      <c r="G446" s="40">
        <v>0</v>
      </c>
    </row>
    <row r="447" spans="1:7" ht="33" customHeight="1" x14ac:dyDescent="0.25">
      <c r="A447" s="64"/>
      <c r="B447" s="65"/>
      <c r="C447" s="36" t="s">
        <v>20</v>
      </c>
      <c r="D447" s="33" t="s">
        <v>17</v>
      </c>
      <c r="E447" s="34">
        <f t="shared" si="109"/>
        <v>0</v>
      </c>
      <c r="F447" s="34">
        <f t="shared" si="109"/>
        <v>0</v>
      </c>
      <c r="G447" s="40">
        <v>0</v>
      </c>
    </row>
    <row r="448" spans="1:7" s="17" customFormat="1" x14ac:dyDescent="0.25">
      <c r="A448" s="66" t="s">
        <v>134</v>
      </c>
      <c r="B448" s="67" t="s">
        <v>135</v>
      </c>
      <c r="C448" s="12" t="s">
        <v>22</v>
      </c>
      <c r="D448" s="13">
        <v>759</v>
      </c>
      <c r="E448" s="25">
        <f t="shared" ref="E448:F448" si="110">SUM(E449:E454)</f>
        <v>20340.599999999999</v>
      </c>
      <c r="F448" s="25">
        <f t="shared" si="110"/>
        <v>20340.599999999999</v>
      </c>
      <c r="G448" s="41">
        <f t="shared" si="107"/>
        <v>100</v>
      </c>
    </row>
    <row r="449" spans="1:7" ht="49.15" customHeight="1" x14ac:dyDescent="0.25">
      <c r="A449" s="66"/>
      <c r="B449" s="67"/>
      <c r="C449" s="23" t="s">
        <v>14</v>
      </c>
      <c r="D449" s="8">
        <v>759</v>
      </c>
      <c r="E449" s="25">
        <f t="shared" ref="E449:F454" si="111">E456+E463</f>
        <v>0</v>
      </c>
      <c r="F449" s="25">
        <f t="shared" si="111"/>
        <v>0</v>
      </c>
      <c r="G449" s="41">
        <v>0</v>
      </c>
    </row>
    <row r="450" spans="1:7" s="17" customFormat="1" x14ac:dyDescent="0.25">
      <c r="A450" s="66"/>
      <c r="B450" s="67"/>
      <c r="C450" s="12" t="s">
        <v>15</v>
      </c>
      <c r="D450" s="13">
        <v>759</v>
      </c>
      <c r="E450" s="25">
        <f t="shared" si="111"/>
        <v>20340.599999999999</v>
      </c>
      <c r="F450" s="25">
        <f t="shared" si="111"/>
        <v>20340.599999999999</v>
      </c>
      <c r="G450" s="41">
        <f t="shared" si="107"/>
        <v>100</v>
      </c>
    </row>
    <row r="451" spans="1:7" ht="31.9" customHeight="1" x14ac:dyDescent="0.25">
      <c r="A451" s="66"/>
      <c r="B451" s="67"/>
      <c r="C451" s="23" t="s">
        <v>23</v>
      </c>
      <c r="D451" s="10" t="s">
        <v>17</v>
      </c>
      <c r="E451" s="25">
        <f t="shared" si="111"/>
        <v>0</v>
      </c>
      <c r="F451" s="25">
        <f t="shared" ref="F451" si="112">F458+F465</f>
        <v>0</v>
      </c>
      <c r="G451" s="41">
        <v>0</v>
      </c>
    </row>
    <row r="452" spans="1:7" ht="41.45" customHeight="1" x14ac:dyDescent="0.25">
      <c r="A452" s="66"/>
      <c r="B452" s="67"/>
      <c r="C452" s="23" t="s">
        <v>18</v>
      </c>
      <c r="D452" s="10" t="s">
        <v>17</v>
      </c>
      <c r="E452" s="25">
        <f t="shared" si="111"/>
        <v>0</v>
      </c>
      <c r="F452" s="25">
        <f t="shared" ref="F452" si="113">F459+F466</f>
        <v>0</v>
      </c>
      <c r="G452" s="41">
        <v>0</v>
      </c>
    </row>
    <row r="453" spans="1:7" ht="47.45" customHeight="1" x14ac:dyDescent="0.25">
      <c r="A453" s="66"/>
      <c r="B453" s="67"/>
      <c r="C453" s="23" t="s">
        <v>19</v>
      </c>
      <c r="D453" s="10" t="s">
        <v>17</v>
      </c>
      <c r="E453" s="25">
        <f t="shared" si="111"/>
        <v>0</v>
      </c>
      <c r="F453" s="25">
        <f t="shared" ref="F453" si="114">F460+F467</f>
        <v>0</v>
      </c>
      <c r="G453" s="41">
        <v>0</v>
      </c>
    </row>
    <row r="454" spans="1:7" ht="19.149999999999999" customHeight="1" x14ac:dyDescent="0.25">
      <c r="A454" s="66"/>
      <c r="B454" s="67"/>
      <c r="C454" s="23" t="s">
        <v>20</v>
      </c>
      <c r="D454" s="10" t="s">
        <v>17</v>
      </c>
      <c r="E454" s="25">
        <f t="shared" si="111"/>
        <v>0</v>
      </c>
      <c r="F454" s="25">
        <f t="shared" ref="F454" si="115">F461+F468</f>
        <v>0</v>
      </c>
      <c r="G454" s="41">
        <v>0</v>
      </c>
    </row>
    <row r="455" spans="1:7" s="17" customFormat="1" x14ac:dyDescent="0.25">
      <c r="A455" s="66" t="s">
        <v>136</v>
      </c>
      <c r="B455" s="67" t="s">
        <v>137</v>
      </c>
      <c r="C455" s="12" t="s">
        <v>22</v>
      </c>
      <c r="D455" s="13">
        <v>759</v>
      </c>
      <c r="E455" s="25">
        <f>SUM(E456:E461)</f>
        <v>20340.599999999999</v>
      </c>
      <c r="F455" s="25">
        <f>SUM(F456:F461)</f>
        <v>20340.599999999999</v>
      </c>
      <c r="G455" s="41">
        <f t="shared" si="107"/>
        <v>100</v>
      </c>
    </row>
    <row r="456" spans="1:7" ht="50.45" customHeight="1" x14ac:dyDescent="0.25">
      <c r="A456" s="66"/>
      <c r="B456" s="67"/>
      <c r="C456" s="23" t="s">
        <v>14</v>
      </c>
      <c r="D456" s="8">
        <v>759</v>
      </c>
      <c r="E456" s="25">
        <v>0</v>
      </c>
      <c r="F456" s="25">
        <v>0</v>
      </c>
      <c r="G456" s="41">
        <v>0</v>
      </c>
    </row>
    <row r="457" spans="1:7" s="17" customFormat="1" x14ac:dyDescent="0.25">
      <c r="A457" s="66"/>
      <c r="B457" s="67"/>
      <c r="C457" s="12" t="s">
        <v>15</v>
      </c>
      <c r="D457" s="13">
        <v>759</v>
      </c>
      <c r="E457" s="25">
        <v>20340.599999999999</v>
      </c>
      <c r="F457" s="25">
        <v>20340.599999999999</v>
      </c>
      <c r="G457" s="41">
        <f t="shared" si="107"/>
        <v>100</v>
      </c>
    </row>
    <row r="458" spans="1:7" ht="27.6" customHeight="1" x14ac:dyDescent="0.25">
      <c r="A458" s="66"/>
      <c r="B458" s="67"/>
      <c r="C458" s="23" t="s">
        <v>23</v>
      </c>
      <c r="D458" s="8" t="s">
        <v>17</v>
      </c>
      <c r="E458" s="25">
        <f t="shared" ref="E458:F461" si="116">E465+E472</f>
        <v>0</v>
      </c>
      <c r="F458" s="25">
        <f t="shared" si="116"/>
        <v>0</v>
      </c>
      <c r="G458" s="41">
        <v>0</v>
      </c>
    </row>
    <row r="459" spans="1:7" ht="28.15" customHeight="1" x14ac:dyDescent="0.25">
      <c r="A459" s="66"/>
      <c r="B459" s="67"/>
      <c r="C459" s="23" t="s">
        <v>18</v>
      </c>
      <c r="D459" s="8" t="s">
        <v>17</v>
      </c>
      <c r="E459" s="25">
        <f t="shared" ref="E459" si="117">E466+E473</f>
        <v>0</v>
      </c>
      <c r="F459" s="25">
        <f t="shared" si="116"/>
        <v>0</v>
      </c>
      <c r="G459" s="41">
        <v>0</v>
      </c>
    </row>
    <row r="460" spans="1:7" ht="48.6" customHeight="1" x14ac:dyDescent="0.25">
      <c r="A460" s="66"/>
      <c r="B460" s="67"/>
      <c r="C460" s="23" t="s">
        <v>19</v>
      </c>
      <c r="D460" s="8" t="s">
        <v>17</v>
      </c>
      <c r="E460" s="25">
        <f t="shared" ref="E460" si="118">E467+E474</f>
        <v>0</v>
      </c>
      <c r="F460" s="25">
        <f t="shared" si="116"/>
        <v>0</v>
      </c>
      <c r="G460" s="41">
        <v>0</v>
      </c>
    </row>
    <row r="461" spans="1:7" ht="19.899999999999999" customHeight="1" x14ac:dyDescent="0.25">
      <c r="A461" s="66"/>
      <c r="B461" s="67"/>
      <c r="C461" s="23" t="s">
        <v>20</v>
      </c>
      <c r="D461" s="8" t="s">
        <v>17</v>
      </c>
      <c r="E461" s="25">
        <f t="shared" ref="E461" si="119">E468+E475</f>
        <v>0</v>
      </c>
      <c r="F461" s="25">
        <f t="shared" si="116"/>
        <v>0</v>
      </c>
      <c r="G461" s="41">
        <v>0</v>
      </c>
    </row>
    <row r="462" spans="1:7" hidden="1" x14ac:dyDescent="0.25">
      <c r="A462" s="53" t="s">
        <v>138</v>
      </c>
      <c r="B462" s="50" t="s">
        <v>139</v>
      </c>
      <c r="C462" s="23" t="s">
        <v>22</v>
      </c>
      <c r="D462" s="8">
        <v>759</v>
      </c>
      <c r="E462" s="25">
        <v>0</v>
      </c>
      <c r="F462" s="25">
        <v>0</v>
      </c>
      <c r="G462" s="41" t="e">
        <f t="shared" si="107"/>
        <v>#DIV/0!</v>
      </c>
    </row>
    <row r="463" spans="1:7" ht="47.25" hidden="1" x14ac:dyDescent="0.25">
      <c r="A463" s="81"/>
      <c r="B463" s="51"/>
      <c r="C463" s="23" t="s">
        <v>14</v>
      </c>
      <c r="D463" s="8">
        <v>759</v>
      </c>
      <c r="E463" s="25">
        <v>0</v>
      </c>
      <c r="F463" s="25">
        <v>0</v>
      </c>
      <c r="G463" s="41" t="e">
        <f t="shared" si="107"/>
        <v>#DIV/0!</v>
      </c>
    </row>
    <row r="464" spans="1:7" hidden="1" x14ac:dyDescent="0.25">
      <c r="A464" s="81"/>
      <c r="B464" s="51"/>
      <c r="C464" s="23" t="s">
        <v>15</v>
      </c>
      <c r="D464" s="8">
        <v>759</v>
      </c>
      <c r="E464" s="25">
        <v>0</v>
      </c>
      <c r="F464" s="25">
        <v>0</v>
      </c>
      <c r="G464" s="41" t="e">
        <f t="shared" si="107"/>
        <v>#DIV/0!</v>
      </c>
    </row>
    <row r="465" spans="1:7" ht="31.5" hidden="1" x14ac:dyDescent="0.25">
      <c r="A465" s="81"/>
      <c r="B465" s="51"/>
      <c r="C465" s="23" t="s">
        <v>23</v>
      </c>
      <c r="D465" s="8" t="s">
        <v>17</v>
      </c>
      <c r="E465" s="25">
        <v>0</v>
      </c>
      <c r="F465" s="25">
        <v>0</v>
      </c>
      <c r="G465" s="41" t="e">
        <f t="shared" si="107"/>
        <v>#DIV/0!</v>
      </c>
    </row>
    <row r="466" spans="1:7" ht="47.25" hidden="1" x14ac:dyDescent="0.25">
      <c r="A466" s="81"/>
      <c r="B466" s="51"/>
      <c r="C466" s="23" t="s">
        <v>18</v>
      </c>
      <c r="D466" s="8" t="s">
        <v>17</v>
      </c>
      <c r="E466" s="25">
        <v>0</v>
      </c>
      <c r="F466" s="25">
        <v>0</v>
      </c>
      <c r="G466" s="41" t="e">
        <f t="shared" ref="G466:G527" si="120">F466/E466*100</f>
        <v>#DIV/0!</v>
      </c>
    </row>
    <row r="467" spans="1:7" ht="47.25" hidden="1" x14ac:dyDescent="0.25">
      <c r="A467" s="81"/>
      <c r="B467" s="51"/>
      <c r="C467" s="23" t="s">
        <v>19</v>
      </c>
      <c r="D467" s="8" t="s">
        <v>17</v>
      </c>
      <c r="E467" s="25">
        <v>0</v>
      </c>
      <c r="F467" s="25">
        <v>0</v>
      </c>
      <c r="G467" s="41" t="e">
        <f t="shared" si="120"/>
        <v>#DIV/0!</v>
      </c>
    </row>
    <row r="468" spans="1:7" ht="31.5" hidden="1" x14ac:dyDescent="0.25">
      <c r="A468" s="82"/>
      <c r="B468" s="52"/>
      <c r="C468" s="23" t="s">
        <v>20</v>
      </c>
      <c r="D468" s="8" t="s">
        <v>17</v>
      </c>
      <c r="E468" s="25">
        <v>0</v>
      </c>
      <c r="F468" s="25">
        <v>0</v>
      </c>
      <c r="G468" s="41" t="e">
        <f t="shared" si="120"/>
        <v>#DIV/0!</v>
      </c>
    </row>
    <row r="469" spans="1:7" s="17" customFormat="1" x14ac:dyDescent="0.25">
      <c r="A469" s="66" t="s">
        <v>140</v>
      </c>
      <c r="B469" s="67" t="s">
        <v>141</v>
      </c>
      <c r="C469" s="12" t="s">
        <v>22</v>
      </c>
      <c r="D469" s="13">
        <v>759</v>
      </c>
      <c r="E469" s="25">
        <f t="shared" ref="E469:F469" si="121">SUM(E470:E475)</f>
        <v>224174</v>
      </c>
      <c r="F469" s="25">
        <f t="shared" si="121"/>
        <v>215394.31</v>
      </c>
      <c r="G469" s="41">
        <f t="shared" si="120"/>
        <v>96.083537787611405</v>
      </c>
    </row>
    <row r="470" spans="1:7" ht="51" customHeight="1" x14ac:dyDescent="0.25">
      <c r="A470" s="66"/>
      <c r="B470" s="67"/>
      <c r="C470" s="23" t="s">
        <v>14</v>
      </c>
      <c r="D470" s="8">
        <v>759</v>
      </c>
      <c r="E470" s="25">
        <f t="shared" ref="E470:F475" si="122">E477+E484+E491+E498</f>
        <v>0</v>
      </c>
      <c r="F470" s="25">
        <f t="shared" si="122"/>
        <v>0</v>
      </c>
      <c r="G470" s="41">
        <v>0</v>
      </c>
    </row>
    <row r="471" spans="1:7" s="17" customFormat="1" x14ac:dyDescent="0.25">
      <c r="A471" s="66"/>
      <c r="B471" s="67"/>
      <c r="C471" s="12" t="s">
        <v>15</v>
      </c>
      <c r="D471" s="13">
        <v>759</v>
      </c>
      <c r="E471" s="25">
        <f t="shared" si="122"/>
        <v>224174</v>
      </c>
      <c r="F471" s="25">
        <f t="shared" si="122"/>
        <v>215394.31</v>
      </c>
      <c r="G471" s="41">
        <f t="shared" si="120"/>
        <v>96.083537787611405</v>
      </c>
    </row>
    <row r="472" spans="1:7" ht="28.15" customHeight="1" x14ac:dyDescent="0.25">
      <c r="A472" s="66"/>
      <c r="B472" s="67"/>
      <c r="C472" s="23" t="s">
        <v>23</v>
      </c>
      <c r="D472" s="10" t="s">
        <v>17</v>
      </c>
      <c r="E472" s="25">
        <f t="shared" si="122"/>
        <v>0</v>
      </c>
      <c r="F472" s="25">
        <f t="shared" ref="F472" si="123">F479+F486+F493+F500</f>
        <v>0</v>
      </c>
      <c r="G472" s="41">
        <v>0</v>
      </c>
    </row>
    <row r="473" spans="1:7" ht="31.9" customHeight="1" x14ac:dyDescent="0.25">
      <c r="A473" s="66"/>
      <c r="B473" s="67"/>
      <c r="C473" s="23" t="s">
        <v>18</v>
      </c>
      <c r="D473" s="10" t="s">
        <v>17</v>
      </c>
      <c r="E473" s="25">
        <f t="shared" si="122"/>
        <v>0</v>
      </c>
      <c r="F473" s="25">
        <f t="shared" ref="F473" si="124">F480+F487+F494+F501</f>
        <v>0</v>
      </c>
      <c r="G473" s="41">
        <v>0</v>
      </c>
    </row>
    <row r="474" spans="1:7" ht="48.6" customHeight="1" x14ac:dyDescent="0.25">
      <c r="A474" s="66"/>
      <c r="B474" s="67"/>
      <c r="C474" s="23" t="s">
        <v>19</v>
      </c>
      <c r="D474" s="10" t="s">
        <v>17</v>
      </c>
      <c r="E474" s="25">
        <f t="shared" si="122"/>
        <v>0</v>
      </c>
      <c r="F474" s="25">
        <f t="shared" ref="F474" si="125">F481+F488+F495+F502</f>
        <v>0</v>
      </c>
      <c r="G474" s="41">
        <v>0</v>
      </c>
    </row>
    <row r="475" spans="1:7" ht="21.6" customHeight="1" x14ac:dyDescent="0.25">
      <c r="A475" s="66"/>
      <c r="B475" s="67"/>
      <c r="C475" s="23" t="s">
        <v>20</v>
      </c>
      <c r="D475" s="10" t="s">
        <v>17</v>
      </c>
      <c r="E475" s="25">
        <f t="shared" si="122"/>
        <v>0</v>
      </c>
      <c r="F475" s="25">
        <f t="shared" ref="F475" si="126">F482+F489+F496+F503</f>
        <v>0</v>
      </c>
      <c r="G475" s="41">
        <v>0</v>
      </c>
    </row>
    <row r="476" spans="1:7" x14ac:dyDescent="0.25">
      <c r="A476" s="66" t="s">
        <v>142</v>
      </c>
      <c r="B476" s="67" t="s">
        <v>143</v>
      </c>
      <c r="C476" s="12" t="s">
        <v>22</v>
      </c>
      <c r="D476" s="13">
        <v>759</v>
      </c>
      <c r="E476" s="25">
        <f>SUM(E477:E482)</f>
        <v>38800</v>
      </c>
      <c r="F476" s="25">
        <f>SUM(F477:F482)</f>
        <v>31112</v>
      </c>
      <c r="G476" s="41">
        <f t="shared" si="120"/>
        <v>80.185567010309285</v>
      </c>
    </row>
    <row r="477" spans="1:7" ht="49.9" customHeight="1" x14ac:dyDescent="0.25">
      <c r="A477" s="66"/>
      <c r="B477" s="67"/>
      <c r="C477" s="23" t="s">
        <v>14</v>
      </c>
      <c r="D477" s="8">
        <v>759</v>
      </c>
      <c r="E477" s="25">
        <v>0</v>
      </c>
      <c r="F477" s="25">
        <v>0</v>
      </c>
      <c r="G477" s="41">
        <v>0</v>
      </c>
    </row>
    <row r="478" spans="1:7" x14ac:dyDescent="0.25">
      <c r="A478" s="66"/>
      <c r="B478" s="67"/>
      <c r="C478" s="12" t="s">
        <v>15</v>
      </c>
      <c r="D478" s="13">
        <v>759</v>
      </c>
      <c r="E478" s="25">
        <v>38800</v>
      </c>
      <c r="F478" s="20">
        <v>31112</v>
      </c>
      <c r="G478" s="41">
        <f t="shared" si="120"/>
        <v>80.185567010309285</v>
      </c>
    </row>
    <row r="479" spans="1:7" ht="26.45" customHeight="1" x14ac:dyDescent="0.25">
      <c r="A479" s="66"/>
      <c r="B479" s="67"/>
      <c r="C479" s="23" t="s">
        <v>23</v>
      </c>
      <c r="D479" s="8" t="s">
        <v>17</v>
      </c>
      <c r="E479" s="25">
        <v>0</v>
      </c>
      <c r="F479" s="25">
        <v>0</v>
      </c>
      <c r="G479" s="41">
        <v>0</v>
      </c>
    </row>
    <row r="480" spans="1:7" ht="32.450000000000003" customHeight="1" x14ac:dyDescent="0.25">
      <c r="A480" s="66"/>
      <c r="B480" s="67"/>
      <c r="C480" s="23" t="s">
        <v>18</v>
      </c>
      <c r="D480" s="8" t="s">
        <v>17</v>
      </c>
      <c r="E480" s="25">
        <v>0</v>
      </c>
      <c r="F480" s="25">
        <v>0</v>
      </c>
      <c r="G480" s="41">
        <v>0</v>
      </c>
    </row>
    <row r="481" spans="1:7" ht="45.6" customHeight="1" x14ac:dyDescent="0.25">
      <c r="A481" s="66"/>
      <c r="B481" s="67"/>
      <c r="C481" s="23" t="s">
        <v>19</v>
      </c>
      <c r="D481" s="8" t="s">
        <v>17</v>
      </c>
      <c r="E481" s="25">
        <v>0</v>
      </c>
      <c r="F481" s="25">
        <v>0</v>
      </c>
      <c r="G481" s="41">
        <v>0</v>
      </c>
    </row>
    <row r="482" spans="1:7" ht="22.9" customHeight="1" x14ac:dyDescent="0.25">
      <c r="A482" s="66"/>
      <c r="B482" s="67"/>
      <c r="C482" s="23" t="s">
        <v>20</v>
      </c>
      <c r="D482" s="8" t="s">
        <v>17</v>
      </c>
      <c r="E482" s="25">
        <v>0</v>
      </c>
      <c r="F482" s="25">
        <v>0</v>
      </c>
      <c r="G482" s="41">
        <v>0</v>
      </c>
    </row>
    <row r="483" spans="1:7" s="17" customFormat="1" x14ac:dyDescent="0.25">
      <c r="A483" s="66" t="s">
        <v>144</v>
      </c>
      <c r="B483" s="67" t="s">
        <v>145</v>
      </c>
      <c r="C483" s="12" t="s">
        <v>22</v>
      </c>
      <c r="D483" s="13">
        <v>759</v>
      </c>
      <c r="E483" s="25">
        <f>SUM(E484:E489)</f>
        <v>185374</v>
      </c>
      <c r="F483" s="25">
        <f>SUM(F484:F489)</f>
        <v>184282.31</v>
      </c>
      <c r="G483" s="41">
        <f t="shared" si="120"/>
        <v>99.411087854823222</v>
      </c>
    </row>
    <row r="484" spans="1:7" ht="45" customHeight="1" x14ac:dyDescent="0.25">
      <c r="A484" s="66"/>
      <c r="B484" s="67"/>
      <c r="C484" s="23" t="s">
        <v>14</v>
      </c>
      <c r="D484" s="8">
        <v>759</v>
      </c>
      <c r="E484" s="25">
        <v>0</v>
      </c>
      <c r="F484" s="25">
        <v>0</v>
      </c>
      <c r="G484" s="41">
        <v>0</v>
      </c>
    </row>
    <row r="485" spans="1:7" s="17" customFormat="1" x14ac:dyDescent="0.25">
      <c r="A485" s="66"/>
      <c r="B485" s="67"/>
      <c r="C485" s="12" t="s">
        <v>15</v>
      </c>
      <c r="D485" s="13">
        <v>759</v>
      </c>
      <c r="E485" s="25">
        <v>185374</v>
      </c>
      <c r="F485" s="19">
        <v>184282.31</v>
      </c>
      <c r="G485" s="41">
        <f t="shared" si="120"/>
        <v>99.411087854823222</v>
      </c>
    </row>
    <row r="486" spans="1:7" ht="28.15" customHeight="1" x14ac:dyDescent="0.25">
      <c r="A486" s="66"/>
      <c r="B486" s="67"/>
      <c r="C486" s="23" t="s">
        <v>23</v>
      </c>
      <c r="D486" s="8" t="s">
        <v>17</v>
      </c>
      <c r="E486" s="25">
        <v>0</v>
      </c>
      <c r="F486" s="25">
        <v>0</v>
      </c>
      <c r="G486" s="41">
        <v>0</v>
      </c>
    </row>
    <row r="487" spans="1:7" ht="32.450000000000003" customHeight="1" x14ac:dyDescent="0.25">
      <c r="A487" s="66"/>
      <c r="B487" s="67"/>
      <c r="C487" s="23" t="s">
        <v>18</v>
      </c>
      <c r="D487" s="8" t="s">
        <v>17</v>
      </c>
      <c r="E487" s="25">
        <v>0</v>
      </c>
      <c r="F487" s="25">
        <v>0</v>
      </c>
      <c r="G487" s="41">
        <v>0</v>
      </c>
    </row>
    <row r="488" spans="1:7" ht="45.6" customHeight="1" x14ac:dyDescent="0.25">
      <c r="A488" s="66"/>
      <c r="B488" s="67"/>
      <c r="C488" s="23" t="s">
        <v>19</v>
      </c>
      <c r="D488" s="8" t="s">
        <v>17</v>
      </c>
      <c r="E488" s="25">
        <v>0</v>
      </c>
      <c r="F488" s="25">
        <v>0</v>
      </c>
      <c r="G488" s="41">
        <v>0</v>
      </c>
    </row>
    <row r="489" spans="1:7" ht="19.149999999999999" customHeight="1" x14ac:dyDescent="0.25">
      <c r="A489" s="66"/>
      <c r="B489" s="67"/>
      <c r="C489" s="23" t="s">
        <v>20</v>
      </c>
      <c r="D489" s="8" t="s">
        <v>17</v>
      </c>
      <c r="E489" s="25">
        <v>0</v>
      </c>
      <c r="F489" s="25">
        <v>0</v>
      </c>
      <c r="G489" s="41">
        <v>0</v>
      </c>
    </row>
    <row r="490" spans="1:7" hidden="1" x14ac:dyDescent="0.25">
      <c r="A490" s="66" t="s">
        <v>146</v>
      </c>
      <c r="B490" s="96" t="s">
        <v>147</v>
      </c>
      <c r="C490" s="23" t="s">
        <v>22</v>
      </c>
      <c r="D490" s="8">
        <v>759</v>
      </c>
      <c r="E490" s="25">
        <f>SUM(E491:E496)</f>
        <v>0</v>
      </c>
      <c r="F490" s="25">
        <f>SUM(F491:F496)</f>
        <v>0</v>
      </c>
      <c r="G490" s="41" t="e">
        <f t="shared" si="120"/>
        <v>#DIV/0!</v>
      </c>
    </row>
    <row r="491" spans="1:7" ht="47.25" hidden="1" x14ac:dyDescent="0.25">
      <c r="A491" s="66"/>
      <c r="B491" s="96"/>
      <c r="C491" s="23" t="s">
        <v>14</v>
      </c>
      <c r="D491" s="8">
        <v>759</v>
      </c>
      <c r="E491" s="25">
        <f t="shared" ref="E491:F491" si="127">SUM(E492:E497)</f>
        <v>0</v>
      </c>
      <c r="F491" s="25">
        <f t="shared" si="127"/>
        <v>0</v>
      </c>
      <c r="G491" s="41" t="e">
        <f t="shared" si="120"/>
        <v>#DIV/0!</v>
      </c>
    </row>
    <row r="492" spans="1:7" hidden="1" x14ac:dyDescent="0.25">
      <c r="A492" s="66"/>
      <c r="B492" s="96"/>
      <c r="C492" s="23" t="s">
        <v>15</v>
      </c>
      <c r="D492" s="8">
        <v>759</v>
      </c>
      <c r="E492" s="25">
        <f t="shared" ref="E492:F492" si="128">SUM(E493:E498)</f>
        <v>0</v>
      </c>
      <c r="F492" s="25">
        <f t="shared" si="128"/>
        <v>0</v>
      </c>
      <c r="G492" s="41" t="e">
        <f t="shared" si="120"/>
        <v>#DIV/0!</v>
      </c>
    </row>
    <row r="493" spans="1:7" ht="31.5" hidden="1" x14ac:dyDescent="0.25">
      <c r="A493" s="66"/>
      <c r="B493" s="96"/>
      <c r="C493" s="23" t="s">
        <v>23</v>
      </c>
      <c r="D493" s="8" t="s">
        <v>17</v>
      </c>
      <c r="E493" s="25">
        <f t="shared" ref="E493:F493" si="129">SUM(E494:E499)</f>
        <v>0</v>
      </c>
      <c r="F493" s="25">
        <f t="shared" si="129"/>
        <v>0</v>
      </c>
      <c r="G493" s="41" t="e">
        <f t="shared" si="120"/>
        <v>#DIV/0!</v>
      </c>
    </row>
    <row r="494" spans="1:7" ht="47.25" hidden="1" x14ac:dyDescent="0.25">
      <c r="A494" s="66"/>
      <c r="B494" s="96"/>
      <c r="C494" s="23" t="s">
        <v>18</v>
      </c>
      <c r="D494" s="8" t="s">
        <v>17</v>
      </c>
      <c r="E494" s="25">
        <f t="shared" ref="E494:F494" si="130">SUM(E495:E500)</f>
        <v>0</v>
      </c>
      <c r="F494" s="25">
        <f t="shared" si="130"/>
        <v>0</v>
      </c>
      <c r="G494" s="41" t="e">
        <f t="shared" si="120"/>
        <v>#DIV/0!</v>
      </c>
    </row>
    <row r="495" spans="1:7" ht="47.25" hidden="1" x14ac:dyDescent="0.25">
      <c r="A495" s="66"/>
      <c r="B495" s="96"/>
      <c r="C495" s="23" t="s">
        <v>19</v>
      </c>
      <c r="D495" s="8" t="s">
        <v>17</v>
      </c>
      <c r="E495" s="25">
        <f t="shared" ref="E495:F495" si="131">SUM(E496:E501)</f>
        <v>0</v>
      </c>
      <c r="F495" s="25">
        <f t="shared" si="131"/>
        <v>0</v>
      </c>
      <c r="G495" s="41" t="e">
        <f t="shared" si="120"/>
        <v>#DIV/0!</v>
      </c>
    </row>
    <row r="496" spans="1:7" ht="31.5" hidden="1" x14ac:dyDescent="0.25">
      <c r="A496" s="66"/>
      <c r="B496" s="96"/>
      <c r="C496" s="23" t="s">
        <v>20</v>
      </c>
      <c r="D496" s="8" t="s">
        <v>17</v>
      </c>
      <c r="E496" s="25">
        <f t="shared" ref="E496:F496" si="132">SUM(E497:E502)</f>
        <v>0</v>
      </c>
      <c r="F496" s="25">
        <f t="shared" si="132"/>
        <v>0</v>
      </c>
      <c r="G496" s="41" t="e">
        <f t="shared" si="120"/>
        <v>#DIV/0!</v>
      </c>
    </row>
    <row r="497" spans="1:7" hidden="1" x14ac:dyDescent="0.25">
      <c r="A497" s="66" t="s">
        <v>148</v>
      </c>
      <c r="B497" s="67" t="s">
        <v>149</v>
      </c>
      <c r="C497" s="23" t="s">
        <v>22</v>
      </c>
      <c r="D497" s="8">
        <v>759</v>
      </c>
      <c r="E497" s="25">
        <v>0</v>
      </c>
      <c r="F497" s="25">
        <v>0</v>
      </c>
      <c r="G497" s="41" t="e">
        <f t="shared" si="120"/>
        <v>#DIV/0!</v>
      </c>
    </row>
    <row r="498" spans="1:7" ht="47.25" hidden="1" x14ac:dyDescent="0.25">
      <c r="A498" s="66"/>
      <c r="B498" s="67"/>
      <c r="C498" s="23" t="s">
        <v>14</v>
      </c>
      <c r="D498" s="8">
        <v>759</v>
      </c>
      <c r="E498" s="25">
        <v>0</v>
      </c>
      <c r="F498" s="25">
        <v>0</v>
      </c>
      <c r="G498" s="41" t="e">
        <f t="shared" si="120"/>
        <v>#DIV/0!</v>
      </c>
    </row>
    <row r="499" spans="1:7" hidden="1" x14ac:dyDescent="0.25">
      <c r="A499" s="66"/>
      <c r="B499" s="67"/>
      <c r="C499" s="23" t="s">
        <v>15</v>
      </c>
      <c r="D499" s="8">
        <v>759</v>
      </c>
      <c r="E499" s="25">
        <v>0</v>
      </c>
      <c r="F499" s="25">
        <v>0</v>
      </c>
      <c r="G499" s="41" t="e">
        <f t="shared" si="120"/>
        <v>#DIV/0!</v>
      </c>
    </row>
    <row r="500" spans="1:7" ht="31.5" hidden="1" x14ac:dyDescent="0.25">
      <c r="A500" s="66"/>
      <c r="B500" s="67"/>
      <c r="C500" s="23" t="s">
        <v>23</v>
      </c>
      <c r="D500" s="8" t="s">
        <v>17</v>
      </c>
      <c r="E500" s="25">
        <v>0</v>
      </c>
      <c r="F500" s="25">
        <v>0</v>
      </c>
      <c r="G500" s="41" t="e">
        <f t="shared" si="120"/>
        <v>#DIV/0!</v>
      </c>
    </row>
    <row r="501" spans="1:7" ht="47.25" hidden="1" x14ac:dyDescent="0.25">
      <c r="A501" s="66"/>
      <c r="B501" s="67"/>
      <c r="C501" s="23" t="s">
        <v>18</v>
      </c>
      <c r="D501" s="8" t="s">
        <v>17</v>
      </c>
      <c r="E501" s="25">
        <v>0</v>
      </c>
      <c r="F501" s="25">
        <v>0</v>
      </c>
      <c r="G501" s="41" t="e">
        <f t="shared" si="120"/>
        <v>#DIV/0!</v>
      </c>
    </row>
    <row r="502" spans="1:7" ht="47.25" hidden="1" x14ac:dyDescent="0.25">
      <c r="A502" s="66"/>
      <c r="B502" s="67"/>
      <c r="C502" s="23" t="s">
        <v>19</v>
      </c>
      <c r="D502" s="8" t="s">
        <v>17</v>
      </c>
      <c r="E502" s="25">
        <v>0</v>
      </c>
      <c r="F502" s="25">
        <v>0</v>
      </c>
      <c r="G502" s="41" t="e">
        <f t="shared" si="120"/>
        <v>#DIV/0!</v>
      </c>
    </row>
    <row r="503" spans="1:7" ht="31.5" hidden="1" x14ac:dyDescent="0.25">
      <c r="A503" s="66"/>
      <c r="B503" s="67"/>
      <c r="C503" s="23" t="s">
        <v>20</v>
      </c>
      <c r="D503" s="8" t="s">
        <v>17</v>
      </c>
      <c r="E503" s="25">
        <v>0</v>
      </c>
      <c r="F503" s="25">
        <v>0</v>
      </c>
      <c r="G503" s="41" t="e">
        <f t="shared" si="120"/>
        <v>#DIV/0!</v>
      </c>
    </row>
    <row r="504" spans="1:7" s="17" customFormat="1" x14ac:dyDescent="0.25">
      <c r="A504" s="66" t="s">
        <v>150</v>
      </c>
      <c r="B504" s="67" t="s">
        <v>151</v>
      </c>
      <c r="C504" s="12" t="s">
        <v>22</v>
      </c>
      <c r="D504" s="13">
        <v>759</v>
      </c>
      <c r="E504" s="25">
        <v>23453.65</v>
      </c>
      <c r="F504" s="25">
        <f>F506</f>
        <v>22919.77</v>
      </c>
      <c r="G504" s="41">
        <f t="shared" si="120"/>
        <v>97.723680535865427</v>
      </c>
    </row>
    <row r="505" spans="1:7" ht="46.9" customHeight="1" x14ac:dyDescent="0.25">
      <c r="A505" s="66"/>
      <c r="B505" s="67"/>
      <c r="C505" s="23" t="s">
        <v>14</v>
      </c>
      <c r="D505" s="8">
        <v>759</v>
      </c>
      <c r="E505" s="25">
        <v>0</v>
      </c>
      <c r="F505" s="25">
        <v>0</v>
      </c>
      <c r="G505" s="41">
        <v>0</v>
      </c>
    </row>
    <row r="506" spans="1:7" s="17" customFormat="1" x14ac:dyDescent="0.25">
      <c r="A506" s="66"/>
      <c r="B506" s="67"/>
      <c r="C506" s="12" t="s">
        <v>15</v>
      </c>
      <c r="D506" s="13">
        <v>759</v>
      </c>
      <c r="E506" s="25">
        <f>E513+E520+E534+E541+E527+E548</f>
        <v>23453.65</v>
      </c>
      <c r="F506" s="25">
        <f>F513+F520+F534+F541+F527+F548</f>
        <v>22919.77</v>
      </c>
      <c r="G506" s="41">
        <f t="shared" si="120"/>
        <v>97.723680535865427</v>
      </c>
    </row>
    <row r="507" spans="1:7" ht="30.6" customHeight="1" x14ac:dyDescent="0.25">
      <c r="A507" s="66"/>
      <c r="B507" s="67"/>
      <c r="C507" s="23" t="s">
        <v>23</v>
      </c>
      <c r="D507" s="10" t="s">
        <v>17</v>
      </c>
      <c r="E507" s="25">
        <v>0</v>
      </c>
      <c r="F507" s="25">
        <v>0</v>
      </c>
      <c r="G507" s="41">
        <v>0</v>
      </c>
    </row>
    <row r="508" spans="1:7" ht="31.15" customHeight="1" x14ac:dyDescent="0.25">
      <c r="A508" s="66"/>
      <c r="B508" s="67"/>
      <c r="C508" s="23" t="s">
        <v>18</v>
      </c>
      <c r="D508" s="10" t="s">
        <v>17</v>
      </c>
      <c r="E508" s="25">
        <v>0</v>
      </c>
      <c r="F508" s="25">
        <v>0</v>
      </c>
      <c r="G508" s="41">
        <v>0</v>
      </c>
    </row>
    <row r="509" spans="1:7" ht="50.45" customHeight="1" x14ac:dyDescent="0.25">
      <c r="A509" s="66"/>
      <c r="B509" s="67"/>
      <c r="C509" s="23" t="s">
        <v>19</v>
      </c>
      <c r="D509" s="10" t="s">
        <v>17</v>
      </c>
      <c r="E509" s="25">
        <v>0</v>
      </c>
      <c r="F509" s="25">
        <v>0</v>
      </c>
      <c r="G509" s="41">
        <v>0</v>
      </c>
    </row>
    <row r="510" spans="1:7" ht="21" customHeight="1" x14ac:dyDescent="0.25">
      <c r="A510" s="66"/>
      <c r="B510" s="67"/>
      <c r="C510" s="23" t="s">
        <v>20</v>
      </c>
      <c r="D510" s="10" t="s">
        <v>17</v>
      </c>
      <c r="E510" s="25">
        <v>0</v>
      </c>
      <c r="F510" s="25">
        <v>0</v>
      </c>
      <c r="G510" s="41">
        <v>0</v>
      </c>
    </row>
    <row r="511" spans="1:7" s="17" customFormat="1" x14ac:dyDescent="0.25">
      <c r="A511" s="66" t="s">
        <v>152</v>
      </c>
      <c r="B511" s="96" t="s">
        <v>153</v>
      </c>
      <c r="C511" s="12" t="s">
        <v>22</v>
      </c>
      <c r="D511" s="13">
        <v>759</v>
      </c>
      <c r="E511" s="25">
        <f>E512+E513</f>
        <v>20155.650000000001</v>
      </c>
      <c r="F511" s="25">
        <f>F512+F513</f>
        <v>19950.91</v>
      </c>
      <c r="G511" s="41">
        <f t="shared" si="120"/>
        <v>98.984205421308658</v>
      </c>
    </row>
    <row r="512" spans="1:7" ht="43.9" customHeight="1" x14ac:dyDescent="0.25">
      <c r="A512" s="66"/>
      <c r="B512" s="96"/>
      <c r="C512" s="23" t="s">
        <v>14</v>
      </c>
      <c r="D512" s="8">
        <v>759</v>
      </c>
      <c r="E512" s="25">
        <v>0</v>
      </c>
      <c r="F512" s="25">
        <v>0</v>
      </c>
      <c r="G512" s="41">
        <v>0</v>
      </c>
    </row>
    <row r="513" spans="1:7" s="17" customFormat="1" x14ac:dyDescent="0.25">
      <c r="A513" s="66"/>
      <c r="B513" s="96"/>
      <c r="C513" s="12" t="s">
        <v>15</v>
      </c>
      <c r="D513" s="13">
        <v>759</v>
      </c>
      <c r="E513" s="25">
        <v>20155.650000000001</v>
      </c>
      <c r="F513" s="19">
        <v>19950.91</v>
      </c>
      <c r="G513" s="41">
        <f t="shared" si="120"/>
        <v>98.984205421308658</v>
      </c>
    </row>
    <row r="514" spans="1:7" ht="33" customHeight="1" x14ac:dyDescent="0.25">
      <c r="A514" s="66"/>
      <c r="B514" s="96"/>
      <c r="C514" s="23" t="s">
        <v>23</v>
      </c>
      <c r="D514" s="8" t="s">
        <v>17</v>
      </c>
      <c r="E514" s="25">
        <v>0</v>
      </c>
      <c r="F514" s="25">
        <v>0</v>
      </c>
      <c r="G514" s="41">
        <v>0</v>
      </c>
    </row>
    <row r="515" spans="1:7" ht="35.450000000000003" customHeight="1" x14ac:dyDescent="0.25">
      <c r="A515" s="66"/>
      <c r="B515" s="96"/>
      <c r="C515" s="23" t="s">
        <v>18</v>
      </c>
      <c r="D515" s="8" t="s">
        <v>17</v>
      </c>
      <c r="E515" s="25">
        <v>0</v>
      </c>
      <c r="F515" s="25">
        <v>0</v>
      </c>
      <c r="G515" s="41">
        <v>0</v>
      </c>
    </row>
    <row r="516" spans="1:7" ht="47.45" customHeight="1" x14ac:dyDescent="0.25">
      <c r="A516" s="66"/>
      <c r="B516" s="96"/>
      <c r="C516" s="23" t="s">
        <v>19</v>
      </c>
      <c r="D516" s="8" t="s">
        <v>17</v>
      </c>
      <c r="E516" s="25">
        <v>0</v>
      </c>
      <c r="F516" s="25">
        <v>0</v>
      </c>
      <c r="G516" s="41">
        <v>0</v>
      </c>
    </row>
    <row r="517" spans="1:7" ht="18.600000000000001" customHeight="1" x14ac:dyDescent="0.25">
      <c r="A517" s="66"/>
      <c r="B517" s="96"/>
      <c r="C517" s="23" t="s">
        <v>20</v>
      </c>
      <c r="D517" s="8" t="s">
        <v>17</v>
      </c>
      <c r="E517" s="25">
        <v>0</v>
      </c>
      <c r="F517" s="25">
        <v>0</v>
      </c>
      <c r="G517" s="41">
        <v>0</v>
      </c>
    </row>
    <row r="518" spans="1:7" s="17" customFormat="1" x14ac:dyDescent="0.25">
      <c r="A518" s="66" t="s">
        <v>154</v>
      </c>
      <c r="B518" s="96" t="s">
        <v>155</v>
      </c>
      <c r="C518" s="12" t="s">
        <v>22</v>
      </c>
      <c r="D518" s="13">
        <v>759</v>
      </c>
      <c r="E518" s="25">
        <f>SUM(E519:E524)</f>
        <v>1067</v>
      </c>
      <c r="F518" s="25">
        <f>SUM(F519:F524)</f>
        <v>1066.8599999999999</v>
      </c>
      <c r="G518" s="41">
        <f t="shared" si="120"/>
        <v>99.986879100281158</v>
      </c>
    </row>
    <row r="519" spans="1:7" ht="52.15" customHeight="1" x14ac:dyDescent="0.25">
      <c r="A519" s="66"/>
      <c r="B519" s="96"/>
      <c r="C519" s="23" t="s">
        <v>14</v>
      </c>
      <c r="D519" s="8">
        <v>759</v>
      </c>
      <c r="E519" s="25">
        <v>0</v>
      </c>
      <c r="F519" s="25">
        <v>0</v>
      </c>
      <c r="G519" s="41">
        <v>0</v>
      </c>
    </row>
    <row r="520" spans="1:7" s="17" customFormat="1" x14ac:dyDescent="0.25">
      <c r="A520" s="66"/>
      <c r="B520" s="96"/>
      <c r="C520" s="12" t="s">
        <v>15</v>
      </c>
      <c r="D520" s="13">
        <v>759</v>
      </c>
      <c r="E520" s="25">
        <f>2037-970</f>
        <v>1067</v>
      </c>
      <c r="F520" s="19">
        <v>1066.8599999999999</v>
      </c>
      <c r="G520" s="41">
        <f t="shared" si="120"/>
        <v>99.986879100281158</v>
      </c>
    </row>
    <row r="521" spans="1:7" ht="30" customHeight="1" x14ac:dyDescent="0.25">
      <c r="A521" s="66"/>
      <c r="B521" s="96"/>
      <c r="C521" s="23" t="s">
        <v>23</v>
      </c>
      <c r="D521" s="8" t="s">
        <v>17</v>
      </c>
      <c r="E521" s="25">
        <v>0</v>
      </c>
      <c r="F521" s="25">
        <v>0</v>
      </c>
      <c r="G521" s="41">
        <v>0</v>
      </c>
    </row>
    <row r="522" spans="1:7" ht="36.6" customHeight="1" x14ac:dyDescent="0.25">
      <c r="A522" s="66"/>
      <c r="B522" s="96"/>
      <c r="C522" s="23" t="s">
        <v>18</v>
      </c>
      <c r="D522" s="8" t="s">
        <v>17</v>
      </c>
      <c r="E522" s="25">
        <v>0</v>
      </c>
      <c r="F522" s="25">
        <v>0</v>
      </c>
      <c r="G522" s="41">
        <v>0</v>
      </c>
    </row>
    <row r="523" spans="1:7" ht="42.6" customHeight="1" x14ac:dyDescent="0.25">
      <c r="A523" s="66"/>
      <c r="B523" s="96"/>
      <c r="C523" s="23" t="s">
        <v>19</v>
      </c>
      <c r="D523" s="8" t="s">
        <v>17</v>
      </c>
      <c r="E523" s="25">
        <v>0</v>
      </c>
      <c r="F523" s="25">
        <v>0</v>
      </c>
      <c r="G523" s="41">
        <v>0</v>
      </c>
    </row>
    <row r="524" spans="1:7" ht="16.899999999999999" customHeight="1" x14ac:dyDescent="0.25">
      <c r="A524" s="66"/>
      <c r="B524" s="96"/>
      <c r="C524" s="23" t="s">
        <v>20</v>
      </c>
      <c r="D524" s="8" t="s">
        <v>17</v>
      </c>
      <c r="E524" s="25">
        <v>0</v>
      </c>
      <c r="F524" s="25">
        <v>0</v>
      </c>
      <c r="G524" s="41">
        <v>0</v>
      </c>
    </row>
    <row r="525" spans="1:7" x14ac:dyDescent="0.25">
      <c r="A525" s="66" t="s">
        <v>156</v>
      </c>
      <c r="B525" s="96" t="s">
        <v>157</v>
      </c>
      <c r="C525" s="23" t="s">
        <v>22</v>
      </c>
      <c r="D525" s="8">
        <v>759</v>
      </c>
      <c r="E525" s="25">
        <f>SUM(E526:E531)</f>
        <v>970</v>
      </c>
      <c r="F525" s="25">
        <f>SUM(F526:F531)</f>
        <v>970</v>
      </c>
      <c r="G525" s="41">
        <f t="shared" si="120"/>
        <v>100</v>
      </c>
    </row>
    <row r="526" spans="1:7" ht="42" customHeight="1" x14ac:dyDescent="0.25">
      <c r="A526" s="66"/>
      <c r="B526" s="96"/>
      <c r="C526" s="23" t="s">
        <v>14</v>
      </c>
      <c r="D526" s="8">
        <v>759</v>
      </c>
      <c r="E526" s="25">
        <v>0</v>
      </c>
      <c r="F526" s="25">
        <v>0</v>
      </c>
      <c r="G526" s="41">
        <v>0</v>
      </c>
    </row>
    <row r="527" spans="1:7" x14ac:dyDescent="0.25">
      <c r="A527" s="66"/>
      <c r="B527" s="96"/>
      <c r="C527" s="23" t="s">
        <v>15</v>
      </c>
      <c r="D527" s="8">
        <v>759</v>
      </c>
      <c r="E527" s="25">
        <v>970</v>
      </c>
      <c r="F527" s="25">
        <v>970</v>
      </c>
      <c r="G527" s="41">
        <f t="shared" si="120"/>
        <v>100</v>
      </c>
    </row>
    <row r="528" spans="1:7" ht="31.9" customHeight="1" x14ac:dyDescent="0.25">
      <c r="A528" s="66"/>
      <c r="B528" s="96"/>
      <c r="C528" s="23" t="s">
        <v>23</v>
      </c>
      <c r="D528" s="8" t="s">
        <v>17</v>
      </c>
      <c r="E528" s="25">
        <v>0</v>
      </c>
      <c r="F528" s="25">
        <v>0</v>
      </c>
      <c r="G528" s="41">
        <v>0</v>
      </c>
    </row>
    <row r="529" spans="1:7" ht="37.15" customHeight="1" x14ac:dyDescent="0.25">
      <c r="A529" s="66"/>
      <c r="B529" s="96"/>
      <c r="C529" s="23" t="s">
        <v>18</v>
      </c>
      <c r="D529" s="8" t="s">
        <v>17</v>
      </c>
      <c r="E529" s="25">
        <v>0</v>
      </c>
      <c r="F529" s="25">
        <v>0</v>
      </c>
      <c r="G529" s="41">
        <v>0</v>
      </c>
    </row>
    <row r="530" spans="1:7" ht="44.45" customHeight="1" x14ac:dyDescent="0.25">
      <c r="A530" s="66"/>
      <c r="B530" s="96"/>
      <c r="C530" s="23" t="s">
        <v>19</v>
      </c>
      <c r="D530" s="8" t="s">
        <v>17</v>
      </c>
      <c r="E530" s="25">
        <v>0</v>
      </c>
      <c r="F530" s="25">
        <v>0</v>
      </c>
      <c r="G530" s="41">
        <v>0</v>
      </c>
    </row>
    <row r="531" spans="1:7" ht="18.600000000000001" customHeight="1" x14ac:dyDescent="0.25">
      <c r="A531" s="66"/>
      <c r="B531" s="96"/>
      <c r="C531" s="23" t="s">
        <v>20</v>
      </c>
      <c r="D531" s="8" t="s">
        <v>17</v>
      </c>
      <c r="E531" s="25">
        <v>0</v>
      </c>
      <c r="F531" s="25">
        <v>0</v>
      </c>
      <c r="G531" s="41">
        <v>0</v>
      </c>
    </row>
    <row r="532" spans="1:7" s="17" customFormat="1" x14ac:dyDescent="0.25">
      <c r="A532" s="66" t="s">
        <v>158</v>
      </c>
      <c r="B532" s="67" t="s">
        <v>159</v>
      </c>
      <c r="C532" s="12" t="s">
        <v>22</v>
      </c>
      <c r="D532" s="13">
        <v>759</v>
      </c>
      <c r="E532" s="25">
        <f>SUM(E533:E538)</f>
        <v>291</v>
      </c>
      <c r="F532" s="25">
        <f>SUM(F533:F538)</f>
        <v>62.5</v>
      </c>
      <c r="G532" s="41">
        <f t="shared" ref="G532:G591" si="133">F532/E532*100</f>
        <v>21.477663230240548</v>
      </c>
    </row>
    <row r="533" spans="1:7" ht="42.6" customHeight="1" x14ac:dyDescent="0.25">
      <c r="A533" s="66"/>
      <c r="B533" s="67"/>
      <c r="C533" s="23" t="s">
        <v>14</v>
      </c>
      <c r="D533" s="8">
        <v>759</v>
      </c>
      <c r="E533" s="25">
        <v>0</v>
      </c>
      <c r="F533" s="25">
        <v>0</v>
      </c>
      <c r="G533" s="41">
        <v>0</v>
      </c>
    </row>
    <row r="534" spans="1:7" s="17" customFormat="1" x14ac:dyDescent="0.25">
      <c r="A534" s="66"/>
      <c r="B534" s="67"/>
      <c r="C534" s="12" t="s">
        <v>15</v>
      </c>
      <c r="D534" s="13">
        <v>759</v>
      </c>
      <c r="E534" s="25">
        <v>291</v>
      </c>
      <c r="F534" s="19">
        <v>62.5</v>
      </c>
      <c r="G534" s="41">
        <f t="shared" si="133"/>
        <v>21.477663230240548</v>
      </c>
    </row>
    <row r="535" spans="1:7" ht="33.6" customHeight="1" x14ac:dyDescent="0.25">
      <c r="A535" s="66"/>
      <c r="B535" s="67"/>
      <c r="C535" s="23" t="s">
        <v>23</v>
      </c>
      <c r="D535" s="8" t="s">
        <v>17</v>
      </c>
      <c r="E535" s="25">
        <v>0</v>
      </c>
      <c r="F535" s="25">
        <v>0</v>
      </c>
      <c r="G535" s="41">
        <v>0</v>
      </c>
    </row>
    <row r="536" spans="1:7" ht="40.15" customHeight="1" x14ac:dyDescent="0.25">
      <c r="A536" s="66"/>
      <c r="B536" s="67"/>
      <c r="C536" s="23" t="s">
        <v>18</v>
      </c>
      <c r="D536" s="8" t="s">
        <v>17</v>
      </c>
      <c r="E536" s="25">
        <v>0</v>
      </c>
      <c r="F536" s="25">
        <v>0</v>
      </c>
      <c r="G536" s="41">
        <v>0</v>
      </c>
    </row>
    <row r="537" spans="1:7" ht="45.6" customHeight="1" x14ac:dyDescent="0.25">
      <c r="A537" s="66"/>
      <c r="B537" s="67"/>
      <c r="C537" s="23" t="s">
        <v>19</v>
      </c>
      <c r="D537" s="8" t="s">
        <v>17</v>
      </c>
      <c r="E537" s="25">
        <v>0</v>
      </c>
      <c r="F537" s="25">
        <v>0</v>
      </c>
      <c r="G537" s="41">
        <v>0</v>
      </c>
    </row>
    <row r="538" spans="1:7" ht="18" customHeight="1" x14ac:dyDescent="0.25">
      <c r="A538" s="66"/>
      <c r="B538" s="67"/>
      <c r="C538" s="23" t="s">
        <v>20</v>
      </c>
      <c r="D538" s="8" t="s">
        <v>17</v>
      </c>
      <c r="E538" s="25">
        <v>0</v>
      </c>
      <c r="F538" s="25">
        <v>0</v>
      </c>
      <c r="G538" s="41">
        <v>0</v>
      </c>
    </row>
    <row r="539" spans="1:7" hidden="1" x14ac:dyDescent="0.25">
      <c r="A539" s="66" t="s">
        <v>160</v>
      </c>
      <c r="B539" s="67" t="s">
        <v>161</v>
      </c>
      <c r="C539" s="23" t="s">
        <v>22</v>
      </c>
      <c r="D539" s="8">
        <v>759</v>
      </c>
      <c r="E539" s="25">
        <f>SUM(E540:E545)</f>
        <v>0</v>
      </c>
      <c r="F539" s="25">
        <f>SUM(F540:F545)</f>
        <v>0</v>
      </c>
      <c r="G539" s="41" t="e">
        <f t="shared" si="133"/>
        <v>#DIV/0!</v>
      </c>
    </row>
    <row r="540" spans="1:7" ht="47.25" hidden="1" x14ac:dyDescent="0.25">
      <c r="A540" s="66"/>
      <c r="B540" s="67"/>
      <c r="C540" s="23" t="s">
        <v>14</v>
      </c>
      <c r="D540" s="8">
        <v>759</v>
      </c>
      <c r="E540" s="25">
        <v>0</v>
      </c>
      <c r="F540" s="25">
        <v>0</v>
      </c>
      <c r="G540" s="41" t="e">
        <f t="shared" si="133"/>
        <v>#DIV/0!</v>
      </c>
    </row>
    <row r="541" spans="1:7" hidden="1" x14ac:dyDescent="0.25">
      <c r="A541" s="66"/>
      <c r="B541" s="67"/>
      <c r="C541" s="23" t="s">
        <v>15</v>
      </c>
      <c r="D541" s="8">
        <v>759</v>
      </c>
      <c r="E541" s="25">
        <v>0</v>
      </c>
      <c r="F541" s="25">
        <v>0</v>
      </c>
      <c r="G541" s="41" t="e">
        <f t="shared" si="133"/>
        <v>#DIV/0!</v>
      </c>
    </row>
    <row r="542" spans="1:7" ht="31.5" hidden="1" x14ac:dyDescent="0.25">
      <c r="A542" s="66"/>
      <c r="B542" s="67"/>
      <c r="C542" s="23" t="s">
        <v>23</v>
      </c>
      <c r="D542" s="8" t="s">
        <v>17</v>
      </c>
      <c r="E542" s="25">
        <v>0</v>
      </c>
      <c r="F542" s="25">
        <v>0</v>
      </c>
      <c r="G542" s="41" t="e">
        <f t="shared" si="133"/>
        <v>#DIV/0!</v>
      </c>
    </row>
    <row r="543" spans="1:7" ht="47.25" hidden="1" x14ac:dyDescent="0.25">
      <c r="A543" s="66"/>
      <c r="B543" s="67"/>
      <c r="C543" s="23" t="s">
        <v>18</v>
      </c>
      <c r="D543" s="8" t="s">
        <v>17</v>
      </c>
      <c r="E543" s="25">
        <v>0</v>
      </c>
      <c r="F543" s="25">
        <v>0</v>
      </c>
      <c r="G543" s="41" t="e">
        <f t="shared" si="133"/>
        <v>#DIV/0!</v>
      </c>
    </row>
    <row r="544" spans="1:7" ht="47.25" hidden="1" x14ac:dyDescent="0.25">
      <c r="A544" s="66"/>
      <c r="B544" s="67"/>
      <c r="C544" s="23" t="s">
        <v>19</v>
      </c>
      <c r="D544" s="8" t="s">
        <v>17</v>
      </c>
      <c r="E544" s="25">
        <v>0</v>
      </c>
      <c r="F544" s="25">
        <v>0</v>
      </c>
      <c r="G544" s="41" t="e">
        <f t="shared" si="133"/>
        <v>#DIV/0!</v>
      </c>
    </row>
    <row r="545" spans="1:7" ht="31.5" hidden="1" x14ac:dyDescent="0.25">
      <c r="A545" s="66"/>
      <c r="B545" s="67"/>
      <c r="C545" s="23" t="s">
        <v>20</v>
      </c>
      <c r="D545" s="8" t="s">
        <v>17</v>
      </c>
      <c r="E545" s="25">
        <v>0</v>
      </c>
      <c r="F545" s="25">
        <v>0</v>
      </c>
      <c r="G545" s="41" t="e">
        <f t="shared" si="133"/>
        <v>#DIV/0!</v>
      </c>
    </row>
    <row r="546" spans="1:7" s="17" customFormat="1" x14ac:dyDescent="0.25">
      <c r="A546" s="66" t="s">
        <v>162</v>
      </c>
      <c r="B546" s="67" t="s">
        <v>163</v>
      </c>
      <c r="C546" s="12" t="s">
        <v>22</v>
      </c>
      <c r="D546" s="13">
        <v>759</v>
      </c>
      <c r="E546" s="25">
        <f>SUM(E547:E552)</f>
        <v>970</v>
      </c>
      <c r="F546" s="25">
        <f>SUM(F547:F552)</f>
        <v>869.5</v>
      </c>
      <c r="G546" s="41">
        <f t="shared" si="133"/>
        <v>89.639175257731964</v>
      </c>
    </row>
    <row r="547" spans="1:7" ht="46.9" customHeight="1" x14ac:dyDescent="0.25">
      <c r="A547" s="66"/>
      <c r="B547" s="67"/>
      <c r="C547" s="23" t="s">
        <v>14</v>
      </c>
      <c r="D547" s="8">
        <v>759</v>
      </c>
      <c r="E547" s="25">
        <v>0</v>
      </c>
      <c r="F547" s="25">
        <v>0</v>
      </c>
      <c r="G547" s="41">
        <v>0</v>
      </c>
    </row>
    <row r="548" spans="1:7" s="17" customFormat="1" x14ac:dyDescent="0.25">
      <c r="A548" s="66"/>
      <c r="B548" s="67"/>
      <c r="C548" s="12" t="s">
        <v>15</v>
      </c>
      <c r="D548" s="13">
        <v>759</v>
      </c>
      <c r="E548" s="25">
        <v>970</v>
      </c>
      <c r="F548" s="19">
        <v>869.5</v>
      </c>
      <c r="G548" s="41">
        <f t="shared" si="133"/>
        <v>89.639175257731964</v>
      </c>
    </row>
    <row r="549" spans="1:7" ht="31.9" customHeight="1" x14ac:dyDescent="0.25">
      <c r="A549" s="66"/>
      <c r="B549" s="67"/>
      <c r="C549" s="23" t="s">
        <v>23</v>
      </c>
      <c r="D549" s="8" t="s">
        <v>17</v>
      </c>
      <c r="E549" s="25">
        <v>0</v>
      </c>
      <c r="F549" s="25">
        <v>0</v>
      </c>
      <c r="G549" s="41">
        <v>0</v>
      </c>
    </row>
    <row r="550" spans="1:7" ht="41.45" customHeight="1" x14ac:dyDescent="0.25">
      <c r="A550" s="66"/>
      <c r="B550" s="67"/>
      <c r="C550" s="23" t="s">
        <v>18</v>
      </c>
      <c r="D550" s="8" t="s">
        <v>17</v>
      </c>
      <c r="E550" s="25">
        <v>0</v>
      </c>
      <c r="F550" s="25">
        <v>0</v>
      </c>
      <c r="G550" s="41">
        <v>0</v>
      </c>
    </row>
    <row r="551" spans="1:7" ht="44.45" customHeight="1" x14ac:dyDescent="0.25">
      <c r="A551" s="66"/>
      <c r="B551" s="67"/>
      <c r="C551" s="23" t="s">
        <v>19</v>
      </c>
      <c r="D551" s="8" t="s">
        <v>17</v>
      </c>
      <c r="E551" s="25">
        <v>0</v>
      </c>
      <c r="F551" s="25">
        <v>0</v>
      </c>
      <c r="G551" s="41">
        <v>0</v>
      </c>
    </row>
    <row r="552" spans="1:7" ht="21" customHeight="1" x14ac:dyDescent="0.25">
      <c r="A552" s="66"/>
      <c r="B552" s="67"/>
      <c r="C552" s="23" t="s">
        <v>20</v>
      </c>
      <c r="D552" s="8" t="s">
        <v>17</v>
      </c>
      <c r="E552" s="25">
        <v>0</v>
      </c>
      <c r="F552" s="25">
        <v>0</v>
      </c>
      <c r="G552" s="41">
        <v>0</v>
      </c>
    </row>
    <row r="553" spans="1:7" x14ac:dyDescent="0.25">
      <c r="A553" s="66" t="s">
        <v>164</v>
      </c>
      <c r="B553" s="67" t="s">
        <v>165</v>
      </c>
      <c r="C553" s="23" t="s">
        <v>22</v>
      </c>
      <c r="D553" s="8">
        <v>759</v>
      </c>
      <c r="E553" s="25">
        <f t="shared" ref="E553:F553" si="134">SUM(E554:E559)</f>
        <v>1940</v>
      </c>
      <c r="F553" s="25">
        <f t="shared" si="134"/>
        <v>1940</v>
      </c>
      <c r="G553" s="41">
        <f t="shared" si="133"/>
        <v>100</v>
      </c>
    </row>
    <row r="554" spans="1:7" ht="51" customHeight="1" x14ac:dyDescent="0.25">
      <c r="A554" s="66"/>
      <c r="B554" s="67"/>
      <c r="C554" s="23" t="s">
        <v>14</v>
      </c>
      <c r="D554" s="8">
        <v>759</v>
      </c>
      <c r="E554" s="26">
        <f t="shared" ref="E554:F559" si="135">E576</f>
        <v>0</v>
      </c>
      <c r="F554" s="26">
        <f t="shared" si="135"/>
        <v>0</v>
      </c>
      <c r="G554" s="41">
        <v>0</v>
      </c>
    </row>
    <row r="555" spans="1:7" x14ac:dyDescent="0.25">
      <c r="A555" s="66"/>
      <c r="B555" s="67"/>
      <c r="C555" s="23" t="s">
        <v>15</v>
      </c>
      <c r="D555" s="8">
        <v>759</v>
      </c>
      <c r="E555" s="26">
        <f t="shared" si="135"/>
        <v>1940</v>
      </c>
      <c r="F555" s="26">
        <f t="shared" si="135"/>
        <v>1940</v>
      </c>
      <c r="G555" s="41">
        <f t="shared" si="133"/>
        <v>100</v>
      </c>
    </row>
    <row r="556" spans="1:7" ht="28.9" customHeight="1" x14ac:dyDescent="0.25">
      <c r="A556" s="66"/>
      <c r="B556" s="67"/>
      <c r="C556" s="23" t="s">
        <v>23</v>
      </c>
      <c r="D556" s="10" t="s">
        <v>17</v>
      </c>
      <c r="E556" s="26">
        <f t="shared" si="135"/>
        <v>0</v>
      </c>
      <c r="F556" s="26">
        <f t="shared" ref="F556" si="136">F578</f>
        <v>0</v>
      </c>
      <c r="G556" s="41">
        <v>0</v>
      </c>
    </row>
    <row r="557" spans="1:7" ht="28.9" customHeight="1" x14ac:dyDescent="0.25">
      <c r="A557" s="66"/>
      <c r="B557" s="67"/>
      <c r="C557" s="23" t="s">
        <v>18</v>
      </c>
      <c r="D557" s="10" t="s">
        <v>17</v>
      </c>
      <c r="E557" s="26">
        <f t="shared" si="135"/>
        <v>0</v>
      </c>
      <c r="F557" s="26">
        <f t="shared" ref="F557" si="137">F579</f>
        <v>0</v>
      </c>
      <c r="G557" s="41">
        <v>0</v>
      </c>
    </row>
    <row r="558" spans="1:7" ht="42.6" customHeight="1" x14ac:dyDescent="0.25">
      <c r="A558" s="66"/>
      <c r="B558" s="67"/>
      <c r="C558" s="23" t="s">
        <v>19</v>
      </c>
      <c r="D558" s="10" t="s">
        <v>17</v>
      </c>
      <c r="E558" s="26">
        <f t="shared" si="135"/>
        <v>0</v>
      </c>
      <c r="F558" s="26">
        <f t="shared" ref="F558" si="138">F580</f>
        <v>0</v>
      </c>
      <c r="G558" s="41">
        <v>0</v>
      </c>
    </row>
    <row r="559" spans="1:7" ht="20.45" customHeight="1" x14ac:dyDescent="0.25">
      <c r="A559" s="66"/>
      <c r="B559" s="67"/>
      <c r="C559" s="23" t="s">
        <v>20</v>
      </c>
      <c r="D559" s="10" t="s">
        <v>17</v>
      </c>
      <c r="E559" s="26">
        <f t="shared" si="135"/>
        <v>0</v>
      </c>
      <c r="F559" s="26">
        <f t="shared" ref="F559" si="139">F581</f>
        <v>0</v>
      </c>
      <c r="G559" s="41">
        <v>0</v>
      </c>
    </row>
    <row r="560" spans="1:7" hidden="1" x14ac:dyDescent="0.25">
      <c r="A560" s="66" t="s">
        <v>166</v>
      </c>
      <c r="B560" s="67" t="s">
        <v>167</v>
      </c>
      <c r="C560" s="23" t="s">
        <v>22</v>
      </c>
      <c r="D560" s="8">
        <v>759</v>
      </c>
      <c r="E560" s="26">
        <f>SUM(E561:E567)</f>
        <v>0</v>
      </c>
      <c r="F560" s="26">
        <v>0</v>
      </c>
      <c r="G560" s="41" t="e">
        <f t="shared" si="133"/>
        <v>#DIV/0!</v>
      </c>
    </row>
    <row r="561" spans="1:7" ht="47.25" hidden="1" x14ac:dyDescent="0.25">
      <c r="A561" s="66"/>
      <c r="B561" s="67"/>
      <c r="C561" s="23" t="s">
        <v>14</v>
      </c>
      <c r="D561" s="8">
        <v>759</v>
      </c>
      <c r="E561" s="26">
        <v>0</v>
      </c>
      <c r="F561" s="26">
        <v>0</v>
      </c>
      <c r="G561" s="41" t="e">
        <f t="shared" si="133"/>
        <v>#DIV/0!</v>
      </c>
    </row>
    <row r="562" spans="1:7" hidden="1" x14ac:dyDescent="0.25">
      <c r="A562" s="66"/>
      <c r="B562" s="67"/>
      <c r="C562" s="23" t="s">
        <v>15</v>
      </c>
      <c r="D562" s="8">
        <v>759</v>
      </c>
      <c r="E562" s="26">
        <v>0</v>
      </c>
      <c r="F562" s="26">
        <v>0</v>
      </c>
      <c r="G562" s="41" t="e">
        <f t="shared" si="133"/>
        <v>#DIV/0!</v>
      </c>
    </row>
    <row r="563" spans="1:7" ht="31.5" hidden="1" x14ac:dyDescent="0.25">
      <c r="A563" s="66"/>
      <c r="B563" s="67"/>
      <c r="C563" s="23" t="s">
        <v>23</v>
      </c>
      <c r="D563" s="8" t="s">
        <v>17</v>
      </c>
      <c r="E563" s="26">
        <v>0</v>
      </c>
      <c r="F563" s="26">
        <v>0</v>
      </c>
      <c r="G563" s="41" t="e">
        <f t="shared" si="133"/>
        <v>#DIV/0!</v>
      </c>
    </row>
    <row r="564" spans="1:7" ht="47.25" hidden="1" x14ac:dyDescent="0.25">
      <c r="A564" s="66"/>
      <c r="B564" s="67"/>
      <c r="C564" s="23" t="s">
        <v>18</v>
      </c>
      <c r="D564" s="8" t="s">
        <v>17</v>
      </c>
      <c r="E564" s="26">
        <v>0</v>
      </c>
      <c r="F564" s="26">
        <v>0</v>
      </c>
      <c r="G564" s="41" t="e">
        <f t="shared" si="133"/>
        <v>#DIV/0!</v>
      </c>
    </row>
    <row r="565" spans="1:7" ht="47.25" hidden="1" x14ac:dyDescent="0.25">
      <c r="A565" s="66"/>
      <c r="B565" s="67"/>
      <c r="C565" s="23" t="s">
        <v>19</v>
      </c>
      <c r="D565" s="8" t="s">
        <v>17</v>
      </c>
      <c r="E565" s="26">
        <v>0</v>
      </c>
      <c r="F565" s="26">
        <v>0</v>
      </c>
      <c r="G565" s="41" t="e">
        <f t="shared" si="133"/>
        <v>#DIV/0!</v>
      </c>
    </row>
    <row r="566" spans="1:7" ht="15" hidden="1" customHeight="1" x14ac:dyDescent="0.25">
      <c r="A566" s="66"/>
      <c r="B566" s="67"/>
      <c r="C566" s="67" t="s">
        <v>20</v>
      </c>
      <c r="D566" s="103" t="s">
        <v>17</v>
      </c>
      <c r="E566" s="47">
        <v>0</v>
      </c>
      <c r="F566" s="47">
        <v>1</v>
      </c>
      <c r="G566" s="41" t="e">
        <f t="shared" si="133"/>
        <v>#DIV/0!</v>
      </c>
    </row>
    <row r="567" spans="1:7" ht="15" hidden="1" customHeight="1" x14ac:dyDescent="0.25">
      <c r="A567" s="66"/>
      <c r="B567" s="67"/>
      <c r="C567" s="67"/>
      <c r="D567" s="103"/>
      <c r="E567" s="47"/>
      <c r="F567" s="47"/>
      <c r="G567" s="41" t="e">
        <f t="shared" si="133"/>
        <v>#DIV/0!</v>
      </c>
    </row>
    <row r="568" spans="1:7" hidden="1" x14ac:dyDescent="0.25">
      <c r="A568" s="66" t="s">
        <v>168</v>
      </c>
      <c r="B568" s="70" t="s">
        <v>169</v>
      </c>
      <c r="C568" s="23" t="s">
        <v>22</v>
      </c>
      <c r="D568" s="8">
        <v>759</v>
      </c>
      <c r="E568" s="26">
        <f>SUM(E569:E574)</f>
        <v>0</v>
      </c>
      <c r="F568" s="26">
        <f>SUM(F569:F574)</f>
        <v>0</v>
      </c>
      <c r="G568" s="41" t="e">
        <f t="shared" si="133"/>
        <v>#DIV/0!</v>
      </c>
    </row>
    <row r="569" spans="1:7" ht="47.25" hidden="1" x14ac:dyDescent="0.25">
      <c r="A569" s="66"/>
      <c r="B569" s="71"/>
      <c r="C569" s="23" t="s">
        <v>14</v>
      </c>
      <c r="D569" s="8">
        <v>759</v>
      </c>
      <c r="E569" s="26">
        <v>0</v>
      </c>
      <c r="F569" s="26">
        <v>0</v>
      </c>
      <c r="G569" s="41" t="e">
        <f t="shared" si="133"/>
        <v>#DIV/0!</v>
      </c>
    </row>
    <row r="570" spans="1:7" hidden="1" x14ac:dyDescent="0.25">
      <c r="A570" s="66"/>
      <c r="B570" s="71"/>
      <c r="C570" s="23" t="s">
        <v>15</v>
      </c>
      <c r="D570" s="8">
        <v>759</v>
      </c>
      <c r="E570" s="26">
        <v>0</v>
      </c>
      <c r="F570" s="26">
        <v>0</v>
      </c>
      <c r="G570" s="41" t="e">
        <f t="shared" si="133"/>
        <v>#DIV/0!</v>
      </c>
    </row>
    <row r="571" spans="1:7" ht="31.5" hidden="1" x14ac:dyDescent="0.25">
      <c r="A571" s="66"/>
      <c r="B571" s="71"/>
      <c r="C571" s="23" t="s">
        <v>23</v>
      </c>
      <c r="D571" s="8" t="s">
        <v>17</v>
      </c>
      <c r="E571" s="26">
        <v>0</v>
      </c>
      <c r="F571" s="26">
        <v>0</v>
      </c>
      <c r="G571" s="41" t="e">
        <f t="shared" si="133"/>
        <v>#DIV/0!</v>
      </c>
    </row>
    <row r="572" spans="1:7" ht="47.25" hidden="1" x14ac:dyDescent="0.25">
      <c r="A572" s="66"/>
      <c r="B572" s="71"/>
      <c r="C572" s="23" t="s">
        <v>18</v>
      </c>
      <c r="D572" s="8" t="s">
        <v>17</v>
      </c>
      <c r="E572" s="26">
        <v>0</v>
      </c>
      <c r="F572" s="26">
        <v>0</v>
      </c>
      <c r="G572" s="41" t="e">
        <f t="shared" si="133"/>
        <v>#DIV/0!</v>
      </c>
    </row>
    <row r="573" spans="1:7" ht="47.25" hidden="1" x14ac:dyDescent="0.25">
      <c r="A573" s="66"/>
      <c r="B573" s="71"/>
      <c r="C573" s="23" t="s">
        <v>19</v>
      </c>
      <c r="D573" s="8" t="s">
        <v>17</v>
      </c>
      <c r="E573" s="26">
        <v>0</v>
      </c>
      <c r="F573" s="26">
        <v>0</v>
      </c>
      <c r="G573" s="41" t="e">
        <f t="shared" si="133"/>
        <v>#DIV/0!</v>
      </c>
    </row>
    <row r="574" spans="1:7" ht="84.6" hidden="1" customHeight="1" x14ac:dyDescent="0.25">
      <c r="A574" s="66"/>
      <c r="B574" s="72"/>
      <c r="C574" s="23" t="s">
        <v>20</v>
      </c>
      <c r="D574" s="8" t="s">
        <v>17</v>
      </c>
      <c r="E574" s="26">
        <v>0</v>
      </c>
      <c r="F574" s="26">
        <v>0</v>
      </c>
      <c r="G574" s="41" t="e">
        <f t="shared" si="133"/>
        <v>#DIV/0!</v>
      </c>
    </row>
    <row r="575" spans="1:7" x14ac:dyDescent="0.25">
      <c r="A575" s="66" t="s">
        <v>170</v>
      </c>
      <c r="B575" s="67" t="s">
        <v>171</v>
      </c>
      <c r="C575" s="23" t="s">
        <v>22</v>
      </c>
      <c r="D575" s="8">
        <v>759</v>
      </c>
      <c r="E575" s="26">
        <f>SUM(E576:E582)</f>
        <v>1940</v>
      </c>
      <c r="F575" s="26">
        <f>SUM(F576:F582)</f>
        <v>1940</v>
      </c>
      <c r="G575" s="41">
        <f t="shared" si="133"/>
        <v>100</v>
      </c>
    </row>
    <row r="576" spans="1:7" ht="52.9" customHeight="1" x14ac:dyDescent="0.25">
      <c r="A576" s="66"/>
      <c r="B576" s="67"/>
      <c r="C576" s="23" t="s">
        <v>14</v>
      </c>
      <c r="D576" s="8">
        <v>759</v>
      </c>
      <c r="E576" s="26">
        <v>0</v>
      </c>
      <c r="F576" s="26">
        <v>0</v>
      </c>
      <c r="G576" s="41">
        <v>0</v>
      </c>
    </row>
    <row r="577" spans="1:7" x14ac:dyDescent="0.25">
      <c r="A577" s="66"/>
      <c r="B577" s="67"/>
      <c r="C577" s="23" t="s">
        <v>15</v>
      </c>
      <c r="D577" s="8">
        <v>759</v>
      </c>
      <c r="E577" s="26">
        <v>1940</v>
      </c>
      <c r="F577" s="26">
        <v>1940</v>
      </c>
      <c r="G577" s="41">
        <f t="shared" si="133"/>
        <v>100</v>
      </c>
    </row>
    <row r="578" spans="1:7" ht="33.6" customHeight="1" x14ac:dyDescent="0.25">
      <c r="A578" s="66"/>
      <c r="B578" s="67"/>
      <c r="C578" s="23" t="s">
        <v>23</v>
      </c>
      <c r="D578" s="8" t="s">
        <v>17</v>
      </c>
      <c r="E578" s="26">
        <v>0</v>
      </c>
      <c r="F578" s="26">
        <v>0</v>
      </c>
      <c r="G578" s="41">
        <v>0</v>
      </c>
    </row>
    <row r="579" spans="1:7" ht="37.15" customHeight="1" x14ac:dyDescent="0.25">
      <c r="A579" s="66"/>
      <c r="B579" s="67"/>
      <c r="C579" s="23" t="s">
        <v>18</v>
      </c>
      <c r="D579" s="8" t="s">
        <v>17</v>
      </c>
      <c r="E579" s="26">
        <v>0</v>
      </c>
      <c r="F579" s="26">
        <v>0</v>
      </c>
      <c r="G579" s="41">
        <v>0</v>
      </c>
    </row>
    <row r="580" spans="1:7" ht="45.6" customHeight="1" x14ac:dyDescent="0.25">
      <c r="A580" s="66"/>
      <c r="B580" s="67"/>
      <c r="C580" s="23" t="s">
        <v>19</v>
      </c>
      <c r="D580" s="8" t="s">
        <v>17</v>
      </c>
      <c r="E580" s="26">
        <v>0</v>
      </c>
      <c r="F580" s="26">
        <v>0</v>
      </c>
      <c r="G580" s="41">
        <v>0</v>
      </c>
    </row>
    <row r="581" spans="1:7" ht="15.6" customHeight="1" x14ac:dyDescent="0.25">
      <c r="A581" s="66"/>
      <c r="B581" s="67"/>
      <c r="C581" s="67" t="s">
        <v>20</v>
      </c>
      <c r="D581" s="103" t="s">
        <v>17</v>
      </c>
      <c r="E581" s="47">
        <v>0</v>
      </c>
      <c r="F581" s="48">
        <v>0</v>
      </c>
      <c r="G581" s="41">
        <v>0</v>
      </c>
    </row>
    <row r="582" spans="1:7" ht="1.9" hidden="1" customHeight="1" x14ac:dyDescent="0.25">
      <c r="A582" s="66"/>
      <c r="B582" s="67"/>
      <c r="C582" s="67"/>
      <c r="D582" s="103"/>
      <c r="E582" s="47"/>
      <c r="F582" s="48"/>
      <c r="G582" s="41" t="e">
        <f t="shared" si="133"/>
        <v>#DIV/0!</v>
      </c>
    </row>
    <row r="583" spans="1:7" ht="15.6" customHeight="1" x14ac:dyDescent="0.25">
      <c r="A583" s="66" t="s">
        <v>172</v>
      </c>
      <c r="B583" s="67" t="s">
        <v>173</v>
      </c>
      <c r="C583" s="50" t="s">
        <v>22</v>
      </c>
      <c r="D583" s="8" t="s">
        <v>13</v>
      </c>
      <c r="E583" s="25">
        <f>E584+E585</f>
        <v>2000</v>
      </c>
      <c r="F583" s="25">
        <f>F584+F585</f>
        <v>2000</v>
      </c>
      <c r="G583" s="41">
        <f t="shared" si="133"/>
        <v>100</v>
      </c>
    </row>
    <row r="584" spans="1:7" s="17" customFormat="1" x14ac:dyDescent="0.25">
      <c r="A584" s="66"/>
      <c r="B584" s="67"/>
      <c r="C584" s="51"/>
      <c r="D584" s="13">
        <v>759</v>
      </c>
      <c r="E584" s="25">
        <f t="shared" ref="E584:F585" si="140">E587+E590</f>
        <v>1000</v>
      </c>
      <c r="F584" s="25">
        <f t="shared" si="140"/>
        <v>1000</v>
      </c>
      <c r="G584" s="41">
        <f t="shared" si="133"/>
        <v>100</v>
      </c>
    </row>
    <row r="585" spans="1:7" x14ac:dyDescent="0.25">
      <c r="A585" s="66"/>
      <c r="B585" s="67"/>
      <c r="C585" s="52"/>
      <c r="D585" s="8">
        <v>789</v>
      </c>
      <c r="E585" s="25">
        <f t="shared" si="140"/>
        <v>1000</v>
      </c>
      <c r="F585" s="25">
        <f t="shared" si="140"/>
        <v>1000</v>
      </c>
      <c r="G585" s="41">
        <f t="shared" si="133"/>
        <v>100</v>
      </c>
    </row>
    <row r="586" spans="1:7" ht="18.600000000000001" customHeight="1" x14ac:dyDescent="0.25">
      <c r="A586" s="66"/>
      <c r="B586" s="67"/>
      <c r="C586" s="50" t="s">
        <v>14</v>
      </c>
      <c r="D586" s="8" t="s">
        <v>13</v>
      </c>
      <c r="E586" s="25">
        <f t="shared" ref="E586:F586" si="141">E587+E588</f>
        <v>0</v>
      </c>
      <c r="F586" s="25">
        <f t="shared" si="141"/>
        <v>0</v>
      </c>
      <c r="G586" s="41">
        <v>0</v>
      </c>
    </row>
    <row r="587" spans="1:7" x14ac:dyDescent="0.25">
      <c r="A587" s="66"/>
      <c r="B587" s="67"/>
      <c r="C587" s="51"/>
      <c r="D587" s="8">
        <v>759</v>
      </c>
      <c r="E587" s="26">
        <f t="shared" ref="E587" si="142">E604+E611+E749</f>
        <v>0</v>
      </c>
      <c r="F587" s="26">
        <f>F597+F611</f>
        <v>0</v>
      </c>
      <c r="G587" s="41">
        <v>0</v>
      </c>
    </row>
    <row r="588" spans="1:7" x14ac:dyDescent="0.25">
      <c r="A588" s="66"/>
      <c r="B588" s="67"/>
      <c r="C588" s="52"/>
      <c r="D588" s="8">
        <v>789</v>
      </c>
      <c r="E588" s="26">
        <f t="shared" ref="E588:F588" si="143">E597</f>
        <v>0</v>
      </c>
      <c r="F588" s="26">
        <f t="shared" si="143"/>
        <v>0</v>
      </c>
      <c r="G588" s="41">
        <v>0</v>
      </c>
    </row>
    <row r="589" spans="1:7" ht="21" customHeight="1" x14ac:dyDescent="0.25">
      <c r="A589" s="66"/>
      <c r="B589" s="67"/>
      <c r="C589" s="50" t="s">
        <v>15</v>
      </c>
      <c r="D589" s="8" t="s">
        <v>13</v>
      </c>
      <c r="E589" s="26">
        <f t="shared" ref="E589:F589" si="144">E590+E591</f>
        <v>2000</v>
      </c>
      <c r="F589" s="26">
        <f t="shared" si="144"/>
        <v>2000</v>
      </c>
      <c r="G589" s="41">
        <f t="shared" si="133"/>
        <v>100</v>
      </c>
    </row>
    <row r="590" spans="1:7" s="17" customFormat="1" x14ac:dyDescent="0.25">
      <c r="A590" s="66"/>
      <c r="B590" s="67"/>
      <c r="C590" s="51"/>
      <c r="D590" s="13">
        <v>759</v>
      </c>
      <c r="E590" s="26">
        <f t="shared" ref="E590:F590" si="145">E605+E612+E750</f>
        <v>1000</v>
      </c>
      <c r="F590" s="26">
        <f t="shared" si="145"/>
        <v>1000</v>
      </c>
      <c r="G590" s="41">
        <f t="shared" si="133"/>
        <v>100</v>
      </c>
    </row>
    <row r="591" spans="1:7" x14ac:dyDescent="0.25">
      <c r="A591" s="66"/>
      <c r="B591" s="67"/>
      <c r="C591" s="52"/>
      <c r="D591" s="8">
        <v>789</v>
      </c>
      <c r="E591" s="26">
        <f t="shared" ref="E591:F591" si="146">E598</f>
        <v>1000</v>
      </c>
      <c r="F591" s="26">
        <f t="shared" si="146"/>
        <v>1000</v>
      </c>
      <c r="G591" s="41">
        <f t="shared" si="133"/>
        <v>100</v>
      </c>
    </row>
    <row r="592" spans="1:7" ht="36.6" customHeight="1" x14ac:dyDescent="0.25">
      <c r="A592" s="66"/>
      <c r="B592" s="67"/>
      <c r="C592" s="23" t="s">
        <v>23</v>
      </c>
      <c r="D592" s="10" t="s">
        <v>17</v>
      </c>
      <c r="E592" s="26">
        <f t="shared" ref="E592:E594" si="147">E599+E606+E613+E751</f>
        <v>0</v>
      </c>
      <c r="F592" s="20">
        <v>0</v>
      </c>
      <c r="G592" s="41">
        <v>0</v>
      </c>
    </row>
    <row r="593" spans="1:7" ht="38.450000000000003" customHeight="1" x14ac:dyDescent="0.25">
      <c r="A593" s="66"/>
      <c r="B593" s="67"/>
      <c r="C593" s="23" t="s">
        <v>18</v>
      </c>
      <c r="D593" s="10" t="s">
        <v>17</v>
      </c>
      <c r="E593" s="26">
        <f t="shared" si="147"/>
        <v>0</v>
      </c>
      <c r="F593" s="20">
        <v>0</v>
      </c>
      <c r="G593" s="41">
        <v>0</v>
      </c>
    </row>
    <row r="594" spans="1:7" ht="44.45" customHeight="1" x14ac:dyDescent="0.25">
      <c r="A594" s="66"/>
      <c r="B594" s="67"/>
      <c r="C594" s="23" t="s">
        <v>19</v>
      </c>
      <c r="D594" s="10" t="s">
        <v>17</v>
      </c>
      <c r="E594" s="26">
        <f t="shared" si="147"/>
        <v>0</v>
      </c>
      <c r="F594" s="20">
        <v>0</v>
      </c>
      <c r="G594" s="41">
        <v>0</v>
      </c>
    </row>
    <row r="595" spans="1:7" ht="19.899999999999999" customHeight="1" x14ac:dyDescent="0.25">
      <c r="A595" s="66"/>
      <c r="B595" s="67"/>
      <c r="C595" s="23" t="s">
        <v>20</v>
      </c>
      <c r="D595" s="10" t="s">
        <v>17</v>
      </c>
      <c r="E595" s="26">
        <f>E602+E609+E616+E754</f>
        <v>0</v>
      </c>
      <c r="F595" s="20">
        <v>0</v>
      </c>
      <c r="G595" s="41">
        <v>0</v>
      </c>
    </row>
    <row r="596" spans="1:7" s="17" customFormat="1" x14ac:dyDescent="0.25">
      <c r="A596" s="68" t="s">
        <v>174</v>
      </c>
      <c r="B596" s="96" t="s">
        <v>175</v>
      </c>
      <c r="C596" s="12" t="s">
        <v>22</v>
      </c>
      <c r="D596" s="13">
        <v>789</v>
      </c>
      <c r="E596" s="25">
        <f>SUM(E597:E602)</f>
        <v>1000</v>
      </c>
      <c r="F596" s="19">
        <f>F598</f>
        <v>1000</v>
      </c>
      <c r="G596" s="41">
        <f t="shared" ref="G596:G653" si="148">F596/E596*100</f>
        <v>100</v>
      </c>
    </row>
    <row r="597" spans="1:7" ht="55.9" customHeight="1" x14ac:dyDescent="0.25">
      <c r="A597" s="69"/>
      <c r="B597" s="96"/>
      <c r="C597" s="23" t="s">
        <v>14</v>
      </c>
      <c r="D597" s="8">
        <v>789</v>
      </c>
      <c r="E597" s="25">
        <v>0</v>
      </c>
      <c r="F597" s="20">
        <v>0</v>
      </c>
      <c r="G597" s="41">
        <v>0</v>
      </c>
    </row>
    <row r="598" spans="1:7" s="17" customFormat="1" x14ac:dyDescent="0.25">
      <c r="A598" s="69"/>
      <c r="B598" s="96"/>
      <c r="C598" s="12" t="s">
        <v>15</v>
      </c>
      <c r="D598" s="13">
        <v>789</v>
      </c>
      <c r="E598" s="25">
        <v>1000</v>
      </c>
      <c r="F598" s="19">
        <v>1000</v>
      </c>
      <c r="G598" s="41">
        <f t="shared" si="148"/>
        <v>100</v>
      </c>
    </row>
    <row r="599" spans="1:7" ht="30.6" customHeight="1" x14ac:dyDescent="0.25">
      <c r="A599" s="69"/>
      <c r="B599" s="96"/>
      <c r="C599" s="23" t="s">
        <v>23</v>
      </c>
      <c r="D599" s="8" t="s">
        <v>17</v>
      </c>
      <c r="E599" s="25">
        <v>0</v>
      </c>
      <c r="F599" s="25">
        <v>0</v>
      </c>
      <c r="G599" s="41">
        <v>0</v>
      </c>
    </row>
    <row r="600" spans="1:7" ht="39.6" customHeight="1" x14ac:dyDescent="0.25">
      <c r="A600" s="69"/>
      <c r="B600" s="96"/>
      <c r="C600" s="23" t="s">
        <v>18</v>
      </c>
      <c r="D600" s="8" t="s">
        <v>17</v>
      </c>
      <c r="E600" s="25">
        <v>0</v>
      </c>
      <c r="F600" s="25">
        <v>0</v>
      </c>
      <c r="G600" s="41">
        <v>0</v>
      </c>
    </row>
    <row r="601" spans="1:7" ht="48.6" customHeight="1" x14ac:dyDescent="0.25">
      <c r="A601" s="69"/>
      <c r="B601" s="96"/>
      <c r="C601" s="23" t="s">
        <v>19</v>
      </c>
      <c r="D601" s="8" t="s">
        <v>17</v>
      </c>
      <c r="E601" s="25">
        <v>0</v>
      </c>
      <c r="F601" s="25">
        <v>0</v>
      </c>
      <c r="G601" s="41">
        <v>0</v>
      </c>
    </row>
    <row r="602" spans="1:7" ht="20.45" customHeight="1" x14ac:dyDescent="0.25">
      <c r="A602" s="83"/>
      <c r="B602" s="96"/>
      <c r="C602" s="23" t="s">
        <v>20</v>
      </c>
      <c r="D602" s="8" t="s">
        <v>17</v>
      </c>
      <c r="E602" s="25">
        <v>0</v>
      </c>
      <c r="F602" s="25">
        <v>0</v>
      </c>
      <c r="G602" s="41">
        <v>0</v>
      </c>
    </row>
    <row r="603" spans="1:7" s="17" customFormat="1" ht="15" hidden="1" customHeight="1" x14ac:dyDescent="0.25">
      <c r="A603" s="68" t="s">
        <v>176</v>
      </c>
      <c r="B603" s="67" t="s">
        <v>177</v>
      </c>
      <c r="C603" s="12" t="s">
        <v>22</v>
      </c>
      <c r="D603" s="13">
        <v>759</v>
      </c>
      <c r="E603" s="25">
        <f>SUM(E604:E609)</f>
        <v>0</v>
      </c>
      <c r="F603" s="25">
        <f>SUM(F604:F609)</f>
        <v>0</v>
      </c>
      <c r="G603" s="41" t="e">
        <f t="shared" si="148"/>
        <v>#DIV/0!</v>
      </c>
    </row>
    <row r="604" spans="1:7" ht="47.25" hidden="1" x14ac:dyDescent="0.25">
      <c r="A604" s="69"/>
      <c r="B604" s="67"/>
      <c r="C604" s="23" t="s">
        <v>14</v>
      </c>
      <c r="D604" s="8">
        <v>759</v>
      </c>
      <c r="E604" s="25">
        <v>0</v>
      </c>
      <c r="F604" s="25">
        <v>0</v>
      </c>
      <c r="G604" s="41" t="e">
        <f t="shared" si="148"/>
        <v>#DIV/0!</v>
      </c>
    </row>
    <row r="605" spans="1:7" s="17" customFormat="1" hidden="1" x14ac:dyDescent="0.25">
      <c r="A605" s="69"/>
      <c r="B605" s="67"/>
      <c r="C605" s="12" t="s">
        <v>15</v>
      </c>
      <c r="D605" s="13">
        <v>759</v>
      </c>
      <c r="E605" s="25">
        <v>0</v>
      </c>
      <c r="F605" s="25">
        <v>0</v>
      </c>
      <c r="G605" s="41" t="e">
        <f t="shared" si="148"/>
        <v>#DIV/0!</v>
      </c>
    </row>
    <row r="606" spans="1:7" ht="31.5" hidden="1" x14ac:dyDescent="0.25">
      <c r="A606" s="69"/>
      <c r="B606" s="67"/>
      <c r="C606" s="23" t="s">
        <v>23</v>
      </c>
      <c r="D606" s="8" t="s">
        <v>17</v>
      </c>
      <c r="E606" s="25">
        <v>0</v>
      </c>
      <c r="F606" s="25">
        <v>0</v>
      </c>
      <c r="G606" s="41" t="e">
        <f t="shared" si="148"/>
        <v>#DIV/0!</v>
      </c>
    </row>
    <row r="607" spans="1:7" ht="47.25" hidden="1" x14ac:dyDescent="0.25">
      <c r="A607" s="69"/>
      <c r="B607" s="67"/>
      <c r="C607" s="23" t="s">
        <v>18</v>
      </c>
      <c r="D607" s="8" t="s">
        <v>17</v>
      </c>
      <c r="E607" s="25">
        <v>0</v>
      </c>
      <c r="F607" s="25">
        <v>0</v>
      </c>
      <c r="G607" s="41" t="e">
        <f t="shared" si="148"/>
        <v>#DIV/0!</v>
      </c>
    </row>
    <row r="608" spans="1:7" ht="47.25" hidden="1" x14ac:dyDescent="0.25">
      <c r="A608" s="69"/>
      <c r="B608" s="67"/>
      <c r="C608" s="23" t="s">
        <v>19</v>
      </c>
      <c r="D608" s="8" t="s">
        <v>17</v>
      </c>
      <c r="E608" s="25">
        <v>0</v>
      </c>
      <c r="F608" s="25">
        <v>0</v>
      </c>
      <c r="G608" s="41" t="e">
        <f t="shared" si="148"/>
        <v>#DIV/0!</v>
      </c>
    </row>
    <row r="609" spans="1:7" ht="31.5" hidden="1" x14ac:dyDescent="0.25">
      <c r="A609" s="83"/>
      <c r="B609" s="67"/>
      <c r="C609" s="23" t="s">
        <v>20</v>
      </c>
      <c r="D609" s="8" t="s">
        <v>17</v>
      </c>
      <c r="E609" s="25">
        <v>0</v>
      </c>
      <c r="F609" s="25">
        <v>0</v>
      </c>
      <c r="G609" s="41" t="e">
        <f t="shared" si="148"/>
        <v>#DIV/0!</v>
      </c>
    </row>
    <row r="610" spans="1:7" s="17" customFormat="1" x14ac:dyDescent="0.25">
      <c r="A610" s="68" t="s">
        <v>178</v>
      </c>
      <c r="B610" s="100" t="s">
        <v>179</v>
      </c>
      <c r="C610" s="12" t="s">
        <v>22</v>
      </c>
      <c r="D610" s="13">
        <v>759</v>
      </c>
      <c r="E610" s="25">
        <f>SUM(E611:E616)</f>
        <v>1000</v>
      </c>
      <c r="F610" s="25">
        <f>SUM(F611:F616)</f>
        <v>1000</v>
      </c>
      <c r="G610" s="41">
        <f t="shared" si="148"/>
        <v>100</v>
      </c>
    </row>
    <row r="611" spans="1:7" ht="57" customHeight="1" x14ac:dyDescent="0.25">
      <c r="A611" s="69"/>
      <c r="B611" s="101"/>
      <c r="C611" s="23" t="s">
        <v>14</v>
      </c>
      <c r="D611" s="8">
        <v>759</v>
      </c>
      <c r="E611" s="25">
        <f t="shared" ref="E611:F612" si="149">E618+E625+E632+E639</f>
        <v>0</v>
      </c>
      <c r="F611" s="25">
        <f>F618+F625+F632+F639</f>
        <v>0</v>
      </c>
      <c r="G611" s="41">
        <v>0</v>
      </c>
    </row>
    <row r="612" spans="1:7" s="17" customFormat="1" x14ac:dyDescent="0.25">
      <c r="A612" s="69"/>
      <c r="B612" s="101"/>
      <c r="C612" s="12" t="s">
        <v>15</v>
      </c>
      <c r="D612" s="13">
        <v>759</v>
      </c>
      <c r="E612" s="25">
        <f t="shared" si="149"/>
        <v>1000</v>
      </c>
      <c r="F612" s="25">
        <f t="shared" si="149"/>
        <v>1000</v>
      </c>
      <c r="G612" s="41">
        <f t="shared" si="148"/>
        <v>100</v>
      </c>
    </row>
    <row r="613" spans="1:7" ht="36" customHeight="1" x14ac:dyDescent="0.25">
      <c r="A613" s="69"/>
      <c r="B613" s="101"/>
      <c r="C613" s="23" t="s">
        <v>23</v>
      </c>
      <c r="D613" s="8" t="s">
        <v>17</v>
      </c>
      <c r="E613" s="25">
        <v>0</v>
      </c>
      <c r="F613" s="25">
        <v>0</v>
      </c>
      <c r="G613" s="41">
        <v>0</v>
      </c>
    </row>
    <row r="614" spans="1:7" ht="41.45" customHeight="1" x14ac:dyDescent="0.25">
      <c r="A614" s="69"/>
      <c r="B614" s="101"/>
      <c r="C614" s="23" t="s">
        <v>18</v>
      </c>
      <c r="D614" s="8" t="s">
        <v>17</v>
      </c>
      <c r="E614" s="25">
        <v>0</v>
      </c>
      <c r="F614" s="25">
        <v>0</v>
      </c>
      <c r="G614" s="41">
        <v>0</v>
      </c>
    </row>
    <row r="615" spans="1:7" ht="48" customHeight="1" x14ac:dyDescent="0.25">
      <c r="A615" s="69"/>
      <c r="B615" s="101"/>
      <c r="C615" s="23" t="s">
        <v>19</v>
      </c>
      <c r="D615" s="8" t="s">
        <v>17</v>
      </c>
      <c r="E615" s="25">
        <v>0</v>
      </c>
      <c r="F615" s="25">
        <v>0</v>
      </c>
      <c r="G615" s="41">
        <v>0</v>
      </c>
    </row>
    <row r="616" spans="1:7" ht="19.899999999999999" customHeight="1" x14ac:dyDescent="0.25">
      <c r="A616" s="83"/>
      <c r="B616" s="102"/>
      <c r="C616" s="23" t="s">
        <v>20</v>
      </c>
      <c r="D616" s="8" t="s">
        <v>17</v>
      </c>
      <c r="E616" s="25">
        <v>0</v>
      </c>
      <c r="F616" s="25">
        <v>0</v>
      </c>
      <c r="G616" s="41">
        <v>0</v>
      </c>
    </row>
    <row r="617" spans="1:7" x14ac:dyDescent="0.25">
      <c r="A617" s="68" t="s">
        <v>180</v>
      </c>
      <c r="B617" s="96" t="s">
        <v>181</v>
      </c>
      <c r="C617" s="23" t="s">
        <v>22</v>
      </c>
      <c r="D617" s="8">
        <v>759</v>
      </c>
      <c r="E617" s="25">
        <f>SUM(E618:E623)</f>
        <v>300</v>
      </c>
      <c r="F617" s="25">
        <f>SUM(F618:F623)</f>
        <v>300</v>
      </c>
      <c r="G617" s="41">
        <f t="shared" si="148"/>
        <v>100</v>
      </c>
    </row>
    <row r="618" spans="1:7" ht="55.9" customHeight="1" x14ac:dyDescent="0.25">
      <c r="A618" s="69"/>
      <c r="B618" s="96"/>
      <c r="C618" s="23" t="s">
        <v>14</v>
      </c>
      <c r="D618" s="8">
        <v>759</v>
      </c>
      <c r="E618" s="25">
        <v>0</v>
      </c>
      <c r="F618" s="25">
        <v>0</v>
      </c>
      <c r="G618" s="41">
        <v>0</v>
      </c>
    </row>
    <row r="619" spans="1:7" x14ac:dyDescent="0.25">
      <c r="A619" s="69"/>
      <c r="B619" s="96"/>
      <c r="C619" s="23" t="s">
        <v>15</v>
      </c>
      <c r="D619" s="8">
        <v>759</v>
      </c>
      <c r="E619" s="25">
        <v>300</v>
      </c>
      <c r="F619" s="25">
        <v>300</v>
      </c>
      <c r="G619" s="41">
        <f t="shared" si="148"/>
        <v>100</v>
      </c>
    </row>
    <row r="620" spans="1:7" ht="30.6" customHeight="1" x14ac:dyDescent="0.25">
      <c r="A620" s="69"/>
      <c r="B620" s="96"/>
      <c r="C620" s="23" t="s">
        <v>23</v>
      </c>
      <c r="D620" s="8" t="s">
        <v>17</v>
      </c>
      <c r="E620" s="25">
        <v>0</v>
      </c>
      <c r="F620" s="25">
        <v>0</v>
      </c>
      <c r="G620" s="41">
        <v>0</v>
      </c>
    </row>
    <row r="621" spans="1:7" ht="33.6" customHeight="1" x14ac:dyDescent="0.25">
      <c r="A621" s="69"/>
      <c r="B621" s="96"/>
      <c r="C621" s="23" t="s">
        <v>18</v>
      </c>
      <c r="D621" s="8" t="s">
        <v>17</v>
      </c>
      <c r="E621" s="25">
        <v>0</v>
      </c>
      <c r="F621" s="25">
        <v>0</v>
      </c>
      <c r="G621" s="41">
        <v>0</v>
      </c>
    </row>
    <row r="622" spans="1:7" ht="47.45" customHeight="1" x14ac:dyDescent="0.25">
      <c r="A622" s="69"/>
      <c r="B622" s="96"/>
      <c r="C622" s="23" t="s">
        <v>19</v>
      </c>
      <c r="D622" s="8" t="s">
        <v>17</v>
      </c>
      <c r="E622" s="25">
        <v>0</v>
      </c>
      <c r="F622" s="25">
        <v>0</v>
      </c>
      <c r="G622" s="41">
        <v>0</v>
      </c>
    </row>
    <row r="623" spans="1:7" ht="18.600000000000001" customHeight="1" x14ac:dyDescent="0.25">
      <c r="A623" s="83"/>
      <c r="B623" s="96"/>
      <c r="C623" s="23" t="s">
        <v>20</v>
      </c>
      <c r="D623" s="8" t="s">
        <v>17</v>
      </c>
      <c r="E623" s="25">
        <v>0</v>
      </c>
      <c r="F623" s="25">
        <v>0</v>
      </c>
      <c r="G623" s="41">
        <v>0</v>
      </c>
    </row>
    <row r="624" spans="1:7" s="17" customFormat="1" ht="15" customHeight="1" x14ac:dyDescent="0.25">
      <c r="A624" s="68" t="s">
        <v>182</v>
      </c>
      <c r="B624" s="67" t="s">
        <v>183</v>
      </c>
      <c r="C624" s="12" t="s">
        <v>22</v>
      </c>
      <c r="D624" s="13">
        <v>759</v>
      </c>
      <c r="E624" s="25">
        <f>SUM(E625:E630)</f>
        <v>700</v>
      </c>
      <c r="F624" s="25">
        <f>SUM(F625:F630)</f>
        <v>700</v>
      </c>
      <c r="G624" s="41">
        <f t="shared" si="148"/>
        <v>100</v>
      </c>
    </row>
    <row r="625" spans="1:7" ht="54" customHeight="1" x14ac:dyDescent="0.25">
      <c r="A625" s="69"/>
      <c r="B625" s="67"/>
      <c r="C625" s="23" t="s">
        <v>14</v>
      </c>
      <c r="D625" s="8">
        <v>759</v>
      </c>
      <c r="E625" s="25">
        <v>0</v>
      </c>
      <c r="F625" s="25">
        <v>0</v>
      </c>
      <c r="G625" s="41">
        <v>0</v>
      </c>
    </row>
    <row r="626" spans="1:7" s="17" customFormat="1" x14ac:dyDescent="0.25">
      <c r="A626" s="69"/>
      <c r="B626" s="67"/>
      <c r="C626" s="12" t="s">
        <v>15</v>
      </c>
      <c r="D626" s="13">
        <v>759</v>
      </c>
      <c r="E626" s="25">
        <v>700</v>
      </c>
      <c r="F626" s="25">
        <v>700</v>
      </c>
      <c r="G626" s="41">
        <f t="shared" si="148"/>
        <v>100</v>
      </c>
    </row>
    <row r="627" spans="1:7" ht="33.6" customHeight="1" x14ac:dyDescent="0.25">
      <c r="A627" s="69"/>
      <c r="B627" s="67"/>
      <c r="C627" s="23" t="s">
        <v>23</v>
      </c>
      <c r="D627" s="8" t="s">
        <v>17</v>
      </c>
      <c r="E627" s="25">
        <v>0</v>
      </c>
      <c r="F627" s="25">
        <v>0</v>
      </c>
      <c r="G627" s="41">
        <v>0</v>
      </c>
    </row>
    <row r="628" spans="1:7" ht="39.6" customHeight="1" x14ac:dyDescent="0.25">
      <c r="A628" s="69"/>
      <c r="B628" s="67"/>
      <c r="C628" s="23" t="s">
        <v>18</v>
      </c>
      <c r="D628" s="8" t="s">
        <v>17</v>
      </c>
      <c r="E628" s="25">
        <v>0</v>
      </c>
      <c r="F628" s="25">
        <v>0</v>
      </c>
      <c r="G628" s="41">
        <v>0</v>
      </c>
    </row>
    <row r="629" spans="1:7" ht="46.15" customHeight="1" x14ac:dyDescent="0.25">
      <c r="A629" s="69"/>
      <c r="B629" s="67"/>
      <c r="C629" s="23" t="s">
        <v>19</v>
      </c>
      <c r="D629" s="8" t="s">
        <v>17</v>
      </c>
      <c r="E629" s="25">
        <v>0</v>
      </c>
      <c r="F629" s="25">
        <v>0</v>
      </c>
      <c r="G629" s="41">
        <v>0</v>
      </c>
    </row>
    <row r="630" spans="1:7" ht="22.15" customHeight="1" x14ac:dyDescent="0.25">
      <c r="A630" s="83"/>
      <c r="B630" s="67"/>
      <c r="C630" s="23" t="s">
        <v>20</v>
      </c>
      <c r="D630" s="8" t="s">
        <v>17</v>
      </c>
      <c r="E630" s="25">
        <v>0</v>
      </c>
      <c r="F630" s="25">
        <v>0</v>
      </c>
      <c r="G630" s="41">
        <v>0</v>
      </c>
    </row>
    <row r="631" spans="1:7" hidden="1" x14ac:dyDescent="0.25">
      <c r="A631" s="68" t="s">
        <v>184</v>
      </c>
      <c r="B631" s="70" t="s">
        <v>185</v>
      </c>
      <c r="C631" s="23" t="s">
        <v>22</v>
      </c>
      <c r="D631" s="8">
        <v>759</v>
      </c>
      <c r="E631" s="25">
        <f>SUM(E632:E637)</f>
        <v>0</v>
      </c>
      <c r="F631" s="25">
        <f>SUM(F632:F637)</f>
        <v>0</v>
      </c>
      <c r="G631" s="41" t="e">
        <f t="shared" si="148"/>
        <v>#DIV/0!</v>
      </c>
    </row>
    <row r="632" spans="1:7" ht="47.25" hidden="1" x14ac:dyDescent="0.25">
      <c r="A632" s="69"/>
      <c r="B632" s="71"/>
      <c r="C632" s="23" t="s">
        <v>14</v>
      </c>
      <c r="D632" s="8">
        <v>759</v>
      </c>
      <c r="E632" s="25">
        <v>0</v>
      </c>
      <c r="F632" s="25">
        <v>0</v>
      </c>
      <c r="G632" s="41" t="e">
        <f t="shared" si="148"/>
        <v>#DIV/0!</v>
      </c>
    </row>
    <row r="633" spans="1:7" hidden="1" x14ac:dyDescent="0.25">
      <c r="A633" s="69"/>
      <c r="B633" s="71"/>
      <c r="C633" s="23" t="s">
        <v>15</v>
      </c>
      <c r="D633" s="8">
        <v>759</v>
      </c>
      <c r="E633" s="25">
        <v>0</v>
      </c>
      <c r="F633" s="25">
        <v>0</v>
      </c>
      <c r="G633" s="41" t="e">
        <f t="shared" si="148"/>
        <v>#DIV/0!</v>
      </c>
    </row>
    <row r="634" spans="1:7" ht="31.5" hidden="1" x14ac:dyDescent="0.25">
      <c r="A634" s="69"/>
      <c r="B634" s="71"/>
      <c r="C634" s="23" t="s">
        <v>23</v>
      </c>
      <c r="D634" s="8" t="s">
        <v>17</v>
      </c>
      <c r="E634" s="25">
        <v>0</v>
      </c>
      <c r="F634" s="25">
        <v>0</v>
      </c>
      <c r="G634" s="41" t="e">
        <f t="shared" si="148"/>
        <v>#DIV/0!</v>
      </c>
    </row>
    <row r="635" spans="1:7" ht="47.25" hidden="1" x14ac:dyDescent="0.25">
      <c r="A635" s="69"/>
      <c r="B635" s="71"/>
      <c r="C635" s="23" t="s">
        <v>18</v>
      </c>
      <c r="D635" s="8" t="s">
        <v>17</v>
      </c>
      <c r="E635" s="25">
        <v>0</v>
      </c>
      <c r="F635" s="25">
        <v>0</v>
      </c>
      <c r="G635" s="41" t="e">
        <f t="shared" si="148"/>
        <v>#DIV/0!</v>
      </c>
    </row>
    <row r="636" spans="1:7" ht="47.25" hidden="1" x14ac:dyDescent="0.25">
      <c r="A636" s="69"/>
      <c r="B636" s="71"/>
      <c r="C636" s="23" t="s">
        <v>19</v>
      </c>
      <c r="D636" s="8" t="s">
        <v>17</v>
      </c>
      <c r="E636" s="25">
        <v>0</v>
      </c>
      <c r="F636" s="25">
        <v>0</v>
      </c>
      <c r="G636" s="41" t="e">
        <f t="shared" si="148"/>
        <v>#DIV/0!</v>
      </c>
    </row>
    <row r="637" spans="1:7" ht="31.5" hidden="1" x14ac:dyDescent="0.25">
      <c r="A637" s="83"/>
      <c r="B637" s="72"/>
      <c r="C637" s="23" t="s">
        <v>20</v>
      </c>
      <c r="D637" s="8" t="s">
        <v>17</v>
      </c>
      <c r="E637" s="25">
        <v>0</v>
      </c>
      <c r="F637" s="25">
        <v>0</v>
      </c>
      <c r="G637" s="41" t="e">
        <f t="shared" si="148"/>
        <v>#DIV/0!</v>
      </c>
    </row>
    <row r="638" spans="1:7" hidden="1" x14ac:dyDescent="0.25">
      <c r="A638" s="68" t="s">
        <v>186</v>
      </c>
      <c r="B638" s="67" t="s">
        <v>187</v>
      </c>
      <c r="C638" s="23" t="s">
        <v>22</v>
      </c>
      <c r="D638" s="8">
        <v>759</v>
      </c>
      <c r="E638" s="25">
        <f>E639+E640</f>
        <v>0</v>
      </c>
      <c r="F638" s="25">
        <f>F639+F640</f>
        <v>0</v>
      </c>
      <c r="G638" s="41" t="e">
        <f t="shared" si="148"/>
        <v>#DIV/0!</v>
      </c>
    </row>
    <row r="639" spans="1:7" ht="47.25" hidden="1" x14ac:dyDescent="0.25">
      <c r="A639" s="69"/>
      <c r="B639" s="67"/>
      <c r="C639" s="23" t="s">
        <v>14</v>
      </c>
      <c r="D639" s="8">
        <v>759</v>
      </c>
      <c r="E639" s="25">
        <v>0</v>
      </c>
      <c r="F639" s="25">
        <v>0</v>
      </c>
      <c r="G639" s="41" t="e">
        <f t="shared" si="148"/>
        <v>#DIV/0!</v>
      </c>
    </row>
    <row r="640" spans="1:7" hidden="1" x14ac:dyDescent="0.25">
      <c r="A640" s="69"/>
      <c r="B640" s="67"/>
      <c r="C640" s="23" t="s">
        <v>15</v>
      </c>
      <c r="D640" s="8">
        <v>759</v>
      </c>
      <c r="E640" s="25">
        <v>0</v>
      </c>
      <c r="F640" s="25">
        <v>0</v>
      </c>
      <c r="G640" s="41" t="e">
        <f t="shared" si="148"/>
        <v>#DIV/0!</v>
      </c>
    </row>
    <row r="641" spans="1:7" ht="31.5" hidden="1" x14ac:dyDescent="0.25">
      <c r="A641" s="69"/>
      <c r="B641" s="67"/>
      <c r="C641" s="23" t="s">
        <v>23</v>
      </c>
      <c r="D641" s="8" t="s">
        <v>17</v>
      </c>
      <c r="E641" s="25">
        <v>0</v>
      </c>
      <c r="F641" s="25">
        <v>0</v>
      </c>
      <c r="G641" s="41" t="e">
        <f t="shared" si="148"/>
        <v>#DIV/0!</v>
      </c>
    </row>
    <row r="642" spans="1:7" ht="47.25" hidden="1" x14ac:dyDescent="0.25">
      <c r="A642" s="69"/>
      <c r="B642" s="67"/>
      <c r="C642" s="23" t="s">
        <v>18</v>
      </c>
      <c r="D642" s="8" t="s">
        <v>17</v>
      </c>
      <c r="E642" s="25">
        <v>0</v>
      </c>
      <c r="F642" s="25">
        <v>0</v>
      </c>
      <c r="G642" s="41" t="e">
        <f t="shared" si="148"/>
        <v>#DIV/0!</v>
      </c>
    </row>
    <row r="643" spans="1:7" ht="47.25" hidden="1" x14ac:dyDescent="0.25">
      <c r="A643" s="69"/>
      <c r="B643" s="67"/>
      <c r="C643" s="23" t="s">
        <v>19</v>
      </c>
      <c r="D643" s="8" t="s">
        <v>17</v>
      </c>
      <c r="E643" s="25">
        <v>0</v>
      </c>
      <c r="F643" s="25">
        <v>0</v>
      </c>
      <c r="G643" s="41" t="e">
        <f t="shared" si="148"/>
        <v>#DIV/0!</v>
      </c>
    </row>
    <row r="644" spans="1:7" ht="31.5" hidden="1" x14ac:dyDescent="0.25">
      <c r="A644" s="83"/>
      <c r="B644" s="67"/>
      <c r="C644" s="23" t="s">
        <v>20</v>
      </c>
      <c r="D644" s="8" t="s">
        <v>17</v>
      </c>
      <c r="E644" s="25">
        <v>0</v>
      </c>
      <c r="F644" s="25">
        <v>0</v>
      </c>
      <c r="G644" s="41" t="e">
        <f t="shared" si="148"/>
        <v>#DIV/0!</v>
      </c>
    </row>
    <row r="645" spans="1:7" s="17" customFormat="1" x14ac:dyDescent="0.25">
      <c r="A645" s="66" t="s">
        <v>188</v>
      </c>
      <c r="B645" s="67" t="s">
        <v>189</v>
      </c>
      <c r="C645" s="50" t="s">
        <v>22</v>
      </c>
      <c r="D645" s="13" t="s">
        <v>13</v>
      </c>
      <c r="E645" s="25">
        <f>E646+E647</f>
        <v>138674.53999999998</v>
      </c>
      <c r="F645" s="25">
        <f>F646+F647</f>
        <v>135142.04999999999</v>
      </c>
      <c r="G645" s="41">
        <f t="shared" si="148"/>
        <v>97.452675884124091</v>
      </c>
    </row>
    <row r="646" spans="1:7" s="17" customFormat="1" x14ac:dyDescent="0.25">
      <c r="A646" s="66"/>
      <c r="B646" s="67"/>
      <c r="C646" s="51"/>
      <c r="D646" s="13">
        <v>759</v>
      </c>
      <c r="E646" s="25">
        <f t="shared" ref="E646:F647" si="150">E649+E652</f>
        <v>85713.29</v>
      </c>
      <c r="F646" s="25">
        <f t="shared" si="150"/>
        <v>85341.56</v>
      </c>
      <c r="G646" s="41">
        <f t="shared" si="148"/>
        <v>99.566309961967391</v>
      </c>
    </row>
    <row r="647" spans="1:7" s="17" customFormat="1" x14ac:dyDescent="0.25">
      <c r="A647" s="66"/>
      <c r="B647" s="67"/>
      <c r="C647" s="52"/>
      <c r="D647" s="13">
        <v>774</v>
      </c>
      <c r="E647" s="25">
        <f t="shared" si="150"/>
        <v>52961.25</v>
      </c>
      <c r="F647" s="25">
        <f t="shared" si="150"/>
        <v>49800.490000000005</v>
      </c>
      <c r="G647" s="41">
        <f t="shared" si="148"/>
        <v>94.031938445561622</v>
      </c>
    </row>
    <row r="648" spans="1:7" ht="15.6" customHeight="1" x14ac:dyDescent="0.25">
      <c r="A648" s="66"/>
      <c r="B648" s="67"/>
      <c r="C648" s="50" t="s">
        <v>14</v>
      </c>
      <c r="D648" s="8" t="s">
        <v>13</v>
      </c>
      <c r="E648" s="25">
        <f t="shared" ref="E648:F648" si="151">E649+E650</f>
        <v>0</v>
      </c>
      <c r="F648" s="25">
        <f t="shared" si="151"/>
        <v>0</v>
      </c>
      <c r="G648" s="41">
        <v>0</v>
      </c>
    </row>
    <row r="649" spans="1:7" x14ac:dyDescent="0.25">
      <c r="A649" s="66"/>
      <c r="B649" s="67"/>
      <c r="C649" s="51"/>
      <c r="D649" s="8">
        <v>759</v>
      </c>
      <c r="E649" s="25">
        <f t="shared" ref="E649:F649" si="152">E662+E672</f>
        <v>0</v>
      </c>
      <c r="F649" s="25">
        <f t="shared" si="152"/>
        <v>0</v>
      </c>
      <c r="G649" s="41">
        <v>0</v>
      </c>
    </row>
    <row r="650" spans="1:7" x14ac:dyDescent="0.25">
      <c r="A650" s="66"/>
      <c r="B650" s="67"/>
      <c r="C650" s="52"/>
      <c r="D650" s="8">
        <v>774</v>
      </c>
      <c r="E650" s="25">
        <f>E693+E700</f>
        <v>0</v>
      </c>
      <c r="F650" s="25">
        <f>F693+F700</f>
        <v>0</v>
      </c>
      <c r="G650" s="41">
        <v>0</v>
      </c>
    </row>
    <row r="651" spans="1:7" s="17" customFormat="1" ht="19.899999999999999" customHeight="1" x14ac:dyDescent="0.25">
      <c r="A651" s="66"/>
      <c r="B651" s="67"/>
      <c r="C651" s="50" t="s">
        <v>15</v>
      </c>
      <c r="D651" s="13" t="s">
        <v>13</v>
      </c>
      <c r="E651" s="25">
        <f t="shared" ref="E651:F651" si="153">E652+E653</f>
        <v>138674.53999999998</v>
      </c>
      <c r="F651" s="25">
        <f t="shared" si="153"/>
        <v>135142.04999999999</v>
      </c>
      <c r="G651" s="41">
        <f t="shared" si="148"/>
        <v>97.452675884124091</v>
      </c>
    </row>
    <row r="652" spans="1:7" s="17" customFormat="1" x14ac:dyDescent="0.25">
      <c r="A652" s="66"/>
      <c r="B652" s="67"/>
      <c r="C652" s="51"/>
      <c r="D652" s="13">
        <v>759</v>
      </c>
      <c r="E652" s="25">
        <f>E665+E673+E687</f>
        <v>85713.29</v>
      </c>
      <c r="F652" s="25">
        <f>F665+F673+F687</f>
        <v>85341.56</v>
      </c>
      <c r="G652" s="41">
        <f t="shared" si="148"/>
        <v>99.566309961967391</v>
      </c>
    </row>
    <row r="653" spans="1:7" s="17" customFormat="1" x14ac:dyDescent="0.25">
      <c r="A653" s="66"/>
      <c r="B653" s="67"/>
      <c r="C653" s="52"/>
      <c r="D653" s="13">
        <v>774</v>
      </c>
      <c r="E653" s="25">
        <f>E666+E680</f>
        <v>52961.25</v>
      </c>
      <c r="F653" s="25">
        <f>F666+F680</f>
        <v>49800.490000000005</v>
      </c>
      <c r="G653" s="41">
        <f t="shared" si="148"/>
        <v>94.031938445561622</v>
      </c>
    </row>
    <row r="654" spans="1:7" ht="27.6" customHeight="1" x14ac:dyDescent="0.25">
      <c r="A654" s="66"/>
      <c r="B654" s="67"/>
      <c r="C654" s="23" t="s">
        <v>23</v>
      </c>
      <c r="D654" s="8" t="s">
        <v>17</v>
      </c>
      <c r="E654" s="25">
        <v>0</v>
      </c>
      <c r="F654" s="25">
        <v>0</v>
      </c>
      <c r="G654" s="41">
        <v>0</v>
      </c>
    </row>
    <row r="655" spans="1:7" ht="40.15" customHeight="1" x14ac:dyDescent="0.25">
      <c r="A655" s="66"/>
      <c r="B655" s="67"/>
      <c r="C655" s="23" t="s">
        <v>18</v>
      </c>
      <c r="D655" s="8" t="s">
        <v>17</v>
      </c>
      <c r="E655" s="25">
        <v>0</v>
      </c>
      <c r="F655" s="25">
        <v>0</v>
      </c>
      <c r="G655" s="41">
        <v>0</v>
      </c>
    </row>
    <row r="656" spans="1:7" ht="52.15" customHeight="1" x14ac:dyDescent="0.25">
      <c r="A656" s="66"/>
      <c r="B656" s="67"/>
      <c r="C656" s="23" t="s">
        <v>19</v>
      </c>
      <c r="D656" s="8" t="s">
        <v>17</v>
      </c>
      <c r="E656" s="25">
        <v>0</v>
      </c>
      <c r="F656" s="25">
        <v>0</v>
      </c>
      <c r="G656" s="41">
        <v>0</v>
      </c>
    </row>
    <row r="657" spans="1:7" ht="24" customHeight="1" x14ac:dyDescent="0.25">
      <c r="A657" s="66"/>
      <c r="B657" s="67"/>
      <c r="C657" s="23" t="s">
        <v>20</v>
      </c>
      <c r="D657" s="8" t="s">
        <v>17</v>
      </c>
      <c r="E657" s="25">
        <v>0</v>
      </c>
      <c r="F657" s="25">
        <v>0</v>
      </c>
      <c r="G657" s="41">
        <v>0</v>
      </c>
    </row>
    <row r="658" spans="1:7" s="17" customFormat="1" ht="21.6" customHeight="1" x14ac:dyDescent="0.25">
      <c r="A658" s="66" t="s">
        <v>190</v>
      </c>
      <c r="B658" s="96" t="s">
        <v>191</v>
      </c>
      <c r="C658" s="73" t="s">
        <v>22</v>
      </c>
      <c r="D658" s="13" t="s">
        <v>13</v>
      </c>
      <c r="E658" s="25">
        <f t="shared" ref="E658:F658" si="154">E659+E660</f>
        <v>22399</v>
      </c>
      <c r="F658" s="25">
        <f t="shared" si="154"/>
        <v>19022.660000000003</v>
      </c>
      <c r="G658" s="41">
        <f t="shared" ref="G658:G721" si="155">F658/E658*100</f>
        <v>84.926380641992964</v>
      </c>
    </row>
    <row r="659" spans="1:7" s="17" customFormat="1" x14ac:dyDescent="0.25">
      <c r="A659" s="66"/>
      <c r="B659" s="96"/>
      <c r="C659" s="74"/>
      <c r="D659" s="13">
        <v>759</v>
      </c>
      <c r="E659" s="25">
        <f t="shared" ref="E659:F659" si="156">E662+E665</f>
        <v>2399</v>
      </c>
      <c r="F659" s="25">
        <f t="shared" si="156"/>
        <v>2183.42</v>
      </c>
      <c r="G659" s="41">
        <f t="shared" si="155"/>
        <v>91.013755731554809</v>
      </c>
    </row>
    <row r="660" spans="1:7" s="17" customFormat="1" x14ac:dyDescent="0.25">
      <c r="A660" s="66"/>
      <c r="B660" s="96"/>
      <c r="C660" s="75"/>
      <c r="D660" s="13">
        <v>774</v>
      </c>
      <c r="E660" s="25">
        <f t="shared" ref="E660:F660" si="157">E666+E663</f>
        <v>20000</v>
      </c>
      <c r="F660" s="25">
        <f t="shared" si="157"/>
        <v>16839.240000000002</v>
      </c>
      <c r="G660" s="41">
        <f t="shared" si="155"/>
        <v>84.196200000000005</v>
      </c>
    </row>
    <row r="661" spans="1:7" ht="18.600000000000001" customHeight="1" x14ac:dyDescent="0.25">
      <c r="A661" s="66"/>
      <c r="B661" s="96"/>
      <c r="C661" s="50" t="s">
        <v>14</v>
      </c>
      <c r="D661" s="8" t="s">
        <v>13</v>
      </c>
      <c r="E661" s="25">
        <f t="shared" ref="E661:F661" si="158">E662+E663</f>
        <v>0</v>
      </c>
      <c r="F661" s="25">
        <f t="shared" si="158"/>
        <v>0</v>
      </c>
      <c r="G661" s="41">
        <v>0</v>
      </c>
    </row>
    <row r="662" spans="1:7" x14ac:dyDescent="0.25">
      <c r="A662" s="66"/>
      <c r="B662" s="96"/>
      <c r="C662" s="51"/>
      <c r="D662" s="8">
        <v>759</v>
      </c>
      <c r="E662" s="25">
        <v>0</v>
      </c>
      <c r="F662" s="25">
        <v>0</v>
      </c>
      <c r="G662" s="41">
        <v>0</v>
      </c>
    </row>
    <row r="663" spans="1:7" x14ac:dyDescent="0.25">
      <c r="A663" s="66"/>
      <c r="B663" s="96"/>
      <c r="C663" s="52"/>
      <c r="D663" s="8">
        <v>774</v>
      </c>
      <c r="E663" s="25">
        <v>0</v>
      </c>
      <c r="F663" s="25">
        <v>0</v>
      </c>
      <c r="G663" s="41">
        <v>0</v>
      </c>
    </row>
    <row r="664" spans="1:7" s="17" customFormat="1" ht="19.899999999999999" customHeight="1" x14ac:dyDescent="0.25">
      <c r="A664" s="66"/>
      <c r="B664" s="96"/>
      <c r="C664" s="73" t="s">
        <v>15</v>
      </c>
      <c r="D664" s="13" t="s">
        <v>13</v>
      </c>
      <c r="E664" s="25">
        <f t="shared" ref="E664:F664" si="159">E665+E666</f>
        <v>22399</v>
      </c>
      <c r="F664" s="25">
        <f t="shared" si="159"/>
        <v>19022.660000000003</v>
      </c>
      <c r="G664" s="41">
        <f t="shared" si="155"/>
        <v>84.926380641992964</v>
      </c>
    </row>
    <row r="665" spans="1:7" s="17" customFormat="1" x14ac:dyDescent="0.25">
      <c r="A665" s="66"/>
      <c r="B665" s="96"/>
      <c r="C665" s="74"/>
      <c r="D665" s="13">
        <v>759</v>
      </c>
      <c r="E665" s="25">
        <v>2399</v>
      </c>
      <c r="F665" s="25">
        <v>2183.42</v>
      </c>
      <c r="G665" s="41">
        <f t="shared" si="155"/>
        <v>91.013755731554809</v>
      </c>
    </row>
    <row r="666" spans="1:7" s="17" customFormat="1" x14ac:dyDescent="0.25">
      <c r="A666" s="66"/>
      <c r="B666" s="96"/>
      <c r="C666" s="75"/>
      <c r="D666" s="13">
        <v>774</v>
      </c>
      <c r="E666" s="25">
        <v>20000</v>
      </c>
      <c r="F666" s="25">
        <v>16839.240000000002</v>
      </c>
      <c r="G666" s="41">
        <f t="shared" si="155"/>
        <v>84.196200000000005</v>
      </c>
    </row>
    <row r="667" spans="1:7" ht="34.9" customHeight="1" x14ac:dyDescent="0.25">
      <c r="A667" s="66"/>
      <c r="B667" s="96"/>
      <c r="C667" s="23" t="s">
        <v>23</v>
      </c>
      <c r="D667" s="8" t="s">
        <v>17</v>
      </c>
      <c r="E667" s="25">
        <v>0</v>
      </c>
      <c r="F667" s="25">
        <v>0</v>
      </c>
      <c r="G667" s="41">
        <v>0</v>
      </c>
    </row>
    <row r="668" spans="1:7" ht="30.6" customHeight="1" x14ac:dyDescent="0.25">
      <c r="A668" s="66"/>
      <c r="B668" s="96"/>
      <c r="C668" s="23" t="s">
        <v>18</v>
      </c>
      <c r="D668" s="8" t="s">
        <v>17</v>
      </c>
      <c r="E668" s="25">
        <v>0</v>
      </c>
      <c r="F668" s="25">
        <v>0</v>
      </c>
      <c r="G668" s="41">
        <v>0</v>
      </c>
    </row>
    <row r="669" spans="1:7" ht="45.6" customHeight="1" x14ac:dyDescent="0.25">
      <c r="A669" s="66"/>
      <c r="B669" s="96"/>
      <c r="C669" s="23" t="s">
        <v>19</v>
      </c>
      <c r="D669" s="8" t="s">
        <v>17</v>
      </c>
      <c r="E669" s="25">
        <v>0</v>
      </c>
      <c r="F669" s="25">
        <v>0</v>
      </c>
      <c r="G669" s="41">
        <v>0</v>
      </c>
    </row>
    <row r="670" spans="1:7" ht="21.6" customHeight="1" x14ac:dyDescent="0.25">
      <c r="A670" s="66"/>
      <c r="B670" s="96"/>
      <c r="C670" s="23" t="s">
        <v>20</v>
      </c>
      <c r="D670" s="8" t="s">
        <v>17</v>
      </c>
      <c r="E670" s="25">
        <v>0</v>
      </c>
      <c r="F670" s="25">
        <v>0</v>
      </c>
      <c r="G670" s="41">
        <v>0</v>
      </c>
    </row>
    <row r="671" spans="1:7" s="17" customFormat="1" x14ac:dyDescent="0.25">
      <c r="A671" s="66" t="s">
        <v>192</v>
      </c>
      <c r="B671" s="67" t="s">
        <v>193</v>
      </c>
      <c r="C671" s="12" t="s">
        <v>22</v>
      </c>
      <c r="D671" s="13">
        <v>759</v>
      </c>
      <c r="E671" s="25">
        <f>SUM(E672:E677)</f>
        <v>78314.289999999994</v>
      </c>
      <c r="F671" s="25">
        <f>SUM(F672:F677)</f>
        <v>78158.14</v>
      </c>
      <c r="G671" s="41">
        <f t="shared" si="155"/>
        <v>99.800611101754228</v>
      </c>
    </row>
    <row r="672" spans="1:7" ht="49.15" customHeight="1" x14ac:dyDescent="0.25">
      <c r="A672" s="66"/>
      <c r="B672" s="67"/>
      <c r="C672" s="23" t="s">
        <v>14</v>
      </c>
      <c r="D672" s="8">
        <v>759</v>
      </c>
      <c r="E672" s="25">
        <v>0</v>
      </c>
      <c r="F672" s="25">
        <v>0</v>
      </c>
      <c r="G672" s="41">
        <v>0</v>
      </c>
    </row>
    <row r="673" spans="1:7" s="17" customFormat="1" x14ac:dyDescent="0.25">
      <c r="A673" s="66"/>
      <c r="B673" s="67"/>
      <c r="C673" s="12" t="s">
        <v>15</v>
      </c>
      <c r="D673" s="13">
        <v>759</v>
      </c>
      <c r="E673" s="25">
        <v>78314.289999999994</v>
      </c>
      <c r="F673" s="19">
        <v>78158.14</v>
      </c>
      <c r="G673" s="41">
        <f t="shared" si="155"/>
        <v>99.800611101754228</v>
      </c>
    </row>
    <row r="674" spans="1:7" ht="36.6" customHeight="1" x14ac:dyDescent="0.25">
      <c r="A674" s="66"/>
      <c r="B674" s="67"/>
      <c r="C674" s="23" t="s">
        <v>23</v>
      </c>
      <c r="D674" s="8" t="s">
        <v>17</v>
      </c>
      <c r="E674" s="25">
        <v>0</v>
      </c>
      <c r="F674" s="25">
        <v>0</v>
      </c>
      <c r="G674" s="41">
        <v>0</v>
      </c>
    </row>
    <row r="675" spans="1:7" ht="42.6" customHeight="1" x14ac:dyDescent="0.25">
      <c r="A675" s="66"/>
      <c r="B675" s="67"/>
      <c r="C675" s="23" t="s">
        <v>18</v>
      </c>
      <c r="D675" s="8" t="s">
        <v>17</v>
      </c>
      <c r="E675" s="25">
        <v>0</v>
      </c>
      <c r="F675" s="25">
        <v>0</v>
      </c>
      <c r="G675" s="41">
        <v>0</v>
      </c>
    </row>
    <row r="676" spans="1:7" ht="46.9" customHeight="1" x14ac:dyDescent="0.25">
      <c r="A676" s="66"/>
      <c r="B676" s="67"/>
      <c r="C676" s="23" t="s">
        <v>19</v>
      </c>
      <c r="D676" s="8" t="s">
        <v>17</v>
      </c>
      <c r="E676" s="25">
        <v>0</v>
      </c>
      <c r="F676" s="25">
        <v>0</v>
      </c>
      <c r="G676" s="41">
        <v>0</v>
      </c>
    </row>
    <row r="677" spans="1:7" ht="24.6" customHeight="1" x14ac:dyDescent="0.25">
      <c r="A677" s="66"/>
      <c r="B677" s="67"/>
      <c r="C677" s="23" t="s">
        <v>20</v>
      </c>
      <c r="D677" s="8" t="s">
        <v>17</v>
      </c>
      <c r="E677" s="25">
        <v>0</v>
      </c>
      <c r="F677" s="25">
        <v>0</v>
      </c>
      <c r="G677" s="41">
        <v>0</v>
      </c>
    </row>
    <row r="678" spans="1:7" x14ac:dyDescent="0.25">
      <c r="A678" s="68" t="s">
        <v>194</v>
      </c>
      <c r="B678" s="50" t="s">
        <v>195</v>
      </c>
      <c r="C678" s="23" t="s">
        <v>22</v>
      </c>
      <c r="D678" s="8">
        <v>774</v>
      </c>
      <c r="E678" s="25">
        <f>E679+E680</f>
        <v>32961.25</v>
      </c>
      <c r="F678" s="19">
        <f>F680</f>
        <v>32961.25</v>
      </c>
      <c r="G678" s="41">
        <f t="shared" si="155"/>
        <v>100</v>
      </c>
    </row>
    <row r="679" spans="1:7" ht="40.9" customHeight="1" x14ac:dyDescent="0.25">
      <c r="A679" s="97"/>
      <c r="B679" s="56"/>
      <c r="C679" s="23" t="s">
        <v>14</v>
      </c>
      <c r="D679" s="8">
        <v>774</v>
      </c>
      <c r="E679" s="25">
        <v>0</v>
      </c>
      <c r="F679" s="19">
        <v>0</v>
      </c>
      <c r="G679" s="41">
        <v>0</v>
      </c>
    </row>
    <row r="680" spans="1:7" x14ac:dyDescent="0.25">
      <c r="A680" s="97"/>
      <c r="B680" s="56"/>
      <c r="C680" s="23" t="s">
        <v>15</v>
      </c>
      <c r="D680" s="8">
        <v>774</v>
      </c>
      <c r="E680" s="25">
        <v>32961.25</v>
      </c>
      <c r="F680" s="19">
        <v>32961.25</v>
      </c>
      <c r="G680" s="41">
        <f t="shared" si="155"/>
        <v>100</v>
      </c>
    </row>
    <row r="681" spans="1:7" ht="31.9" customHeight="1" x14ac:dyDescent="0.25">
      <c r="A681" s="97"/>
      <c r="B681" s="56"/>
      <c r="C681" s="23" t="s">
        <v>23</v>
      </c>
      <c r="D681" s="8" t="s">
        <v>17</v>
      </c>
      <c r="E681" s="25">
        <v>0</v>
      </c>
      <c r="F681" s="19">
        <v>0</v>
      </c>
      <c r="G681" s="41">
        <v>0</v>
      </c>
    </row>
    <row r="682" spans="1:7" ht="30" customHeight="1" x14ac:dyDescent="0.25">
      <c r="A682" s="97"/>
      <c r="B682" s="56"/>
      <c r="C682" s="23" t="s">
        <v>18</v>
      </c>
      <c r="D682" s="8" t="s">
        <v>17</v>
      </c>
      <c r="E682" s="25">
        <v>0</v>
      </c>
      <c r="F682" s="19">
        <v>0</v>
      </c>
      <c r="G682" s="41">
        <v>0</v>
      </c>
    </row>
    <row r="683" spans="1:7" ht="44.45" customHeight="1" x14ac:dyDescent="0.25">
      <c r="A683" s="97"/>
      <c r="B683" s="56"/>
      <c r="C683" s="23" t="s">
        <v>19</v>
      </c>
      <c r="D683" s="8" t="s">
        <v>17</v>
      </c>
      <c r="E683" s="25">
        <v>0</v>
      </c>
      <c r="F683" s="19">
        <v>0</v>
      </c>
      <c r="G683" s="41">
        <v>0</v>
      </c>
    </row>
    <row r="684" spans="1:7" ht="19.899999999999999" customHeight="1" x14ac:dyDescent="0.25">
      <c r="A684" s="98"/>
      <c r="B684" s="57"/>
      <c r="C684" s="23" t="s">
        <v>20</v>
      </c>
      <c r="D684" s="8" t="s">
        <v>17</v>
      </c>
      <c r="E684" s="25">
        <v>0</v>
      </c>
      <c r="F684" s="19">
        <v>0</v>
      </c>
      <c r="G684" s="41">
        <v>0</v>
      </c>
    </row>
    <row r="685" spans="1:7" x14ac:dyDescent="0.25">
      <c r="A685" s="99" t="s">
        <v>196</v>
      </c>
      <c r="B685" s="61" t="s">
        <v>197</v>
      </c>
      <c r="C685" s="23" t="s">
        <v>22</v>
      </c>
      <c r="D685" s="8">
        <v>759</v>
      </c>
      <c r="E685" s="25">
        <f>E686+E687</f>
        <v>5000</v>
      </c>
      <c r="F685" s="25">
        <f>F686+F687</f>
        <v>5000</v>
      </c>
      <c r="G685" s="41">
        <f t="shared" si="155"/>
        <v>100</v>
      </c>
    </row>
    <row r="686" spans="1:7" ht="52.9" customHeight="1" x14ac:dyDescent="0.25">
      <c r="A686" s="54"/>
      <c r="B686" s="62"/>
      <c r="C686" s="23" t="s">
        <v>14</v>
      </c>
      <c r="D686" s="8">
        <v>759</v>
      </c>
      <c r="E686" s="25">
        <v>0</v>
      </c>
      <c r="F686" s="25">
        <v>0</v>
      </c>
      <c r="G686" s="41">
        <v>0</v>
      </c>
    </row>
    <row r="687" spans="1:7" x14ac:dyDescent="0.25">
      <c r="A687" s="54"/>
      <c r="B687" s="62"/>
      <c r="C687" s="23" t="s">
        <v>15</v>
      </c>
      <c r="D687" s="8">
        <v>759</v>
      </c>
      <c r="E687" s="25">
        <v>5000</v>
      </c>
      <c r="F687" s="25">
        <v>5000</v>
      </c>
      <c r="G687" s="41">
        <f t="shared" si="155"/>
        <v>100</v>
      </c>
    </row>
    <row r="688" spans="1:7" ht="31.9" customHeight="1" x14ac:dyDescent="0.25">
      <c r="A688" s="54"/>
      <c r="B688" s="62"/>
      <c r="C688" s="23" t="s">
        <v>23</v>
      </c>
      <c r="D688" s="8" t="s">
        <v>17</v>
      </c>
      <c r="E688" s="25">
        <v>0</v>
      </c>
      <c r="F688" s="25">
        <v>0</v>
      </c>
      <c r="G688" s="41">
        <v>0</v>
      </c>
    </row>
    <row r="689" spans="1:7" ht="37.15" customHeight="1" x14ac:dyDescent="0.25">
      <c r="A689" s="54"/>
      <c r="B689" s="62"/>
      <c r="C689" s="23" t="s">
        <v>18</v>
      </c>
      <c r="D689" s="8" t="s">
        <v>17</v>
      </c>
      <c r="E689" s="25">
        <v>0</v>
      </c>
      <c r="F689" s="25">
        <v>0</v>
      </c>
      <c r="G689" s="41">
        <v>0</v>
      </c>
    </row>
    <row r="690" spans="1:7" ht="46.15" customHeight="1" x14ac:dyDescent="0.25">
      <c r="A690" s="54"/>
      <c r="B690" s="62"/>
      <c r="C690" s="23" t="s">
        <v>19</v>
      </c>
      <c r="D690" s="8" t="s">
        <v>17</v>
      </c>
      <c r="E690" s="25">
        <v>0</v>
      </c>
      <c r="F690" s="25">
        <v>0</v>
      </c>
      <c r="G690" s="41">
        <v>0</v>
      </c>
    </row>
    <row r="691" spans="1:7" ht="20.45" customHeight="1" x14ac:dyDescent="0.25">
      <c r="A691" s="55"/>
      <c r="B691" s="63"/>
      <c r="C691" s="23" t="s">
        <v>20</v>
      </c>
      <c r="D691" s="8" t="s">
        <v>17</v>
      </c>
      <c r="E691" s="25">
        <v>0</v>
      </c>
      <c r="F691" s="25">
        <v>0</v>
      </c>
      <c r="G691" s="41">
        <v>0</v>
      </c>
    </row>
    <row r="692" spans="1:7" hidden="1" x14ac:dyDescent="0.25">
      <c r="A692" s="66" t="s">
        <v>198</v>
      </c>
      <c r="B692" s="67" t="s">
        <v>199</v>
      </c>
      <c r="C692" s="23" t="s">
        <v>22</v>
      </c>
      <c r="D692" s="8">
        <v>774</v>
      </c>
      <c r="E692" s="14">
        <f>SUM(E693:E698)</f>
        <v>0</v>
      </c>
      <c r="F692" s="14">
        <f>SUM(F693:F698)</f>
        <v>0</v>
      </c>
      <c r="G692" s="41" t="e">
        <f t="shared" si="155"/>
        <v>#DIV/0!</v>
      </c>
    </row>
    <row r="693" spans="1:7" ht="47.25" hidden="1" x14ac:dyDescent="0.25">
      <c r="A693" s="66"/>
      <c r="B693" s="67"/>
      <c r="C693" s="23" t="s">
        <v>14</v>
      </c>
      <c r="D693" s="8">
        <v>774</v>
      </c>
      <c r="E693" s="25">
        <v>0</v>
      </c>
      <c r="F693" s="25">
        <v>0</v>
      </c>
      <c r="G693" s="41" t="e">
        <f t="shared" si="155"/>
        <v>#DIV/0!</v>
      </c>
    </row>
    <row r="694" spans="1:7" hidden="1" x14ac:dyDescent="0.25">
      <c r="A694" s="66"/>
      <c r="B694" s="67"/>
      <c r="C694" s="23" t="s">
        <v>15</v>
      </c>
      <c r="D694" s="8">
        <v>774</v>
      </c>
      <c r="E694" s="25">
        <v>0</v>
      </c>
      <c r="F694" s="25">
        <v>0</v>
      </c>
      <c r="G694" s="41" t="e">
        <f t="shared" si="155"/>
        <v>#DIV/0!</v>
      </c>
    </row>
    <row r="695" spans="1:7" ht="31.5" hidden="1" x14ac:dyDescent="0.25">
      <c r="A695" s="66"/>
      <c r="B695" s="67"/>
      <c r="C695" s="23" t="s">
        <v>23</v>
      </c>
      <c r="D695" s="8" t="s">
        <v>17</v>
      </c>
      <c r="E695" s="25">
        <v>0</v>
      </c>
      <c r="F695" s="25">
        <v>0</v>
      </c>
      <c r="G695" s="41" t="e">
        <f t="shared" si="155"/>
        <v>#DIV/0!</v>
      </c>
    </row>
    <row r="696" spans="1:7" ht="47.25" hidden="1" x14ac:dyDescent="0.25">
      <c r="A696" s="66"/>
      <c r="B696" s="67"/>
      <c r="C696" s="23" t="s">
        <v>18</v>
      </c>
      <c r="D696" s="8" t="s">
        <v>17</v>
      </c>
      <c r="E696" s="25">
        <v>0</v>
      </c>
      <c r="F696" s="25">
        <v>0</v>
      </c>
      <c r="G696" s="41" t="e">
        <f t="shared" si="155"/>
        <v>#DIV/0!</v>
      </c>
    </row>
    <row r="697" spans="1:7" ht="47.25" hidden="1" x14ac:dyDescent="0.25">
      <c r="A697" s="66"/>
      <c r="B697" s="67"/>
      <c r="C697" s="23" t="s">
        <v>19</v>
      </c>
      <c r="D697" s="8" t="s">
        <v>17</v>
      </c>
      <c r="E697" s="25">
        <v>0</v>
      </c>
      <c r="F697" s="25">
        <v>0</v>
      </c>
      <c r="G697" s="41" t="e">
        <f t="shared" si="155"/>
        <v>#DIV/0!</v>
      </c>
    </row>
    <row r="698" spans="1:7" ht="31.5" hidden="1" x14ac:dyDescent="0.25">
      <c r="A698" s="66"/>
      <c r="B698" s="67"/>
      <c r="C698" s="23" t="s">
        <v>20</v>
      </c>
      <c r="D698" s="8" t="s">
        <v>17</v>
      </c>
      <c r="E698" s="25">
        <v>0</v>
      </c>
      <c r="F698" s="25">
        <v>0</v>
      </c>
      <c r="G698" s="41" t="e">
        <f t="shared" si="155"/>
        <v>#DIV/0!</v>
      </c>
    </row>
    <row r="699" spans="1:7" hidden="1" x14ac:dyDescent="0.25">
      <c r="A699" s="53" t="s">
        <v>200</v>
      </c>
      <c r="B699" s="50" t="s">
        <v>201</v>
      </c>
      <c r="C699" s="23" t="s">
        <v>22</v>
      </c>
      <c r="D699" s="8">
        <v>774</v>
      </c>
      <c r="E699" s="14">
        <v>0</v>
      </c>
      <c r="F699" s="14">
        <v>0</v>
      </c>
      <c r="G699" s="41" t="e">
        <f t="shared" si="155"/>
        <v>#DIV/0!</v>
      </c>
    </row>
    <row r="700" spans="1:7" ht="47.25" hidden="1" x14ac:dyDescent="0.25">
      <c r="A700" s="81"/>
      <c r="B700" s="51"/>
      <c r="C700" s="23" t="s">
        <v>14</v>
      </c>
      <c r="D700" s="8">
        <v>774</v>
      </c>
      <c r="E700" s="25">
        <v>0</v>
      </c>
      <c r="F700" s="25">
        <v>0</v>
      </c>
      <c r="G700" s="41" t="e">
        <f t="shared" si="155"/>
        <v>#DIV/0!</v>
      </c>
    </row>
    <row r="701" spans="1:7" hidden="1" x14ac:dyDescent="0.25">
      <c r="A701" s="81"/>
      <c r="B701" s="51"/>
      <c r="C701" s="23" t="s">
        <v>15</v>
      </c>
      <c r="D701" s="8">
        <v>774</v>
      </c>
      <c r="E701" s="25">
        <v>0</v>
      </c>
      <c r="F701" s="25">
        <v>0</v>
      </c>
      <c r="G701" s="41" t="e">
        <f t="shared" si="155"/>
        <v>#DIV/0!</v>
      </c>
    </row>
    <row r="702" spans="1:7" ht="31.5" hidden="1" x14ac:dyDescent="0.25">
      <c r="A702" s="81"/>
      <c r="B702" s="51"/>
      <c r="C702" s="23" t="s">
        <v>23</v>
      </c>
      <c r="D702" s="8" t="s">
        <v>17</v>
      </c>
      <c r="E702" s="25">
        <v>0</v>
      </c>
      <c r="F702" s="25">
        <v>0</v>
      </c>
      <c r="G702" s="41" t="e">
        <f t="shared" si="155"/>
        <v>#DIV/0!</v>
      </c>
    </row>
    <row r="703" spans="1:7" ht="47.25" hidden="1" x14ac:dyDescent="0.25">
      <c r="A703" s="81"/>
      <c r="B703" s="51"/>
      <c r="C703" s="23" t="s">
        <v>18</v>
      </c>
      <c r="D703" s="8" t="s">
        <v>17</v>
      </c>
      <c r="E703" s="25">
        <v>0</v>
      </c>
      <c r="F703" s="25">
        <v>0</v>
      </c>
      <c r="G703" s="41" t="e">
        <f t="shared" si="155"/>
        <v>#DIV/0!</v>
      </c>
    </row>
    <row r="704" spans="1:7" ht="47.25" hidden="1" x14ac:dyDescent="0.25">
      <c r="A704" s="81"/>
      <c r="B704" s="51"/>
      <c r="C704" s="23" t="s">
        <v>19</v>
      </c>
      <c r="D704" s="8" t="s">
        <v>17</v>
      </c>
      <c r="E704" s="25">
        <v>0</v>
      </c>
      <c r="F704" s="25">
        <v>0</v>
      </c>
      <c r="G704" s="41" t="e">
        <f t="shared" si="155"/>
        <v>#DIV/0!</v>
      </c>
    </row>
    <row r="705" spans="1:7" ht="31.5" hidden="1" x14ac:dyDescent="0.25">
      <c r="A705" s="82"/>
      <c r="B705" s="52"/>
      <c r="C705" s="23" t="s">
        <v>20</v>
      </c>
      <c r="D705" s="8">
        <v>0</v>
      </c>
      <c r="E705" s="25">
        <v>0</v>
      </c>
      <c r="F705" s="25">
        <v>0</v>
      </c>
      <c r="G705" s="41" t="e">
        <f t="shared" si="155"/>
        <v>#DIV/0!</v>
      </c>
    </row>
    <row r="706" spans="1:7" hidden="1" x14ac:dyDescent="0.25">
      <c r="A706" s="94" t="s">
        <v>202</v>
      </c>
      <c r="B706" s="67" t="s">
        <v>203</v>
      </c>
      <c r="C706" s="23" t="s">
        <v>22</v>
      </c>
      <c r="D706" s="8">
        <v>759</v>
      </c>
      <c r="E706" s="25">
        <f>SUM(E707:E712)</f>
        <v>0</v>
      </c>
      <c r="F706" s="25">
        <f>SUM(F707:F712)</f>
        <v>0</v>
      </c>
      <c r="G706" s="41" t="e">
        <f t="shared" si="155"/>
        <v>#DIV/0!</v>
      </c>
    </row>
    <row r="707" spans="1:7" ht="47.25" hidden="1" x14ac:dyDescent="0.25">
      <c r="A707" s="94"/>
      <c r="B707" s="67"/>
      <c r="C707" s="23" t="s">
        <v>14</v>
      </c>
      <c r="D707" s="8">
        <v>759</v>
      </c>
      <c r="E707" s="25">
        <v>0</v>
      </c>
      <c r="F707" s="25">
        <v>0</v>
      </c>
      <c r="G707" s="41" t="e">
        <f t="shared" si="155"/>
        <v>#DIV/0!</v>
      </c>
    </row>
    <row r="708" spans="1:7" hidden="1" x14ac:dyDescent="0.25">
      <c r="A708" s="94"/>
      <c r="B708" s="67"/>
      <c r="C708" s="23" t="s">
        <v>15</v>
      </c>
      <c r="D708" s="8">
        <v>759</v>
      </c>
      <c r="E708" s="25">
        <v>0</v>
      </c>
      <c r="F708" s="25">
        <v>0</v>
      </c>
      <c r="G708" s="41" t="e">
        <f t="shared" si="155"/>
        <v>#DIV/0!</v>
      </c>
    </row>
    <row r="709" spans="1:7" ht="31.5" hidden="1" x14ac:dyDescent="0.25">
      <c r="A709" s="94"/>
      <c r="B709" s="67"/>
      <c r="C709" s="23" t="s">
        <v>23</v>
      </c>
      <c r="D709" s="8" t="s">
        <v>17</v>
      </c>
      <c r="E709" s="25">
        <v>0</v>
      </c>
      <c r="F709" s="25">
        <v>0</v>
      </c>
      <c r="G709" s="41" t="e">
        <f t="shared" si="155"/>
        <v>#DIV/0!</v>
      </c>
    </row>
    <row r="710" spans="1:7" ht="47.25" hidden="1" x14ac:dyDescent="0.25">
      <c r="A710" s="94"/>
      <c r="B710" s="67"/>
      <c r="C710" s="23" t="s">
        <v>18</v>
      </c>
      <c r="D710" s="8" t="s">
        <v>17</v>
      </c>
      <c r="E710" s="25">
        <v>0</v>
      </c>
      <c r="F710" s="25">
        <v>0</v>
      </c>
      <c r="G710" s="41" t="e">
        <f t="shared" si="155"/>
        <v>#DIV/0!</v>
      </c>
    </row>
    <row r="711" spans="1:7" ht="47.25" hidden="1" x14ac:dyDescent="0.25">
      <c r="A711" s="94"/>
      <c r="B711" s="67"/>
      <c r="C711" s="23" t="s">
        <v>19</v>
      </c>
      <c r="D711" s="8" t="s">
        <v>17</v>
      </c>
      <c r="E711" s="25">
        <v>0</v>
      </c>
      <c r="F711" s="25">
        <v>0</v>
      </c>
      <c r="G711" s="41" t="e">
        <f t="shared" si="155"/>
        <v>#DIV/0!</v>
      </c>
    </row>
    <row r="712" spans="1:7" ht="31.5" hidden="1" x14ac:dyDescent="0.25">
      <c r="A712" s="95"/>
      <c r="B712" s="67"/>
      <c r="C712" s="23" t="s">
        <v>20</v>
      </c>
      <c r="D712" s="8" t="s">
        <v>17</v>
      </c>
      <c r="E712" s="25">
        <v>0</v>
      </c>
      <c r="F712" s="25">
        <v>0</v>
      </c>
      <c r="G712" s="41" t="e">
        <f t="shared" si="155"/>
        <v>#DIV/0!</v>
      </c>
    </row>
    <row r="713" spans="1:7" hidden="1" x14ac:dyDescent="0.25">
      <c r="A713" s="93" t="s">
        <v>204</v>
      </c>
      <c r="B713" s="50" t="s">
        <v>205</v>
      </c>
      <c r="C713" s="23" t="s">
        <v>22</v>
      </c>
      <c r="D713" s="8">
        <v>759</v>
      </c>
      <c r="E713" s="25">
        <f>SUM(E714:E718)</f>
        <v>0</v>
      </c>
      <c r="F713" s="25">
        <f>SUM(F714:F718)</f>
        <v>0</v>
      </c>
      <c r="G713" s="41" t="e">
        <f t="shared" si="155"/>
        <v>#DIV/0!</v>
      </c>
    </row>
    <row r="714" spans="1:7" ht="47.25" hidden="1" x14ac:dyDescent="0.25">
      <c r="A714" s="94"/>
      <c r="B714" s="51"/>
      <c r="C714" s="23" t="s">
        <v>14</v>
      </c>
      <c r="D714" s="8">
        <v>759</v>
      </c>
      <c r="E714" s="25">
        <v>0</v>
      </c>
      <c r="F714" s="25">
        <v>0</v>
      </c>
      <c r="G714" s="41" t="e">
        <f t="shared" si="155"/>
        <v>#DIV/0!</v>
      </c>
    </row>
    <row r="715" spans="1:7" hidden="1" x14ac:dyDescent="0.25">
      <c r="A715" s="94"/>
      <c r="B715" s="51"/>
      <c r="C715" s="23" t="s">
        <v>15</v>
      </c>
      <c r="D715" s="8">
        <v>759</v>
      </c>
      <c r="E715" s="25">
        <v>0</v>
      </c>
      <c r="F715" s="25">
        <v>0</v>
      </c>
      <c r="G715" s="41" t="e">
        <f t="shared" si="155"/>
        <v>#DIV/0!</v>
      </c>
    </row>
    <row r="716" spans="1:7" ht="31.5" hidden="1" x14ac:dyDescent="0.25">
      <c r="A716" s="94"/>
      <c r="B716" s="51"/>
      <c r="C716" s="23" t="s">
        <v>23</v>
      </c>
      <c r="D716" s="8" t="s">
        <v>17</v>
      </c>
      <c r="E716" s="25">
        <v>0</v>
      </c>
      <c r="F716" s="25">
        <v>0</v>
      </c>
      <c r="G716" s="41" t="e">
        <f t="shared" si="155"/>
        <v>#DIV/0!</v>
      </c>
    </row>
    <row r="717" spans="1:7" ht="47.25" hidden="1" x14ac:dyDescent="0.25">
      <c r="A717" s="94"/>
      <c r="B717" s="51"/>
      <c r="C717" s="23" t="s">
        <v>18</v>
      </c>
      <c r="D717" s="8" t="s">
        <v>17</v>
      </c>
      <c r="E717" s="25">
        <v>0</v>
      </c>
      <c r="F717" s="25">
        <v>0</v>
      </c>
      <c r="G717" s="41" t="e">
        <f t="shared" si="155"/>
        <v>#DIV/0!</v>
      </c>
    </row>
    <row r="718" spans="1:7" ht="47.25" hidden="1" x14ac:dyDescent="0.25">
      <c r="A718" s="94"/>
      <c r="B718" s="51"/>
      <c r="C718" s="23" t="s">
        <v>19</v>
      </c>
      <c r="D718" s="8" t="s">
        <v>17</v>
      </c>
      <c r="E718" s="25">
        <v>0</v>
      </c>
      <c r="F718" s="25">
        <v>0</v>
      </c>
      <c r="G718" s="41" t="e">
        <f t="shared" si="155"/>
        <v>#DIV/0!</v>
      </c>
    </row>
    <row r="719" spans="1:7" ht="31.5" hidden="1" x14ac:dyDescent="0.25">
      <c r="A719" s="95"/>
      <c r="B719" s="52"/>
      <c r="C719" s="23" t="s">
        <v>20</v>
      </c>
      <c r="D719" s="8">
        <v>0</v>
      </c>
      <c r="E719" s="25">
        <v>0</v>
      </c>
      <c r="F719" s="25">
        <v>0</v>
      </c>
      <c r="G719" s="41" t="e">
        <f t="shared" si="155"/>
        <v>#DIV/0!</v>
      </c>
    </row>
    <row r="720" spans="1:7" hidden="1" x14ac:dyDescent="0.25">
      <c r="A720" s="92" t="s">
        <v>206</v>
      </c>
      <c r="B720" s="67" t="s">
        <v>207</v>
      </c>
      <c r="C720" s="23" t="s">
        <v>22</v>
      </c>
      <c r="D720" s="8">
        <v>759</v>
      </c>
      <c r="E720" s="26">
        <f>SUM(E721:E726)</f>
        <v>0</v>
      </c>
      <c r="F720" s="26">
        <f>SUM(F721:F726)</f>
        <v>0</v>
      </c>
      <c r="G720" s="41" t="e">
        <f t="shared" si="155"/>
        <v>#DIV/0!</v>
      </c>
    </row>
    <row r="721" spans="1:7" ht="47.25" hidden="1" x14ac:dyDescent="0.25">
      <c r="A721" s="92"/>
      <c r="B721" s="67"/>
      <c r="C721" s="23" t="s">
        <v>14</v>
      </c>
      <c r="D721" s="8">
        <v>759</v>
      </c>
      <c r="E721" s="26">
        <v>0</v>
      </c>
      <c r="F721" s="26">
        <v>0</v>
      </c>
      <c r="G721" s="41" t="e">
        <f t="shared" si="155"/>
        <v>#DIV/0!</v>
      </c>
    </row>
    <row r="722" spans="1:7" hidden="1" x14ac:dyDescent="0.25">
      <c r="A722" s="92"/>
      <c r="B722" s="67"/>
      <c r="C722" s="23" t="s">
        <v>15</v>
      </c>
      <c r="D722" s="8">
        <v>759</v>
      </c>
      <c r="E722" s="26">
        <v>0</v>
      </c>
      <c r="F722" s="26">
        <v>0</v>
      </c>
      <c r="G722" s="41" t="e">
        <f t="shared" ref="G722:G785" si="160">F722/E722*100</f>
        <v>#DIV/0!</v>
      </c>
    </row>
    <row r="723" spans="1:7" ht="31.5" hidden="1" x14ac:dyDescent="0.25">
      <c r="A723" s="92"/>
      <c r="B723" s="67"/>
      <c r="C723" s="23" t="s">
        <v>23</v>
      </c>
      <c r="D723" s="8" t="s">
        <v>17</v>
      </c>
      <c r="E723" s="26">
        <f t="shared" ref="E723:F723" si="161">SUM(E724:E729)</f>
        <v>0</v>
      </c>
      <c r="F723" s="26">
        <f t="shared" si="161"/>
        <v>0</v>
      </c>
      <c r="G723" s="41" t="e">
        <f t="shared" si="160"/>
        <v>#DIV/0!</v>
      </c>
    </row>
    <row r="724" spans="1:7" ht="47.25" hidden="1" x14ac:dyDescent="0.25">
      <c r="A724" s="92"/>
      <c r="B724" s="67"/>
      <c r="C724" s="23" t="s">
        <v>18</v>
      </c>
      <c r="D724" s="8" t="s">
        <v>17</v>
      </c>
      <c r="E724" s="26">
        <v>0</v>
      </c>
      <c r="F724" s="26">
        <v>0</v>
      </c>
      <c r="G724" s="41" t="e">
        <f t="shared" si="160"/>
        <v>#DIV/0!</v>
      </c>
    </row>
    <row r="725" spans="1:7" ht="47.25" hidden="1" x14ac:dyDescent="0.25">
      <c r="A725" s="92"/>
      <c r="B725" s="67"/>
      <c r="C725" s="23" t="s">
        <v>19</v>
      </c>
      <c r="D725" s="8" t="s">
        <v>17</v>
      </c>
      <c r="E725" s="26">
        <v>0</v>
      </c>
      <c r="F725" s="26">
        <v>0</v>
      </c>
      <c r="G725" s="41" t="e">
        <f t="shared" si="160"/>
        <v>#DIV/0!</v>
      </c>
    </row>
    <row r="726" spans="1:7" ht="31.5" hidden="1" x14ac:dyDescent="0.25">
      <c r="A726" s="92"/>
      <c r="B726" s="67"/>
      <c r="C726" s="23" t="s">
        <v>20</v>
      </c>
      <c r="D726" s="8" t="s">
        <v>17</v>
      </c>
      <c r="E726" s="26">
        <f t="shared" ref="E726:F726" si="162">SUM(E727:E732)</f>
        <v>0</v>
      </c>
      <c r="F726" s="26">
        <f t="shared" si="162"/>
        <v>0</v>
      </c>
      <c r="G726" s="41" t="e">
        <f t="shared" si="160"/>
        <v>#DIV/0!</v>
      </c>
    </row>
    <row r="727" spans="1:7" hidden="1" x14ac:dyDescent="0.25">
      <c r="A727" s="92" t="s">
        <v>208</v>
      </c>
      <c r="B727" s="96" t="s">
        <v>209</v>
      </c>
      <c r="C727" s="23" t="s">
        <v>22</v>
      </c>
      <c r="D727" s="8">
        <v>759</v>
      </c>
      <c r="E727" s="26">
        <f>SUM(E728:E733)</f>
        <v>0</v>
      </c>
      <c r="F727" s="26">
        <f>SUM(F728:F733)</f>
        <v>0</v>
      </c>
      <c r="G727" s="41" t="e">
        <f t="shared" si="160"/>
        <v>#DIV/0!</v>
      </c>
    </row>
    <row r="728" spans="1:7" ht="47.25" hidden="1" x14ac:dyDescent="0.25">
      <c r="A728" s="92"/>
      <c r="B728" s="96"/>
      <c r="C728" s="23" t="s">
        <v>14</v>
      </c>
      <c r="D728" s="8">
        <v>759</v>
      </c>
      <c r="E728" s="26">
        <f t="shared" ref="E728:F728" si="163">SUM(E729:E734)</f>
        <v>0</v>
      </c>
      <c r="F728" s="26">
        <f t="shared" si="163"/>
        <v>0</v>
      </c>
      <c r="G728" s="41" t="e">
        <f t="shared" si="160"/>
        <v>#DIV/0!</v>
      </c>
    </row>
    <row r="729" spans="1:7" hidden="1" x14ac:dyDescent="0.25">
      <c r="A729" s="92"/>
      <c r="B729" s="96"/>
      <c r="C729" s="23" t="s">
        <v>15</v>
      </c>
      <c r="D729" s="8">
        <v>759</v>
      </c>
      <c r="E729" s="26">
        <f t="shared" ref="E729:F729" si="164">SUM(E730:E735)</f>
        <v>0</v>
      </c>
      <c r="F729" s="26">
        <f t="shared" si="164"/>
        <v>0</v>
      </c>
      <c r="G729" s="41" t="e">
        <f t="shared" si="160"/>
        <v>#DIV/0!</v>
      </c>
    </row>
    <row r="730" spans="1:7" ht="31.5" hidden="1" x14ac:dyDescent="0.25">
      <c r="A730" s="92"/>
      <c r="B730" s="96"/>
      <c r="C730" s="23" t="s">
        <v>23</v>
      </c>
      <c r="D730" s="8" t="s">
        <v>17</v>
      </c>
      <c r="E730" s="26">
        <f t="shared" ref="E730:F730" si="165">SUM(E731:E736)</f>
        <v>0</v>
      </c>
      <c r="F730" s="26">
        <f t="shared" si="165"/>
        <v>0</v>
      </c>
      <c r="G730" s="41" t="e">
        <f t="shared" si="160"/>
        <v>#DIV/0!</v>
      </c>
    </row>
    <row r="731" spans="1:7" ht="47.25" hidden="1" x14ac:dyDescent="0.25">
      <c r="A731" s="92"/>
      <c r="B731" s="96"/>
      <c r="C731" s="23" t="s">
        <v>18</v>
      </c>
      <c r="D731" s="8" t="s">
        <v>17</v>
      </c>
      <c r="E731" s="26">
        <f t="shared" ref="E731:F731" si="166">SUM(E732:E737)</f>
        <v>0</v>
      </c>
      <c r="F731" s="26">
        <f t="shared" si="166"/>
        <v>0</v>
      </c>
      <c r="G731" s="41" t="e">
        <f t="shared" si="160"/>
        <v>#DIV/0!</v>
      </c>
    </row>
    <row r="732" spans="1:7" ht="47.25" hidden="1" x14ac:dyDescent="0.25">
      <c r="A732" s="92"/>
      <c r="B732" s="96"/>
      <c r="C732" s="23" t="s">
        <v>19</v>
      </c>
      <c r="D732" s="8" t="s">
        <v>17</v>
      </c>
      <c r="E732" s="26">
        <f t="shared" ref="E732:F732" si="167">SUM(E733:E738)</f>
        <v>0</v>
      </c>
      <c r="F732" s="26">
        <f t="shared" si="167"/>
        <v>0</v>
      </c>
      <c r="G732" s="41" t="e">
        <f t="shared" si="160"/>
        <v>#DIV/0!</v>
      </c>
    </row>
    <row r="733" spans="1:7" ht="31.5" hidden="1" x14ac:dyDescent="0.25">
      <c r="A733" s="92"/>
      <c r="B733" s="96"/>
      <c r="C733" s="23" t="s">
        <v>20</v>
      </c>
      <c r="D733" s="8" t="s">
        <v>17</v>
      </c>
      <c r="E733" s="26">
        <f t="shared" ref="E733:F733" si="168">SUM(E734:E739)</f>
        <v>0</v>
      </c>
      <c r="F733" s="26">
        <f t="shared" si="168"/>
        <v>0</v>
      </c>
      <c r="G733" s="41" t="e">
        <f t="shared" si="160"/>
        <v>#DIV/0!</v>
      </c>
    </row>
    <row r="734" spans="1:7" hidden="1" x14ac:dyDescent="0.25">
      <c r="A734" s="92" t="s">
        <v>210</v>
      </c>
      <c r="B734" s="70" t="s">
        <v>211</v>
      </c>
      <c r="C734" s="23" t="s">
        <v>22</v>
      </c>
      <c r="D734" s="8">
        <v>759</v>
      </c>
      <c r="E734" s="26">
        <f t="shared" ref="E734:E740" si="169">SUM(E735:E740)</f>
        <v>0</v>
      </c>
      <c r="F734" s="26">
        <f t="shared" ref="F734:F740" si="170">SUM(F735:F740)</f>
        <v>0</v>
      </c>
      <c r="G734" s="41" t="e">
        <f t="shared" si="160"/>
        <v>#DIV/0!</v>
      </c>
    </row>
    <row r="735" spans="1:7" ht="47.25" hidden="1" x14ac:dyDescent="0.25">
      <c r="A735" s="92"/>
      <c r="B735" s="71"/>
      <c r="C735" s="23" t="s">
        <v>14</v>
      </c>
      <c r="D735" s="8">
        <v>759</v>
      </c>
      <c r="E735" s="26">
        <f t="shared" si="169"/>
        <v>0</v>
      </c>
      <c r="F735" s="26">
        <f t="shared" si="170"/>
        <v>0</v>
      </c>
      <c r="G735" s="41" t="e">
        <f t="shared" si="160"/>
        <v>#DIV/0!</v>
      </c>
    </row>
    <row r="736" spans="1:7" hidden="1" x14ac:dyDescent="0.25">
      <c r="A736" s="92"/>
      <c r="B736" s="71"/>
      <c r="C736" s="23" t="s">
        <v>15</v>
      </c>
      <c r="D736" s="8">
        <v>759</v>
      </c>
      <c r="E736" s="26">
        <f t="shared" si="169"/>
        <v>0</v>
      </c>
      <c r="F736" s="26">
        <f t="shared" si="170"/>
        <v>0</v>
      </c>
      <c r="G736" s="41" t="e">
        <f t="shared" si="160"/>
        <v>#DIV/0!</v>
      </c>
    </row>
    <row r="737" spans="1:7" ht="31.5" hidden="1" x14ac:dyDescent="0.25">
      <c r="A737" s="92"/>
      <c r="B737" s="71"/>
      <c r="C737" s="23" t="s">
        <v>23</v>
      </c>
      <c r="D737" s="8" t="s">
        <v>17</v>
      </c>
      <c r="E737" s="26">
        <f t="shared" si="169"/>
        <v>0</v>
      </c>
      <c r="F737" s="26">
        <f t="shared" si="170"/>
        <v>0</v>
      </c>
      <c r="G737" s="41" t="e">
        <f t="shared" si="160"/>
        <v>#DIV/0!</v>
      </c>
    </row>
    <row r="738" spans="1:7" ht="47.25" hidden="1" x14ac:dyDescent="0.25">
      <c r="A738" s="92"/>
      <c r="B738" s="71"/>
      <c r="C738" s="23" t="s">
        <v>18</v>
      </c>
      <c r="D738" s="8" t="s">
        <v>17</v>
      </c>
      <c r="E738" s="26">
        <f t="shared" si="169"/>
        <v>0</v>
      </c>
      <c r="F738" s="26">
        <f t="shared" si="170"/>
        <v>0</v>
      </c>
      <c r="G738" s="41" t="e">
        <f t="shared" si="160"/>
        <v>#DIV/0!</v>
      </c>
    </row>
    <row r="739" spans="1:7" ht="47.25" hidden="1" x14ac:dyDescent="0.25">
      <c r="A739" s="92"/>
      <c r="B739" s="71"/>
      <c r="C739" s="23" t="s">
        <v>19</v>
      </c>
      <c r="D739" s="8" t="s">
        <v>17</v>
      </c>
      <c r="E739" s="26">
        <f t="shared" si="169"/>
        <v>0</v>
      </c>
      <c r="F739" s="26">
        <f t="shared" si="170"/>
        <v>0</v>
      </c>
      <c r="G739" s="41" t="e">
        <f t="shared" si="160"/>
        <v>#DIV/0!</v>
      </c>
    </row>
    <row r="740" spans="1:7" ht="31.5" hidden="1" x14ac:dyDescent="0.25">
      <c r="A740" s="92"/>
      <c r="B740" s="72"/>
      <c r="C740" s="23" t="s">
        <v>20</v>
      </c>
      <c r="D740" s="8" t="s">
        <v>17</v>
      </c>
      <c r="E740" s="26">
        <f t="shared" si="169"/>
        <v>0</v>
      </c>
      <c r="F740" s="26">
        <f t="shared" si="170"/>
        <v>0</v>
      </c>
      <c r="G740" s="41" t="e">
        <f t="shared" si="160"/>
        <v>#DIV/0!</v>
      </c>
    </row>
    <row r="741" spans="1:7" hidden="1" x14ac:dyDescent="0.25">
      <c r="A741" s="92" t="s">
        <v>212</v>
      </c>
      <c r="B741" s="67" t="s">
        <v>213</v>
      </c>
      <c r="C741" s="23" t="s">
        <v>22</v>
      </c>
      <c r="D741" s="8">
        <v>759</v>
      </c>
      <c r="E741" s="26">
        <f t="shared" ref="E741:E747" si="171">SUM(E742:E747)</f>
        <v>0</v>
      </c>
      <c r="F741" s="26">
        <f t="shared" ref="F741:F747" si="172">SUM(F742:F747)</f>
        <v>0</v>
      </c>
      <c r="G741" s="41" t="e">
        <f t="shared" si="160"/>
        <v>#DIV/0!</v>
      </c>
    </row>
    <row r="742" spans="1:7" ht="47.25" hidden="1" x14ac:dyDescent="0.25">
      <c r="A742" s="92"/>
      <c r="B742" s="67"/>
      <c r="C742" s="23" t="s">
        <v>14</v>
      </c>
      <c r="D742" s="8">
        <v>759</v>
      </c>
      <c r="E742" s="26">
        <f t="shared" si="171"/>
        <v>0</v>
      </c>
      <c r="F742" s="26">
        <f t="shared" si="172"/>
        <v>0</v>
      </c>
      <c r="G742" s="41" t="e">
        <f t="shared" si="160"/>
        <v>#DIV/0!</v>
      </c>
    </row>
    <row r="743" spans="1:7" hidden="1" x14ac:dyDescent="0.25">
      <c r="A743" s="92"/>
      <c r="B743" s="67"/>
      <c r="C743" s="23" t="s">
        <v>15</v>
      </c>
      <c r="D743" s="8">
        <v>759</v>
      </c>
      <c r="E743" s="26">
        <f t="shared" si="171"/>
        <v>0</v>
      </c>
      <c r="F743" s="26">
        <f t="shared" si="172"/>
        <v>0</v>
      </c>
      <c r="G743" s="41" t="e">
        <f t="shared" si="160"/>
        <v>#DIV/0!</v>
      </c>
    </row>
    <row r="744" spans="1:7" ht="31.5" hidden="1" x14ac:dyDescent="0.25">
      <c r="A744" s="92"/>
      <c r="B744" s="67"/>
      <c r="C744" s="23" t="s">
        <v>23</v>
      </c>
      <c r="D744" s="8" t="s">
        <v>17</v>
      </c>
      <c r="E744" s="26">
        <f t="shared" si="171"/>
        <v>0</v>
      </c>
      <c r="F744" s="26">
        <f t="shared" si="172"/>
        <v>0</v>
      </c>
      <c r="G744" s="41" t="e">
        <f t="shared" si="160"/>
        <v>#DIV/0!</v>
      </c>
    </row>
    <row r="745" spans="1:7" ht="47.25" hidden="1" x14ac:dyDescent="0.25">
      <c r="A745" s="92"/>
      <c r="B745" s="67"/>
      <c r="C745" s="23" t="s">
        <v>18</v>
      </c>
      <c r="D745" s="8" t="s">
        <v>17</v>
      </c>
      <c r="E745" s="26">
        <f t="shared" si="171"/>
        <v>0</v>
      </c>
      <c r="F745" s="26">
        <f t="shared" si="172"/>
        <v>0</v>
      </c>
      <c r="G745" s="41" t="e">
        <f t="shared" si="160"/>
        <v>#DIV/0!</v>
      </c>
    </row>
    <row r="746" spans="1:7" ht="47.25" hidden="1" x14ac:dyDescent="0.25">
      <c r="A746" s="92"/>
      <c r="B746" s="67"/>
      <c r="C746" s="23" t="s">
        <v>19</v>
      </c>
      <c r="D746" s="8" t="s">
        <v>17</v>
      </c>
      <c r="E746" s="26">
        <f t="shared" si="171"/>
        <v>0</v>
      </c>
      <c r="F746" s="26">
        <f t="shared" si="172"/>
        <v>0</v>
      </c>
      <c r="G746" s="41" t="e">
        <f t="shared" si="160"/>
        <v>#DIV/0!</v>
      </c>
    </row>
    <row r="747" spans="1:7" ht="31.5" hidden="1" x14ac:dyDescent="0.25">
      <c r="A747" s="92"/>
      <c r="B747" s="67"/>
      <c r="C747" s="23" t="s">
        <v>20</v>
      </c>
      <c r="D747" s="8" t="s">
        <v>17</v>
      </c>
      <c r="E747" s="26">
        <f t="shared" si="171"/>
        <v>0</v>
      </c>
      <c r="F747" s="26">
        <f t="shared" si="172"/>
        <v>0</v>
      </c>
      <c r="G747" s="41" t="e">
        <f t="shared" si="160"/>
        <v>#DIV/0!</v>
      </c>
    </row>
    <row r="748" spans="1:7" hidden="1" x14ac:dyDescent="0.25">
      <c r="A748" s="92" t="s">
        <v>214</v>
      </c>
      <c r="B748" s="50" t="s">
        <v>215</v>
      </c>
      <c r="C748" s="23" t="s">
        <v>22</v>
      </c>
      <c r="D748" s="8">
        <v>759</v>
      </c>
      <c r="E748" s="25">
        <f>SUM(E749:E754)</f>
        <v>0</v>
      </c>
      <c r="F748" s="25">
        <f>SUM(F749:F754)</f>
        <v>0</v>
      </c>
      <c r="G748" s="41" t="e">
        <f t="shared" si="160"/>
        <v>#DIV/0!</v>
      </c>
    </row>
    <row r="749" spans="1:7" ht="47.25" hidden="1" x14ac:dyDescent="0.25">
      <c r="A749" s="92"/>
      <c r="B749" s="51"/>
      <c r="C749" s="23" t="s">
        <v>14</v>
      </c>
      <c r="D749" s="8">
        <v>759</v>
      </c>
      <c r="E749" s="25">
        <v>0</v>
      </c>
      <c r="F749" s="25">
        <v>0</v>
      </c>
      <c r="G749" s="41" t="e">
        <f t="shared" si="160"/>
        <v>#DIV/0!</v>
      </c>
    </row>
    <row r="750" spans="1:7" hidden="1" x14ac:dyDescent="0.25">
      <c r="A750" s="92"/>
      <c r="B750" s="51"/>
      <c r="C750" s="23" t="s">
        <v>15</v>
      </c>
      <c r="D750" s="8">
        <v>759</v>
      </c>
      <c r="E750" s="25">
        <v>0</v>
      </c>
      <c r="F750" s="25">
        <v>0</v>
      </c>
      <c r="G750" s="41" t="e">
        <f t="shared" si="160"/>
        <v>#DIV/0!</v>
      </c>
    </row>
    <row r="751" spans="1:7" ht="31.5" hidden="1" x14ac:dyDescent="0.25">
      <c r="A751" s="92"/>
      <c r="B751" s="51"/>
      <c r="C751" s="23" t="s">
        <v>23</v>
      </c>
      <c r="D751" s="8" t="s">
        <v>17</v>
      </c>
      <c r="E751" s="25">
        <v>0</v>
      </c>
      <c r="F751" s="25">
        <v>0</v>
      </c>
      <c r="G751" s="41" t="e">
        <f t="shared" si="160"/>
        <v>#DIV/0!</v>
      </c>
    </row>
    <row r="752" spans="1:7" ht="47.25" hidden="1" x14ac:dyDescent="0.25">
      <c r="A752" s="92"/>
      <c r="B752" s="51"/>
      <c r="C752" s="23" t="s">
        <v>18</v>
      </c>
      <c r="D752" s="8" t="s">
        <v>17</v>
      </c>
      <c r="E752" s="25">
        <v>0</v>
      </c>
      <c r="F752" s="25">
        <v>0</v>
      </c>
      <c r="G752" s="41" t="e">
        <f t="shared" si="160"/>
        <v>#DIV/0!</v>
      </c>
    </row>
    <row r="753" spans="1:7" ht="47.25" hidden="1" x14ac:dyDescent="0.25">
      <c r="A753" s="92"/>
      <c r="B753" s="51"/>
      <c r="C753" s="23" t="s">
        <v>19</v>
      </c>
      <c r="D753" s="8" t="s">
        <v>17</v>
      </c>
      <c r="E753" s="25">
        <v>0</v>
      </c>
      <c r="F753" s="25">
        <v>0</v>
      </c>
      <c r="G753" s="41" t="e">
        <f t="shared" si="160"/>
        <v>#DIV/0!</v>
      </c>
    </row>
    <row r="754" spans="1:7" ht="31.5" hidden="1" x14ac:dyDescent="0.25">
      <c r="A754" s="92"/>
      <c r="B754" s="52"/>
      <c r="C754" s="23" t="s">
        <v>20</v>
      </c>
      <c r="D754" s="8" t="s">
        <v>17</v>
      </c>
      <c r="E754" s="25">
        <v>0</v>
      </c>
      <c r="F754" s="25">
        <v>0</v>
      </c>
      <c r="G754" s="41" t="e">
        <f t="shared" si="160"/>
        <v>#DIV/0!</v>
      </c>
    </row>
    <row r="755" spans="1:7" x14ac:dyDescent="0.25">
      <c r="A755" s="86" t="s">
        <v>216</v>
      </c>
      <c r="B755" s="89" t="s">
        <v>217</v>
      </c>
      <c r="C755" s="36" t="s">
        <v>22</v>
      </c>
      <c r="D755" s="33">
        <v>759</v>
      </c>
      <c r="E755" s="34">
        <f>SUM(E756:E761)</f>
        <v>1527403.57</v>
      </c>
      <c r="F755" s="34">
        <f>SUM(F756:F761)</f>
        <v>1517459.12</v>
      </c>
      <c r="G755" s="40">
        <f t="shared" si="160"/>
        <v>99.348931075236393</v>
      </c>
    </row>
    <row r="756" spans="1:7" ht="43.9" customHeight="1" x14ac:dyDescent="0.25">
      <c r="A756" s="87"/>
      <c r="B756" s="90"/>
      <c r="C756" s="36" t="s">
        <v>14</v>
      </c>
      <c r="D756" s="33">
        <v>759</v>
      </c>
      <c r="E756" s="34">
        <f t="shared" ref="E756:F756" si="173">E763+E777+E805</f>
        <v>9619.7999999999993</v>
      </c>
      <c r="F756" s="34">
        <f t="shared" si="173"/>
        <v>9408.6</v>
      </c>
      <c r="G756" s="40">
        <f t="shared" si="160"/>
        <v>97.804528160668639</v>
      </c>
    </row>
    <row r="757" spans="1:7" x14ac:dyDescent="0.25">
      <c r="A757" s="87"/>
      <c r="B757" s="90"/>
      <c r="C757" s="36" t="s">
        <v>15</v>
      </c>
      <c r="D757" s="33">
        <v>759</v>
      </c>
      <c r="E757" s="34">
        <f>E764+E778+E806+E869+E876</f>
        <v>1517783.77</v>
      </c>
      <c r="F757" s="34">
        <f>F764+F778+F806+F869+F876</f>
        <v>1508050.52</v>
      </c>
      <c r="G757" s="40">
        <f t="shared" si="160"/>
        <v>99.358719588891105</v>
      </c>
    </row>
    <row r="758" spans="1:7" ht="31.9" customHeight="1" x14ac:dyDescent="0.25">
      <c r="A758" s="87"/>
      <c r="B758" s="90"/>
      <c r="C758" s="36" t="s">
        <v>23</v>
      </c>
      <c r="D758" s="33" t="s">
        <v>17</v>
      </c>
      <c r="E758" s="34">
        <v>0</v>
      </c>
      <c r="F758" s="34">
        <v>0</v>
      </c>
      <c r="G758" s="40">
        <v>0</v>
      </c>
    </row>
    <row r="759" spans="1:7" ht="46.15" customHeight="1" x14ac:dyDescent="0.25">
      <c r="A759" s="87"/>
      <c r="B759" s="90"/>
      <c r="C759" s="36" t="s">
        <v>18</v>
      </c>
      <c r="D759" s="33" t="s">
        <v>17</v>
      </c>
      <c r="E759" s="34">
        <f t="shared" ref="E759:F761" si="174">E766+E780+E808</f>
        <v>0</v>
      </c>
      <c r="F759" s="34">
        <f t="shared" si="174"/>
        <v>0</v>
      </c>
      <c r="G759" s="40">
        <v>0</v>
      </c>
    </row>
    <row r="760" spans="1:7" ht="48.6" customHeight="1" x14ac:dyDescent="0.25">
      <c r="A760" s="87"/>
      <c r="B760" s="90"/>
      <c r="C760" s="36" t="s">
        <v>19</v>
      </c>
      <c r="D760" s="33" t="s">
        <v>17</v>
      </c>
      <c r="E760" s="34">
        <f t="shared" si="174"/>
        <v>0</v>
      </c>
      <c r="F760" s="34">
        <f t="shared" si="174"/>
        <v>0</v>
      </c>
      <c r="G760" s="40">
        <v>0</v>
      </c>
    </row>
    <row r="761" spans="1:7" ht="28.9" customHeight="1" x14ac:dyDescent="0.25">
      <c r="A761" s="88"/>
      <c r="B761" s="91"/>
      <c r="C761" s="36" t="s">
        <v>20</v>
      </c>
      <c r="D761" s="33" t="s">
        <v>17</v>
      </c>
      <c r="E761" s="34">
        <f t="shared" si="174"/>
        <v>0</v>
      </c>
      <c r="F761" s="34">
        <f t="shared" si="174"/>
        <v>0</v>
      </c>
      <c r="G761" s="40">
        <v>0</v>
      </c>
    </row>
    <row r="762" spans="1:7" s="17" customFormat="1" x14ac:dyDescent="0.25">
      <c r="A762" s="66" t="s">
        <v>218</v>
      </c>
      <c r="B762" s="67" t="s">
        <v>219</v>
      </c>
      <c r="C762" s="12" t="s">
        <v>22</v>
      </c>
      <c r="D762" s="13">
        <v>759</v>
      </c>
      <c r="E762" s="25">
        <f t="shared" ref="E762:F762" si="175">SUM(E763:E768)</f>
        <v>1371573.88</v>
      </c>
      <c r="F762" s="25">
        <f t="shared" si="175"/>
        <v>1371455.34</v>
      </c>
      <c r="G762" s="41">
        <f t="shared" si="160"/>
        <v>99.991357374055582</v>
      </c>
    </row>
    <row r="763" spans="1:7" ht="46.9" customHeight="1" x14ac:dyDescent="0.25">
      <c r="A763" s="66"/>
      <c r="B763" s="67"/>
      <c r="C763" s="23" t="s">
        <v>14</v>
      </c>
      <c r="D763" s="8">
        <v>759</v>
      </c>
      <c r="E763" s="26">
        <f t="shared" ref="E763:F768" si="176">E770+E868</f>
        <v>0</v>
      </c>
      <c r="F763" s="26">
        <f t="shared" si="176"/>
        <v>0</v>
      </c>
      <c r="G763" s="41">
        <v>0</v>
      </c>
    </row>
    <row r="764" spans="1:7" s="17" customFormat="1" x14ac:dyDescent="0.25">
      <c r="A764" s="66"/>
      <c r="B764" s="67"/>
      <c r="C764" s="12" t="s">
        <v>15</v>
      </c>
      <c r="D764" s="13">
        <v>759</v>
      </c>
      <c r="E764" s="26">
        <f t="shared" si="176"/>
        <v>1371573.88</v>
      </c>
      <c r="F764" s="26">
        <f t="shared" si="176"/>
        <v>1371455.34</v>
      </c>
      <c r="G764" s="41">
        <f t="shared" si="160"/>
        <v>99.991357374055582</v>
      </c>
    </row>
    <row r="765" spans="1:7" ht="33" customHeight="1" x14ac:dyDescent="0.25">
      <c r="A765" s="66"/>
      <c r="B765" s="67"/>
      <c r="C765" s="23" t="s">
        <v>23</v>
      </c>
      <c r="D765" s="10" t="s">
        <v>17</v>
      </c>
      <c r="E765" s="26">
        <f t="shared" si="176"/>
        <v>0</v>
      </c>
      <c r="F765" s="26">
        <f t="shared" ref="F765" si="177">F772+F870</f>
        <v>0</v>
      </c>
      <c r="G765" s="41">
        <v>0</v>
      </c>
    </row>
    <row r="766" spans="1:7" ht="30" customHeight="1" x14ac:dyDescent="0.25">
      <c r="A766" s="66"/>
      <c r="B766" s="67"/>
      <c r="C766" s="23" t="s">
        <v>18</v>
      </c>
      <c r="D766" s="10" t="s">
        <v>17</v>
      </c>
      <c r="E766" s="26">
        <f t="shared" si="176"/>
        <v>0</v>
      </c>
      <c r="F766" s="26">
        <f t="shared" ref="F766" si="178">F773+F871</f>
        <v>0</v>
      </c>
      <c r="G766" s="41">
        <v>0</v>
      </c>
    </row>
    <row r="767" spans="1:7" ht="47.45" customHeight="1" x14ac:dyDescent="0.25">
      <c r="A767" s="66"/>
      <c r="B767" s="67"/>
      <c r="C767" s="23" t="s">
        <v>19</v>
      </c>
      <c r="D767" s="10" t="s">
        <v>17</v>
      </c>
      <c r="E767" s="26">
        <f t="shared" si="176"/>
        <v>0</v>
      </c>
      <c r="F767" s="26">
        <f t="shared" ref="F767" si="179">F774+F872</f>
        <v>0</v>
      </c>
      <c r="G767" s="41">
        <v>0</v>
      </c>
    </row>
    <row r="768" spans="1:7" ht="22.9" customHeight="1" x14ac:dyDescent="0.25">
      <c r="A768" s="66"/>
      <c r="B768" s="67"/>
      <c r="C768" s="23" t="s">
        <v>20</v>
      </c>
      <c r="D768" s="10" t="s">
        <v>17</v>
      </c>
      <c r="E768" s="26">
        <f t="shared" si="176"/>
        <v>0</v>
      </c>
      <c r="F768" s="26">
        <f t="shared" ref="F768" si="180">F775+F873</f>
        <v>0</v>
      </c>
      <c r="G768" s="41">
        <v>0</v>
      </c>
    </row>
    <row r="769" spans="1:7" s="17" customFormat="1" x14ac:dyDescent="0.25">
      <c r="A769" s="66" t="s">
        <v>220</v>
      </c>
      <c r="B769" s="67" t="s">
        <v>221</v>
      </c>
      <c r="C769" s="12" t="s">
        <v>22</v>
      </c>
      <c r="D769" s="13">
        <v>759</v>
      </c>
      <c r="E769" s="25">
        <f>SUM(E770:E775)</f>
        <v>1371573.88</v>
      </c>
      <c r="F769" s="25">
        <f>SUM(F770:F775)</f>
        <v>1371455.34</v>
      </c>
      <c r="G769" s="41">
        <f t="shared" si="160"/>
        <v>99.991357374055582</v>
      </c>
    </row>
    <row r="770" spans="1:7" ht="57" customHeight="1" x14ac:dyDescent="0.25">
      <c r="A770" s="66"/>
      <c r="B770" s="67"/>
      <c r="C770" s="23" t="s">
        <v>14</v>
      </c>
      <c r="D770" s="8">
        <v>759</v>
      </c>
      <c r="E770" s="25">
        <v>0</v>
      </c>
      <c r="F770" s="25">
        <v>0</v>
      </c>
      <c r="G770" s="41">
        <v>0</v>
      </c>
    </row>
    <row r="771" spans="1:7" s="17" customFormat="1" x14ac:dyDescent="0.25">
      <c r="A771" s="66"/>
      <c r="B771" s="67"/>
      <c r="C771" s="12" t="s">
        <v>15</v>
      </c>
      <c r="D771" s="13">
        <v>759</v>
      </c>
      <c r="E771" s="25">
        <v>1371573.88</v>
      </c>
      <c r="F771" s="19">
        <v>1371455.34</v>
      </c>
      <c r="G771" s="41">
        <f t="shared" si="160"/>
        <v>99.991357374055582</v>
      </c>
    </row>
    <row r="772" spans="1:7" ht="31.9" customHeight="1" x14ac:dyDescent="0.25">
      <c r="A772" s="66"/>
      <c r="B772" s="67"/>
      <c r="C772" s="23" t="s">
        <v>23</v>
      </c>
      <c r="D772" s="8" t="s">
        <v>17</v>
      </c>
      <c r="E772" s="26">
        <f t="shared" ref="E772:F775" si="181">E779+E786+E793</f>
        <v>0</v>
      </c>
      <c r="F772" s="26">
        <f t="shared" si="181"/>
        <v>0</v>
      </c>
      <c r="G772" s="41">
        <v>0</v>
      </c>
    </row>
    <row r="773" spans="1:7" ht="31.9" customHeight="1" x14ac:dyDescent="0.25">
      <c r="A773" s="66"/>
      <c r="B773" s="67"/>
      <c r="C773" s="23" t="s">
        <v>18</v>
      </c>
      <c r="D773" s="8" t="s">
        <v>17</v>
      </c>
      <c r="E773" s="26">
        <f t="shared" si="181"/>
        <v>0</v>
      </c>
      <c r="F773" s="26">
        <f t="shared" si="181"/>
        <v>0</v>
      </c>
      <c r="G773" s="41">
        <v>0</v>
      </c>
    </row>
    <row r="774" spans="1:7" ht="47.45" customHeight="1" x14ac:dyDescent="0.25">
      <c r="A774" s="66"/>
      <c r="B774" s="67"/>
      <c r="C774" s="23" t="s">
        <v>19</v>
      </c>
      <c r="D774" s="8" t="s">
        <v>17</v>
      </c>
      <c r="E774" s="26">
        <f t="shared" si="181"/>
        <v>0</v>
      </c>
      <c r="F774" s="26">
        <f t="shared" si="181"/>
        <v>0</v>
      </c>
      <c r="G774" s="41">
        <v>0</v>
      </c>
    </row>
    <row r="775" spans="1:7" ht="18.600000000000001" customHeight="1" x14ac:dyDescent="0.25">
      <c r="A775" s="66"/>
      <c r="B775" s="67"/>
      <c r="C775" s="23" t="s">
        <v>20</v>
      </c>
      <c r="D775" s="8" t="s">
        <v>17</v>
      </c>
      <c r="E775" s="26">
        <f t="shared" si="181"/>
        <v>0</v>
      </c>
      <c r="F775" s="26">
        <f t="shared" si="181"/>
        <v>0</v>
      </c>
      <c r="G775" s="41">
        <v>0</v>
      </c>
    </row>
    <row r="776" spans="1:7" s="17" customFormat="1" x14ac:dyDescent="0.25">
      <c r="A776" s="66" t="s">
        <v>222</v>
      </c>
      <c r="B776" s="67" t="s">
        <v>223</v>
      </c>
      <c r="C776" s="12" t="s">
        <v>22</v>
      </c>
      <c r="D776" s="13">
        <v>759</v>
      </c>
      <c r="E776" s="25">
        <f>E777+E778</f>
        <v>103688.92</v>
      </c>
      <c r="F776" s="25">
        <f>F777+F778</f>
        <v>94173.010000000009</v>
      </c>
      <c r="G776" s="41">
        <f t="shared" si="160"/>
        <v>90.822635629727856</v>
      </c>
    </row>
    <row r="777" spans="1:7" ht="49.9" customHeight="1" x14ac:dyDescent="0.25">
      <c r="A777" s="66"/>
      <c r="B777" s="67"/>
      <c r="C777" s="23" t="s">
        <v>14</v>
      </c>
      <c r="D777" s="8">
        <v>759</v>
      </c>
      <c r="E777" s="26">
        <f t="shared" ref="E777:F777" si="182">E784+E791+E798</f>
        <v>1468.8</v>
      </c>
      <c r="F777" s="26">
        <f t="shared" si="182"/>
        <v>1257.5999999999999</v>
      </c>
      <c r="G777" s="41">
        <f t="shared" si="160"/>
        <v>85.620915032679733</v>
      </c>
    </row>
    <row r="778" spans="1:7" s="17" customFormat="1" x14ac:dyDescent="0.25">
      <c r="A778" s="66"/>
      <c r="B778" s="67"/>
      <c r="C778" s="12" t="s">
        <v>15</v>
      </c>
      <c r="D778" s="13">
        <v>759</v>
      </c>
      <c r="E778" s="26">
        <f>E785+E792+E799</f>
        <v>102220.12</v>
      </c>
      <c r="F778" s="26">
        <f>F785+F792+F799</f>
        <v>92915.41</v>
      </c>
      <c r="G778" s="41">
        <f t="shared" si="160"/>
        <v>90.897379106970334</v>
      </c>
    </row>
    <row r="779" spans="1:7" ht="31.9" customHeight="1" x14ac:dyDescent="0.25">
      <c r="A779" s="66"/>
      <c r="B779" s="67"/>
      <c r="C779" s="23" t="s">
        <v>23</v>
      </c>
      <c r="D779" s="10" t="s">
        <v>17</v>
      </c>
      <c r="E779" s="26">
        <f t="shared" ref="E779:F782" si="183">E786+E793</f>
        <v>0</v>
      </c>
      <c r="F779" s="26">
        <f t="shared" si="183"/>
        <v>0</v>
      </c>
      <c r="G779" s="41">
        <v>0</v>
      </c>
    </row>
    <row r="780" spans="1:7" ht="33.6" customHeight="1" x14ac:dyDescent="0.25">
      <c r="A780" s="66"/>
      <c r="B780" s="67"/>
      <c r="C780" s="23" t="s">
        <v>18</v>
      </c>
      <c r="D780" s="10" t="s">
        <v>17</v>
      </c>
      <c r="E780" s="26">
        <f t="shared" si="183"/>
        <v>0</v>
      </c>
      <c r="F780" s="26">
        <f t="shared" si="183"/>
        <v>0</v>
      </c>
      <c r="G780" s="41">
        <v>0</v>
      </c>
    </row>
    <row r="781" spans="1:7" ht="47.45" customHeight="1" x14ac:dyDescent="0.25">
      <c r="A781" s="66"/>
      <c r="B781" s="67"/>
      <c r="C781" s="23" t="s">
        <v>19</v>
      </c>
      <c r="D781" s="10" t="s">
        <v>17</v>
      </c>
      <c r="E781" s="26">
        <f t="shared" si="183"/>
        <v>0</v>
      </c>
      <c r="F781" s="26">
        <f t="shared" si="183"/>
        <v>0</v>
      </c>
      <c r="G781" s="41">
        <v>0</v>
      </c>
    </row>
    <row r="782" spans="1:7" ht="21.6" customHeight="1" x14ac:dyDescent="0.25">
      <c r="A782" s="66"/>
      <c r="B782" s="67"/>
      <c r="C782" s="23" t="s">
        <v>20</v>
      </c>
      <c r="D782" s="10" t="s">
        <v>17</v>
      </c>
      <c r="E782" s="26">
        <f t="shared" si="183"/>
        <v>0</v>
      </c>
      <c r="F782" s="26">
        <f t="shared" si="183"/>
        <v>0</v>
      </c>
      <c r="G782" s="41">
        <v>0</v>
      </c>
    </row>
    <row r="783" spans="1:7" s="17" customFormat="1" x14ac:dyDescent="0.25">
      <c r="A783" s="66" t="s">
        <v>224</v>
      </c>
      <c r="B783" s="67" t="s">
        <v>225</v>
      </c>
      <c r="C783" s="12" t="s">
        <v>22</v>
      </c>
      <c r="D783" s="13">
        <v>759</v>
      </c>
      <c r="E783" s="25">
        <f>SUM(E784:E789)</f>
        <v>102220.12</v>
      </c>
      <c r="F783" s="25">
        <f>SUM(F784:F789)</f>
        <v>92915.41</v>
      </c>
      <c r="G783" s="41">
        <f t="shared" si="160"/>
        <v>90.897379106970334</v>
      </c>
    </row>
    <row r="784" spans="1:7" ht="46.9" customHeight="1" x14ac:dyDescent="0.25">
      <c r="A784" s="66"/>
      <c r="B784" s="67"/>
      <c r="C784" s="23" t="s">
        <v>14</v>
      </c>
      <c r="D784" s="8">
        <v>759</v>
      </c>
      <c r="E784" s="25">
        <v>0</v>
      </c>
      <c r="F784" s="25">
        <v>0</v>
      </c>
      <c r="G784" s="41">
        <v>0</v>
      </c>
    </row>
    <row r="785" spans="1:7" s="17" customFormat="1" x14ac:dyDescent="0.25">
      <c r="A785" s="66"/>
      <c r="B785" s="67"/>
      <c r="C785" s="12" t="s">
        <v>15</v>
      </c>
      <c r="D785" s="13">
        <v>759</v>
      </c>
      <c r="E785" s="25">
        <v>102220.12</v>
      </c>
      <c r="F785" s="19">
        <v>92915.41</v>
      </c>
      <c r="G785" s="41">
        <f t="shared" si="160"/>
        <v>90.897379106970334</v>
      </c>
    </row>
    <row r="786" spans="1:7" ht="33" customHeight="1" x14ac:dyDescent="0.25">
      <c r="A786" s="66"/>
      <c r="B786" s="67"/>
      <c r="C786" s="23" t="s">
        <v>23</v>
      </c>
      <c r="D786" s="8" t="s">
        <v>17</v>
      </c>
      <c r="E786" s="26">
        <f t="shared" ref="E786:F789" si="184">E793+E800+E807</f>
        <v>0</v>
      </c>
      <c r="F786" s="26">
        <f t="shared" si="184"/>
        <v>0</v>
      </c>
      <c r="G786" s="41">
        <v>0</v>
      </c>
    </row>
    <row r="787" spans="1:7" ht="33.6" customHeight="1" x14ac:dyDescent="0.25">
      <c r="A787" s="66"/>
      <c r="B787" s="67"/>
      <c r="C787" s="23" t="s">
        <v>18</v>
      </c>
      <c r="D787" s="8" t="s">
        <v>17</v>
      </c>
      <c r="E787" s="26">
        <f t="shared" si="184"/>
        <v>0</v>
      </c>
      <c r="F787" s="26">
        <f t="shared" si="184"/>
        <v>0</v>
      </c>
      <c r="G787" s="41">
        <v>0</v>
      </c>
    </row>
    <row r="788" spans="1:7" ht="45.6" customHeight="1" x14ac:dyDescent="0.25">
      <c r="A788" s="66"/>
      <c r="B788" s="67"/>
      <c r="C788" s="23" t="s">
        <v>19</v>
      </c>
      <c r="D788" s="8" t="s">
        <v>17</v>
      </c>
      <c r="E788" s="26">
        <f t="shared" si="184"/>
        <v>0</v>
      </c>
      <c r="F788" s="26">
        <f t="shared" si="184"/>
        <v>0</v>
      </c>
      <c r="G788" s="41">
        <v>0</v>
      </c>
    </row>
    <row r="789" spans="1:7" ht="22.15" customHeight="1" x14ac:dyDescent="0.25">
      <c r="A789" s="66"/>
      <c r="B789" s="67"/>
      <c r="C789" s="23" t="s">
        <v>20</v>
      </c>
      <c r="D789" s="8" t="s">
        <v>17</v>
      </c>
      <c r="E789" s="26">
        <f t="shared" si="184"/>
        <v>0</v>
      </c>
      <c r="F789" s="26">
        <f t="shared" si="184"/>
        <v>0</v>
      </c>
      <c r="G789" s="41">
        <v>0</v>
      </c>
    </row>
    <row r="790" spans="1:7" x14ac:dyDescent="0.25">
      <c r="A790" s="49" t="s">
        <v>226</v>
      </c>
      <c r="B790" s="67" t="s">
        <v>227</v>
      </c>
      <c r="C790" s="23" t="s">
        <v>22</v>
      </c>
      <c r="D790" s="8">
        <v>759</v>
      </c>
      <c r="E790" s="25">
        <f>SUM(E791:E796)</f>
        <v>1468.8</v>
      </c>
      <c r="F790" s="25">
        <f>SUM(F791:F796)</f>
        <v>1257.5999999999999</v>
      </c>
      <c r="G790" s="41">
        <f t="shared" ref="G790:G848" si="185">F790/E790*100</f>
        <v>85.620915032679733</v>
      </c>
    </row>
    <row r="791" spans="1:7" ht="65.45" customHeight="1" x14ac:dyDescent="0.25">
      <c r="A791" s="49"/>
      <c r="B791" s="67"/>
      <c r="C791" s="23" t="s">
        <v>14</v>
      </c>
      <c r="D791" s="8">
        <v>759</v>
      </c>
      <c r="E791" s="25">
        <v>1468.8</v>
      </c>
      <c r="F791" s="20">
        <v>1257.5999999999999</v>
      </c>
      <c r="G791" s="41">
        <f t="shared" si="185"/>
        <v>85.620915032679733</v>
      </c>
    </row>
    <row r="792" spans="1:7" x14ac:dyDescent="0.25">
      <c r="A792" s="49"/>
      <c r="B792" s="67"/>
      <c r="C792" s="23" t="s">
        <v>15</v>
      </c>
      <c r="D792" s="8">
        <v>759</v>
      </c>
      <c r="E792" s="25">
        <v>0</v>
      </c>
      <c r="F792" s="25">
        <v>0</v>
      </c>
      <c r="G792" s="41">
        <v>0</v>
      </c>
    </row>
    <row r="793" spans="1:7" ht="35.450000000000003" customHeight="1" x14ac:dyDescent="0.25">
      <c r="A793" s="49"/>
      <c r="B793" s="67"/>
      <c r="C793" s="23" t="s">
        <v>23</v>
      </c>
      <c r="D793" s="8" t="s">
        <v>17</v>
      </c>
      <c r="E793" s="25">
        <v>0</v>
      </c>
      <c r="F793" s="25">
        <v>0</v>
      </c>
      <c r="G793" s="41">
        <v>0</v>
      </c>
    </row>
    <row r="794" spans="1:7" ht="36" customHeight="1" x14ac:dyDescent="0.25">
      <c r="A794" s="49"/>
      <c r="B794" s="67"/>
      <c r="C794" s="23" t="s">
        <v>18</v>
      </c>
      <c r="D794" s="8" t="s">
        <v>17</v>
      </c>
      <c r="E794" s="25">
        <v>0</v>
      </c>
      <c r="F794" s="25">
        <v>0</v>
      </c>
      <c r="G794" s="41">
        <v>0</v>
      </c>
    </row>
    <row r="795" spans="1:7" ht="59.45" customHeight="1" x14ac:dyDescent="0.25">
      <c r="A795" s="49"/>
      <c r="B795" s="67"/>
      <c r="C795" s="23" t="s">
        <v>19</v>
      </c>
      <c r="D795" s="8" t="s">
        <v>17</v>
      </c>
      <c r="E795" s="25">
        <v>0</v>
      </c>
      <c r="F795" s="25">
        <v>0</v>
      </c>
      <c r="G795" s="41">
        <v>0</v>
      </c>
    </row>
    <row r="796" spans="1:7" ht="42" customHeight="1" x14ac:dyDescent="0.25">
      <c r="A796" s="49"/>
      <c r="B796" s="67"/>
      <c r="C796" s="23" t="s">
        <v>20</v>
      </c>
      <c r="D796" s="8" t="s">
        <v>17</v>
      </c>
      <c r="E796" s="25">
        <v>0</v>
      </c>
      <c r="F796" s="25">
        <v>0</v>
      </c>
      <c r="G796" s="41">
        <v>0</v>
      </c>
    </row>
    <row r="797" spans="1:7" hidden="1" x14ac:dyDescent="0.25">
      <c r="A797" s="66" t="s">
        <v>228</v>
      </c>
      <c r="B797" s="67" t="s">
        <v>73</v>
      </c>
      <c r="C797" s="23" t="s">
        <v>22</v>
      </c>
      <c r="D797" s="8">
        <v>759</v>
      </c>
      <c r="E797" s="25">
        <f>SUM(E798:E803)</f>
        <v>0</v>
      </c>
      <c r="F797" s="25">
        <f>SUM(F798:F803)</f>
        <v>0</v>
      </c>
      <c r="G797" s="41" t="e">
        <f t="shared" si="185"/>
        <v>#DIV/0!</v>
      </c>
    </row>
    <row r="798" spans="1:7" ht="47.25" hidden="1" x14ac:dyDescent="0.25">
      <c r="A798" s="66"/>
      <c r="B798" s="67"/>
      <c r="C798" s="23" t="s">
        <v>14</v>
      </c>
      <c r="D798" s="8">
        <v>759</v>
      </c>
      <c r="E798" s="25">
        <v>0</v>
      </c>
      <c r="F798" s="25">
        <v>0</v>
      </c>
      <c r="G798" s="41" t="e">
        <f t="shared" si="185"/>
        <v>#DIV/0!</v>
      </c>
    </row>
    <row r="799" spans="1:7" hidden="1" x14ac:dyDescent="0.25">
      <c r="A799" s="66"/>
      <c r="B799" s="67"/>
      <c r="C799" s="23" t="s">
        <v>15</v>
      </c>
      <c r="D799" s="8">
        <v>759</v>
      </c>
      <c r="E799" s="25">
        <v>0</v>
      </c>
      <c r="F799" s="25">
        <v>0</v>
      </c>
      <c r="G799" s="41" t="e">
        <f t="shared" si="185"/>
        <v>#DIV/0!</v>
      </c>
    </row>
    <row r="800" spans="1:7" ht="31.5" hidden="1" x14ac:dyDescent="0.25">
      <c r="A800" s="66"/>
      <c r="B800" s="67"/>
      <c r="C800" s="23" t="s">
        <v>23</v>
      </c>
      <c r="D800" s="8" t="s">
        <v>17</v>
      </c>
      <c r="E800" s="25">
        <v>0</v>
      </c>
      <c r="F800" s="25">
        <v>0</v>
      </c>
      <c r="G800" s="41" t="e">
        <f t="shared" si="185"/>
        <v>#DIV/0!</v>
      </c>
    </row>
    <row r="801" spans="1:7" ht="47.25" hidden="1" x14ac:dyDescent="0.25">
      <c r="A801" s="66"/>
      <c r="B801" s="67"/>
      <c r="C801" s="23" t="s">
        <v>18</v>
      </c>
      <c r="D801" s="8" t="s">
        <v>17</v>
      </c>
      <c r="E801" s="25">
        <v>0</v>
      </c>
      <c r="F801" s="25">
        <v>0</v>
      </c>
      <c r="G801" s="41" t="e">
        <f t="shared" si="185"/>
        <v>#DIV/0!</v>
      </c>
    </row>
    <row r="802" spans="1:7" ht="47.25" hidden="1" x14ac:dyDescent="0.25">
      <c r="A802" s="66"/>
      <c r="B802" s="67"/>
      <c r="C802" s="23" t="s">
        <v>19</v>
      </c>
      <c r="D802" s="8" t="s">
        <v>17</v>
      </c>
      <c r="E802" s="25">
        <v>0</v>
      </c>
      <c r="F802" s="25">
        <v>0</v>
      </c>
      <c r="G802" s="41" t="e">
        <f t="shared" si="185"/>
        <v>#DIV/0!</v>
      </c>
    </row>
    <row r="803" spans="1:7" ht="31.5" hidden="1" x14ac:dyDescent="0.25">
      <c r="A803" s="66"/>
      <c r="B803" s="67"/>
      <c r="C803" s="23" t="s">
        <v>20</v>
      </c>
      <c r="D803" s="8" t="s">
        <v>17</v>
      </c>
      <c r="E803" s="25">
        <v>0</v>
      </c>
      <c r="F803" s="25">
        <v>0</v>
      </c>
      <c r="G803" s="41" t="e">
        <f t="shared" si="185"/>
        <v>#DIV/0!</v>
      </c>
    </row>
    <row r="804" spans="1:7" s="17" customFormat="1" x14ac:dyDescent="0.25">
      <c r="A804" s="66" t="s">
        <v>229</v>
      </c>
      <c r="B804" s="67" t="s">
        <v>230</v>
      </c>
      <c r="C804" s="12" t="s">
        <v>22</v>
      </c>
      <c r="D804" s="13">
        <v>759</v>
      </c>
      <c r="E804" s="25">
        <f t="shared" ref="E804:F804" si="186">SUM(E805:E810)</f>
        <v>39894.370000000003</v>
      </c>
      <c r="F804" s="25">
        <f t="shared" si="186"/>
        <v>39584.370000000003</v>
      </c>
      <c r="G804" s="41">
        <f t="shared" si="185"/>
        <v>99.222947999930824</v>
      </c>
    </row>
    <row r="805" spans="1:7" ht="47.45" customHeight="1" x14ac:dyDescent="0.25">
      <c r="A805" s="66"/>
      <c r="B805" s="67"/>
      <c r="C805" s="23" t="s">
        <v>14</v>
      </c>
      <c r="D805" s="8">
        <v>759</v>
      </c>
      <c r="E805" s="26">
        <f t="shared" ref="E805:F805" si="187">E812+E819+E833+E840+E847+E854+E861</f>
        <v>8151</v>
      </c>
      <c r="F805" s="26">
        <f t="shared" si="187"/>
        <v>8151</v>
      </c>
      <c r="G805" s="41">
        <f t="shared" si="185"/>
        <v>100</v>
      </c>
    </row>
    <row r="806" spans="1:7" s="17" customFormat="1" x14ac:dyDescent="0.25">
      <c r="A806" s="66"/>
      <c r="B806" s="67"/>
      <c r="C806" s="12" t="s">
        <v>15</v>
      </c>
      <c r="D806" s="13">
        <v>759</v>
      </c>
      <c r="E806" s="26">
        <f>E813+E820+E834+E841+E848+E827</f>
        <v>31743.370000000003</v>
      </c>
      <c r="F806" s="26">
        <f>F813+F820+F834+F841+F848+F827</f>
        <v>31433.370000000003</v>
      </c>
      <c r="G806" s="41">
        <f t="shared" si="185"/>
        <v>99.023418118492145</v>
      </c>
    </row>
    <row r="807" spans="1:7" ht="33" customHeight="1" x14ac:dyDescent="0.25">
      <c r="A807" s="66"/>
      <c r="B807" s="67"/>
      <c r="C807" s="23" t="s">
        <v>23</v>
      </c>
      <c r="D807" s="10" t="s">
        <v>17</v>
      </c>
      <c r="E807" s="26">
        <f t="shared" ref="E807:F810" si="188">E814+E821+E835+E842+E849+E856+E863</f>
        <v>0</v>
      </c>
      <c r="F807" s="26">
        <f t="shared" si="188"/>
        <v>0</v>
      </c>
      <c r="G807" s="41">
        <v>0</v>
      </c>
    </row>
    <row r="808" spans="1:7" ht="33.6" customHeight="1" x14ac:dyDescent="0.25">
      <c r="A808" s="66"/>
      <c r="B808" s="67"/>
      <c r="C808" s="23" t="s">
        <v>18</v>
      </c>
      <c r="D808" s="10" t="s">
        <v>17</v>
      </c>
      <c r="E808" s="26">
        <f t="shared" si="188"/>
        <v>0</v>
      </c>
      <c r="F808" s="26">
        <f t="shared" si="188"/>
        <v>0</v>
      </c>
      <c r="G808" s="41">
        <v>0</v>
      </c>
    </row>
    <row r="809" spans="1:7" ht="44.45" customHeight="1" x14ac:dyDescent="0.25">
      <c r="A809" s="66"/>
      <c r="B809" s="67"/>
      <c r="C809" s="23" t="s">
        <v>19</v>
      </c>
      <c r="D809" s="10" t="s">
        <v>17</v>
      </c>
      <c r="E809" s="26">
        <f t="shared" si="188"/>
        <v>0</v>
      </c>
      <c r="F809" s="26">
        <f t="shared" si="188"/>
        <v>0</v>
      </c>
      <c r="G809" s="41">
        <v>0</v>
      </c>
    </row>
    <row r="810" spans="1:7" ht="21.6" customHeight="1" x14ac:dyDescent="0.25">
      <c r="A810" s="66"/>
      <c r="B810" s="67"/>
      <c r="C810" s="23" t="s">
        <v>20</v>
      </c>
      <c r="D810" s="10" t="s">
        <v>17</v>
      </c>
      <c r="E810" s="26">
        <f t="shared" si="188"/>
        <v>0</v>
      </c>
      <c r="F810" s="26">
        <f t="shared" si="188"/>
        <v>0</v>
      </c>
      <c r="G810" s="41">
        <v>0</v>
      </c>
    </row>
    <row r="811" spans="1:7" x14ac:dyDescent="0.25">
      <c r="A811" s="53" t="s">
        <v>231</v>
      </c>
      <c r="B811" s="50" t="s">
        <v>232</v>
      </c>
      <c r="C811" s="23" t="s">
        <v>22</v>
      </c>
      <c r="D811" s="8">
        <v>759</v>
      </c>
      <c r="E811" s="25">
        <f>E812+E813</f>
        <v>8972.3700000000008</v>
      </c>
      <c r="F811" s="25">
        <f>F812+F813</f>
        <v>8972.3700000000008</v>
      </c>
      <c r="G811" s="41">
        <f t="shared" si="185"/>
        <v>100</v>
      </c>
    </row>
    <row r="812" spans="1:7" ht="45" customHeight="1" x14ac:dyDescent="0.25">
      <c r="A812" s="81"/>
      <c r="B812" s="51"/>
      <c r="C812" s="23" t="s">
        <v>14</v>
      </c>
      <c r="D812" s="8">
        <v>759</v>
      </c>
      <c r="E812" s="25">
        <v>0</v>
      </c>
      <c r="F812" s="25">
        <v>0</v>
      </c>
      <c r="G812" s="41">
        <v>0</v>
      </c>
    </row>
    <row r="813" spans="1:7" x14ac:dyDescent="0.25">
      <c r="A813" s="81"/>
      <c r="B813" s="51"/>
      <c r="C813" s="23" t="s">
        <v>15</v>
      </c>
      <c r="D813" s="8">
        <v>759</v>
      </c>
      <c r="E813" s="25">
        <v>8972.3700000000008</v>
      </c>
      <c r="F813" s="25">
        <v>8972.3700000000008</v>
      </c>
      <c r="G813" s="41">
        <f t="shared" si="185"/>
        <v>100</v>
      </c>
    </row>
    <row r="814" spans="1:7" ht="30.6" customHeight="1" x14ac:dyDescent="0.25">
      <c r="A814" s="81"/>
      <c r="B814" s="51"/>
      <c r="C814" s="23" t="s">
        <v>23</v>
      </c>
      <c r="D814" s="8" t="s">
        <v>17</v>
      </c>
      <c r="E814" s="25">
        <v>0</v>
      </c>
      <c r="F814" s="25">
        <v>0</v>
      </c>
      <c r="G814" s="41">
        <v>0</v>
      </c>
    </row>
    <row r="815" spans="1:7" ht="35.450000000000003" customHeight="1" x14ac:dyDescent="0.25">
      <c r="A815" s="81"/>
      <c r="B815" s="51"/>
      <c r="C815" s="23" t="s">
        <v>18</v>
      </c>
      <c r="D815" s="8" t="s">
        <v>17</v>
      </c>
      <c r="E815" s="25">
        <v>0</v>
      </c>
      <c r="F815" s="25">
        <v>0</v>
      </c>
      <c r="G815" s="41">
        <v>0</v>
      </c>
    </row>
    <row r="816" spans="1:7" ht="45.6" customHeight="1" x14ac:dyDescent="0.25">
      <c r="A816" s="81"/>
      <c r="B816" s="51"/>
      <c r="C816" s="23" t="s">
        <v>19</v>
      </c>
      <c r="D816" s="8" t="s">
        <v>17</v>
      </c>
      <c r="E816" s="25">
        <v>0</v>
      </c>
      <c r="F816" s="25">
        <v>0</v>
      </c>
      <c r="G816" s="41">
        <v>0</v>
      </c>
    </row>
    <row r="817" spans="1:7" ht="22.9" customHeight="1" x14ac:dyDescent="0.25">
      <c r="A817" s="81"/>
      <c r="B817" s="52"/>
      <c r="C817" s="23" t="s">
        <v>20</v>
      </c>
      <c r="D817" s="8" t="s">
        <v>17</v>
      </c>
      <c r="E817" s="25">
        <v>0</v>
      </c>
      <c r="F817" s="25">
        <v>0</v>
      </c>
      <c r="G817" s="41">
        <v>0</v>
      </c>
    </row>
    <row r="818" spans="1:7" s="17" customFormat="1" x14ac:dyDescent="0.25">
      <c r="A818" s="66" t="s">
        <v>233</v>
      </c>
      <c r="B818" s="67" t="s">
        <v>234</v>
      </c>
      <c r="C818" s="12" t="s">
        <v>22</v>
      </c>
      <c r="D818" s="13">
        <v>759</v>
      </c>
      <c r="E818" s="25">
        <f>SUM(E819:E824)</f>
        <v>26612</v>
      </c>
      <c r="F818" s="25">
        <f>SUM(F819:F824)</f>
        <v>26612</v>
      </c>
      <c r="G818" s="41">
        <f t="shared" si="185"/>
        <v>100</v>
      </c>
    </row>
    <row r="819" spans="1:7" ht="46.9" customHeight="1" x14ac:dyDescent="0.25">
      <c r="A819" s="66"/>
      <c r="B819" s="67"/>
      <c r="C819" s="23" t="s">
        <v>14</v>
      </c>
      <c r="D819" s="8">
        <v>759</v>
      </c>
      <c r="E819" s="25">
        <v>8151</v>
      </c>
      <c r="F819" s="25">
        <v>8151</v>
      </c>
      <c r="G819" s="41">
        <f t="shared" si="185"/>
        <v>100</v>
      </c>
    </row>
    <row r="820" spans="1:7" s="17" customFormat="1" x14ac:dyDescent="0.25">
      <c r="A820" s="66"/>
      <c r="B820" s="67"/>
      <c r="C820" s="12" t="s">
        <v>15</v>
      </c>
      <c r="D820" s="13">
        <v>759</v>
      </c>
      <c r="E820" s="25">
        <v>18461</v>
      </c>
      <c r="F820" s="25">
        <v>18461</v>
      </c>
      <c r="G820" s="41">
        <f t="shared" si="185"/>
        <v>100</v>
      </c>
    </row>
    <row r="821" spans="1:7" ht="30.6" customHeight="1" x14ac:dyDescent="0.25">
      <c r="A821" s="66"/>
      <c r="B821" s="67"/>
      <c r="C821" s="23" t="s">
        <v>23</v>
      </c>
      <c r="D821" s="8" t="s">
        <v>17</v>
      </c>
      <c r="E821" s="25">
        <v>0</v>
      </c>
      <c r="F821" s="25">
        <v>0</v>
      </c>
      <c r="G821" s="41">
        <v>0</v>
      </c>
    </row>
    <row r="822" spans="1:7" ht="37.15" customHeight="1" x14ac:dyDescent="0.25">
      <c r="A822" s="66"/>
      <c r="B822" s="67"/>
      <c r="C822" s="23" t="s">
        <v>18</v>
      </c>
      <c r="D822" s="8" t="s">
        <v>17</v>
      </c>
      <c r="E822" s="25">
        <v>0</v>
      </c>
      <c r="F822" s="25">
        <v>0</v>
      </c>
      <c r="G822" s="41">
        <v>0</v>
      </c>
    </row>
    <row r="823" spans="1:7" ht="45.6" customHeight="1" x14ac:dyDescent="0.25">
      <c r="A823" s="66"/>
      <c r="B823" s="67"/>
      <c r="C823" s="23" t="s">
        <v>19</v>
      </c>
      <c r="D823" s="8" t="s">
        <v>17</v>
      </c>
      <c r="E823" s="25">
        <v>0</v>
      </c>
      <c r="F823" s="25">
        <v>0</v>
      </c>
      <c r="G823" s="41">
        <v>0</v>
      </c>
    </row>
    <row r="824" spans="1:7" ht="24" customHeight="1" x14ac:dyDescent="0.25">
      <c r="A824" s="66"/>
      <c r="B824" s="67"/>
      <c r="C824" s="23" t="s">
        <v>20</v>
      </c>
      <c r="D824" s="8" t="s">
        <v>17</v>
      </c>
      <c r="E824" s="25">
        <v>0</v>
      </c>
      <c r="F824" s="25">
        <v>0</v>
      </c>
      <c r="G824" s="41">
        <v>0</v>
      </c>
    </row>
    <row r="825" spans="1:7" s="17" customFormat="1" x14ac:dyDescent="0.25">
      <c r="A825" s="68" t="s">
        <v>235</v>
      </c>
      <c r="B825" s="50" t="s">
        <v>236</v>
      </c>
      <c r="C825" s="12" t="s">
        <v>22</v>
      </c>
      <c r="D825" s="13">
        <v>759</v>
      </c>
      <c r="E825" s="25">
        <f>E826+E827</f>
        <v>4000</v>
      </c>
      <c r="F825" s="25">
        <f>F826+F827</f>
        <v>4000</v>
      </c>
      <c r="G825" s="41">
        <f t="shared" si="185"/>
        <v>100</v>
      </c>
    </row>
    <row r="826" spans="1:7" ht="49.15" customHeight="1" x14ac:dyDescent="0.25">
      <c r="A826" s="84"/>
      <c r="B826" s="56"/>
      <c r="C826" s="23" t="s">
        <v>14</v>
      </c>
      <c r="D826" s="8">
        <v>759</v>
      </c>
      <c r="E826" s="25">
        <v>0</v>
      </c>
      <c r="F826" s="25">
        <v>0</v>
      </c>
      <c r="G826" s="41">
        <v>0</v>
      </c>
    </row>
    <row r="827" spans="1:7" s="17" customFormat="1" x14ac:dyDescent="0.25">
      <c r="A827" s="84"/>
      <c r="B827" s="56"/>
      <c r="C827" s="12" t="s">
        <v>15</v>
      </c>
      <c r="D827" s="13">
        <v>759</v>
      </c>
      <c r="E827" s="25">
        <v>4000</v>
      </c>
      <c r="F827" s="25">
        <v>4000</v>
      </c>
      <c r="G827" s="41">
        <f t="shared" si="185"/>
        <v>100</v>
      </c>
    </row>
    <row r="828" spans="1:7" ht="28.9" customHeight="1" x14ac:dyDescent="0.25">
      <c r="A828" s="84"/>
      <c r="B828" s="56"/>
      <c r="C828" s="23" t="s">
        <v>23</v>
      </c>
      <c r="D828" s="8" t="s">
        <v>17</v>
      </c>
      <c r="E828" s="25">
        <v>0</v>
      </c>
      <c r="F828" s="25">
        <v>0</v>
      </c>
      <c r="G828" s="41">
        <v>0</v>
      </c>
    </row>
    <row r="829" spans="1:7" ht="38.450000000000003" customHeight="1" x14ac:dyDescent="0.25">
      <c r="A829" s="84"/>
      <c r="B829" s="56"/>
      <c r="C829" s="23" t="s">
        <v>18</v>
      </c>
      <c r="D829" s="8" t="s">
        <v>17</v>
      </c>
      <c r="E829" s="25">
        <v>0</v>
      </c>
      <c r="F829" s="25">
        <v>0</v>
      </c>
      <c r="G829" s="41">
        <v>0</v>
      </c>
    </row>
    <row r="830" spans="1:7" ht="48.6" customHeight="1" x14ac:dyDescent="0.25">
      <c r="A830" s="84"/>
      <c r="B830" s="56"/>
      <c r="C830" s="23" t="s">
        <v>19</v>
      </c>
      <c r="D830" s="8" t="s">
        <v>17</v>
      </c>
      <c r="E830" s="25">
        <v>0</v>
      </c>
      <c r="F830" s="25">
        <v>0</v>
      </c>
      <c r="G830" s="41">
        <v>0</v>
      </c>
    </row>
    <row r="831" spans="1:7" ht="17.45" customHeight="1" x14ac:dyDescent="0.25">
      <c r="A831" s="85"/>
      <c r="B831" s="57"/>
      <c r="C831" s="23" t="s">
        <v>20</v>
      </c>
      <c r="D831" s="8" t="s">
        <v>17</v>
      </c>
      <c r="E831" s="25">
        <v>0</v>
      </c>
      <c r="F831" s="25">
        <v>0</v>
      </c>
      <c r="G831" s="41">
        <v>0</v>
      </c>
    </row>
    <row r="832" spans="1:7" hidden="1" x14ac:dyDescent="0.25">
      <c r="A832" s="68" t="s">
        <v>237</v>
      </c>
      <c r="B832" s="50" t="s">
        <v>238</v>
      </c>
      <c r="C832" s="23" t="s">
        <v>22</v>
      </c>
      <c r="D832" s="8">
        <v>759</v>
      </c>
      <c r="E832" s="25">
        <v>0</v>
      </c>
      <c r="F832" s="25">
        <v>0</v>
      </c>
      <c r="G832" s="41" t="e">
        <f t="shared" si="185"/>
        <v>#DIV/0!</v>
      </c>
    </row>
    <row r="833" spans="1:7" ht="47.25" hidden="1" x14ac:dyDescent="0.25">
      <c r="A833" s="69"/>
      <c r="B833" s="51"/>
      <c r="C833" s="23" t="s">
        <v>14</v>
      </c>
      <c r="D833" s="8">
        <v>759</v>
      </c>
      <c r="E833" s="25">
        <v>0</v>
      </c>
      <c r="F833" s="25">
        <v>0</v>
      </c>
      <c r="G833" s="41" t="e">
        <f t="shared" si="185"/>
        <v>#DIV/0!</v>
      </c>
    </row>
    <row r="834" spans="1:7" hidden="1" x14ac:dyDescent="0.25">
      <c r="A834" s="69"/>
      <c r="B834" s="51"/>
      <c r="C834" s="23" t="s">
        <v>15</v>
      </c>
      <c r="D834" s="8">
        <v>759</v>
      </c>
      <c r="E834" s="25">
        <v>0</v>
      </c>
      <c r="F834" s="25">
        <v>0</v>
      </c>
      <c r="G834" s="41" t="e">
        <f t="shared" si="185"/>
        <v>#DIV/0!</v>
      </c>
    </row>
    <row r="835" spans="1:7" ht="31.5" hidden="1" x14ac:dyDescent="0.25">
      <c r="A835" s="69"/>
      <c r="B835" s="51"/>
      <c r="C835" s="23" t="s">
        <v>23</v>
      </c>
      <c r="D835" s="8" t="s">
        <v>17</v>
      </c>
      <c r="E835" s="25">
        <v>0</v>
      </c>
      <c r="F835" s="25">
        <v>0</v>
      </c>
      <c r="G835" s="41" t="e">
        <f t="shared" si="185"/>
        <v>#DIV/0!</v>
      </c>
    </row>
    <row r="836" spans="1:7" ht="47.25" hidden="1" x14ac:dyDescent="0.25">
      <c r="A836" s="69"/>
      <c r="B836" s="51"/>
      <c r="C836" s="23" t="s">
        <v>18</v>
      </c>
      <c r="D836" s="8" t="s">
        <v>17</v>
      </c>
      <c r="E836" s="25">
        <v>0</v>
      </c>
      <c r="F836" s="25">
        <v>0</v>
      </c>
      <c r="G836" s="41" t="e">
        <f t="shared" si="185"/>
        <v>#DIV/0!</v>
      </c>
    </row>
    <row r="837" spans="1:7" ht="47.25" hidden="1" x14ac:dyDescent="0.25">
      <c r="A837" s="69"/>
      <c r="B837" s="51"/>
      <c r="C837" s="23" t="s">
        <v>19</v>
      </c>
      <c r="D837" s="8" t="s">
        <v>17</v>
      </c>
      <c r="E837" s="25">
        <v>0</v>
      </c>
      <c r="F837" s="25">
        <v>0</v>
      </c>
      <c r="G837" s="41" t="e">
        <f t="shared" si="185"/>
        <v>#DIV/0!</v>
      </c>
    </row>
    <row r="838" spans="1:7" ht="31.5" hidden="1" x14ac:dyDescent="0.25">
      <c r="A838" s="83"/>
      <c r="B838" s="52"/>
      <c r="C838" s="23" t="s">
        <v>20</v>
      </c>
      <c r="D838" s="8" t="s">
        <v>17</v>
      </c>
      <c r="E838" s="25">
        <v>0</v>
      </c>
      <c r="F838" s="25">
        <v>0</v>
      </c>
      <c r="G838" s="41" t="e">
        <f t="shared" si="185"/>
        <v>#DIV/0!</v>
      </c>
    </row>
    <row r="839" spans="1:7" hidden="1" x14ac:dyDescent="0.25">
      <c r="A839" s="53" t="s">
        <v>239</v>
      </c>
      <c r="B839" s="50" t="s">
        <v>240</v>
      </c>
      <c r="C839" s="23" t="s">
        <v>22</v>
      </c>
      <c r="D839" s="8">
        <v>759</v>
      </c>
      <c r="E839" s="25">
        <v>0</v>
      </c>
      <c r="F839" s="25">
        <v>0</v>
      </c>
      <c r="G839" s="41" t="e">
        <f t="shared" si="185"/>
        <v>#DIV/0!</v>
      </c>
    </row>
    <row r="840" spans="1:7" ht="47.25" hidden="1" x14ac:dyDescent="0.25">
      <c r="A840" s="81"/>
      <c r="B840" s="51"/>
      <c r="C840" s="23" t="s">
        <v>14</v>
      </c>
      <c r="D840" s="8">
        <v>759</v>
      </c>
      <c r="E840" s="25">
        <v>0</v>
      </c>
      <c r="F840" s="25">
        <v>0</v>
      </c>
      <c r="G840" s="41" t="e">
        <f t="shared" si="185"/>
        <v>#DIV/0!</v>
      </c>
    </row>
    <row r="841" spans="1:7" hidden="1" x14ac:dyDescent="0.25">
      <c r="A841" s="81"/>
      <c r="B841" s="51"/>
      <c r="C841" s="23" t="s">
        <v>15</v>
      </c>
      <c r="D841" s="8">
        <v>759</v>
      </c>
      <c r="E841" s="25">
        <v>0</v>
      </c>
      <c r="F841" s="25">
        <v>0</v>
      </c>
      <c r="G841" s="41" t="e">
        <f t="shared" si="185"/>
        <v>#DIV/0!</v>
      </c>
    </row>
    <row r="842" spans="1:7" ht="31.5" hidden="1" x14ac:dyDescent="0.25">
      <c r="A842" s="81"/>
      <c r="B842" s="51"/>
      <c r="C842" s="23" t="s">
        <v>23</v>
      </c>
      <c r="D842" s="8" t="s">
        <v>17</v>
      </c>
      <c r="E842" s="25">
        <v>0</v>
      </c>
      <c r="F842" s="25">
        <v>0</v>
      </c>
      <c r="G842" s="41" t="e">
        <f t="shared" si="185"/>
        <v>#DIV/0!</v>
      </c>
    </row>
    <row r="843" spans="1:7" ht="47.25" hidden="1" x14ac:dyDescent="0.25">
      <c r="A843" s="81"/>
      <c r="B843" s="51"/>
      <c r="C843" s="23" t="s">
        <v>18</v>
      </c>
      <c r="D843" s="8" t="s">
        <v>17</v>
      </c>
      <c r="E843" s="25">
        <v>0</v>
      </c>
      <c r="F843" s="25">
        <v>0</v>
      </c>
      <c r="G843" s="41" t="e">
        <f t="shared" si="185"/>
        <v>#DIV/0!</v>
      </c>
    </row>
    <row r="844" spans="1:7" ht="47.25" hidden="1" x14ac:dyDescent="0.25">
      <c r="A844" s="81"/>
      <c r="B844" s="51"/>
      <c r="C844" s="23" t="s">
        <v>19</v>
      </c>
      <c r="D844" s="8" t="s">
        <v>17</v>
      </c>
      <c r="E844" s="25">
        <v>0</v>
      </c>
      <c r="F844" s="25">
        <v>0</v>
      </c>
      <c r="G844" s="41" t="e">
        <f t="shared" si="185"/>
        <v>#DIV/0!</v>
      </c>
    </row>
    <row r="845" spans="1:7" ht="31.5" hidden="1" x14ac:dyDescent="0.25">
      <c r="A845" s="82"/>
      <c r="B845" s="52"/>
      <c r="C845" s="23" t="s">
        <v>20</v>
      </c>
      <c r="D845" s="8" t="s">
        <v>17</v>
      </c>
      <c r="E845" s="25">
        <v>0</v>
      </c>
      <c r="F845" s="25">
        <v>0</v>
      </c>
      <c r="G845" s="41" t="e">
        <f t="shared" si="185"/>
        <v>#DIV/0!</v>
      </c>
    </row>
    <row r="846" spans="1:7" x14ac:dyDescent="0.25">
      <c r="A846" s="53" t="s">
        <v>241</v>
      </c>
      <c r="B846" s="50" t="s">
        <v>242</v>
      </c>
      <c r="C846" s="23" t="s">
        <v>22</v>
      </c>
      <c r="D846" s="8">
        <v>759</v>
      </c>
      <c r="E846" s="25">
        <f>SUM(E847:E852)</f>
        <v>310</v>
      </c>
      <c r="F846" s="25">
        <f>SUM(F847:F852)</f>
        <v>0</v>
      </c>
      <c r="G846" s="41">
        <f t="shared" si="185"/>
        <v>0</v>
      </c>
    </row>
    <row r="847" spans="1:7" ht="52.15" customHeight="1" x14ac:dyDescent="0.25">
      <c r="A847" s="81"/>
      <c r="B847" s="51"/>
      <c r="C847" s="23" t="s">
        <v>14</v>
      </c>
      <c r="D847" s="8">
        <v>759</v>
      </c>
      <c r="E847" s="25">
        <v>0</v>
      </c>
      <c r="F847" s="25">
        <v>0</v>
      </c>
      <c r="G847" s="41">
        <v>0</v>
      </c>
    </row>
    <row r="848" spans="1:7" x14ac:dyDescent="0.25">
      <c r="A848" s="81"/>
      <c r="B848" s="51"/>
      <c r="C848" s="23" t="s">
        <v>15</v>
      </c>
      <c r="D848" s="8">
        <v>759</v>
      </c>
      <c r="E848" s="25">
        <f>E855+E862</f>
        <v>310</v>
      </c>
      <c r="F848" s="25">
        <v>0</v>
      </c>
      <c r="G848" s="41">
        <f t="shared" si="185"/>
        <v>0</v>
      </c>
    </row>
    <row r="849" spans="1:7" ht="27" customHeight="1" x14ac:dyDescent="0.25">
      <c r="A849" s="81"/>
      <c r="B849" s="51"/>
      <c r="C849" s="23" t="s">
        <v>23</v>
      </c>
      <c r="D849" s="8" t="s">
        <v>17</v>
      </c>
      <c r="E849" s="25">
        <v>0</v>
      </c>
      <c r="F849" s="25">
        <v>0</v>
      </c>
      <c r="G849" s="41">
        <v>0</v>
      </c>
    </row>
    <row r="850" spans="1:7" ht="38.450000000000003" customHeight="1" x14ac:dyDescent="0.25">
      <c r="A850" s="81"/>
      <c r="B850" s="51"/>
      <c r="C850" s="23" t="s">
        <v>18</v>
      </c>
      <c r="D850" s="8" t="s">
        <v>17</v>
      </c>
      <c r="E850" s="25">
        <v>0</v>
      </c>
      <c r="F850" s="25">
        <v>0</v>
      </c>
      <c r="G850" s="41">
        <v>0</v>
      </c>
    </row>
    <row r="851" spans="1:7" ht="47.45" customHeight="1" x14ac:dyDescent="0.25">
      <c r="A851" s="81"/>
      <c r="B851" s="51"/>
      <c r="C851" s="23" t="s">
        <v>19</v>
      </c>
      <c r="D851" s="8" t="s">
        <v>17</v>
      </c>
      <c r="E851" s="25">
        <v>0</v>
      </c>
      <c r="F851" s="25">
        <v>0</v>
      </c>
      <c r="G851" s="41">
        <v>0</v>
      </c>
    </row>
    <row r="852" spans="1:7" ht="19.899999999999999" customHeight="1" x14ac:dyDescent="0.25">
      <c r="A852" s="82"/>
      <c r="B852" s="52"/>
      <c r="C852" s="23" t="s">
        <v>20</v>
      </c>
      <c r="D852" s="8" t="s">
        <v>17</v>
      </c>
      <c r="E852" s="25">
        <v>0</v>
      </c>
      <c r="F852" s="25">
        <v>0</v>
      </c>
      <c r="G852" s="41">
        <v>0</v>
      </c>
    </row>
    <row r="853" spans="1:7" x14ac:dyDescent="0.25">
      <c r="A853" s="53" t="s">
        <v>243</v>
      </c>
      <c r="B853" s="50" t="s">
        <v>244</v>
      </c>
      <c r="C853" s="23" t="s">
        <v>22</v>
      </c>
      <c r="D853" s="8">
        <v>759</v>
      </c>
      <c r="E853" s="25">
        <f>E855+E854</f>
        <v>310</v>
      </c>
      <c r="F853" s="25">
        <f>F855+F854</f>
        <v>0</v>
      </c>
      <c r="G853" s="41">
        <f t="shared" ref="G853:G910" si="189">F853/E853*100</f>
        <v>0</v>
      </c>
    </row>
    <row r="854" spans="1:7" ht="42" customHeight="1" x14ac:dyDescent="0.25">
      <c r="A854" s="81"/>
      <c r="B854" s="51"/>
      <c r="C854" s="23" t="s">
        <v>14</v>
      </c>
      <c r="D854" s="8">
        <v>759</v>
      </c>
      <c r="E854" s="25">
        <v>0</v>
      </c>
      <c r="F854" s="25">
        <v>0</v>
      </c>
      <c r="G854" s="41">
        <v>0</v>
      </c>
    </row>
    <row r="855" spans="1:7" x14ac:dyDescent="0.25">
      <c r="A855" s="81"/>
      <c r="B855" s="51"/>
      <c r="C855" s="23" t="s">
        <v>15</v>
      </c>
      <c r="D855" s="8">
        <v>759</v>
      </c>
      <c r="E855" s="25">
        <v>310</v>
      </c>
      <c r="F855" s="25">
        <v>0</v>
      </c>
      <c r="G855" s="41">
        <f t="shared" si="189"/>
        <v>0</v>
      </c>
    </row>
    <row r="856" spans="1:7" ht="31.9" customHeight="1" x14ac:dyDescent="0.25">
      <c r="A856" s="81"/>
      <c r="B856" s="51"/>
      <c r="C856" s="23" t="s">
        <v>23</v>
      </c>
      <c r="D856" s="8" t="s">
        <v>17</v>
      </c>
      <c r="E856" s="25">
        <v>0</v>
      </c>
      <c r="F856" s="25">
        <v>0</v>
      </c>
      <c r="G856" s="41">
        <v>0</v>
      </c>
    </row>
    <row r="857" spans="1:7" ht="36.6" customHeight="1" x14ac:dyDescent="0.25">
      <c r="A857" s="81"/>
      <c r="B857" s="51"/>
      <c r="C857" s="23" t="s">
        <v>18</v>
      </c>
      <c r="D857" s="8" t="s">
        <v>17</v>
      </c>
      <c r="E857" s="25">
        <v>0</v>
      </c>
      <c r="F857" s="25">
        <v>0</v>
      </c>
      <c r="G857" s="41">
        <v>0</v>
      </c>
    </row>
    <row r="858" spans="1:7" ht="46.15" customHeight="1" x14ac:dyDescent="0.25">
      <c r="A858" s="81"/>
      <c r="B858" s="51"/>
      <c r="C858" s="23" t="s">
        <v>19</v>
      </c>
      <c r="D858" s="8" t="s">
        <v>17</v>
      </c>
      <c r="E858" s="25">
        <v>0</v>
      </c>
      <c r="F858" s="25">
        <v>0</v>
      </c>
      <c r="G858" s="41">
        <v>0</v>
      </c>
    </row>
    <row r="859" spans="1:7" ht="20.45" customHeight="1" x14ac:dyDescent="0.25">
      <c r="A859" s="82"/>
      <c r="B859" s="52"/>
      <c r="C859" s="23" t="s">
        <v>20</v>
      </c>
      <c r="D859" s="8" t="s">
        <v>17</v>
      </c>
      <c r="E859" s="25">
        <v>0</v>
      </c>
      <c r="F859" s="25">
        <v>0</v>
      </c>
      <c r="G859" s="41">
        <v>0</v>
      </c>
    </row>
    <row r="860" spans="1:7" hidden="1" x14ac:dyDescent="0.25">
      <c r="A860" s="53" t="s">
        <v>245</v>
      </c>
      <c r="B860" s="50" t="s">
        <v>246</v>
      </c>
      <c r="C860" s="23" t="s">
        <v>22</v>
      </c>
      <c r="D860" s="8">
        <v>759</v>
      </c>
      <c r="E860" s="25">
        <f>E861+E862</f>
        <v>0</v>
      </c>
      <c r="F860" s="25">
        <f>F861+F862</f>
        <v>0</v>
      </c>
      <c r="G860" s="41" t="e">
        <f t="shared" si="189"/>
        <v>#DIV/0!</v>
      </c>
    </row>
    <row r="861" spans="1:7" ht="47.25" hidden="1" x14ac:dyDescent="0.25">
      <c r="A861" s="81"/>
      <c r="B861" s="51"/>
      <c r="C861" s="23" t="s">
        <v>14</v>
      </c>
      <c r="D861" s="8">
        <v>759</v>
      </c>
      <c r="E861" s="25">
        <v>0</v>
      </c>
      <c r="F861" s="25">
        <v>0</v>
      </c>
      <c r="G861" s="41" t="e">
        <f t="shared" si="189"/>
        <v>#DIV/0!</v>
      </c>
    </row>
    <row r="862" spans="1:7" hidden="1" x14ac:dyDescent="0.25">
      <c r="A862" s="81"/>
      <c r="B862" s="51"/>
      <c r="C862" s="23" t="s">
        <v>15</v>
      </c>
      <c r="D862" s="8">
        <v>759</v>
      </c>
      <c r="E862" s="25"/>
      <c r="F862" s="25"/>
      <c r="G862" s="41" t="e">
        <f t="shared" si="189"/>
        <v>#DIV/0!</v>
      </c>
    </row>
    <row r="863" spans="1:7" ht="31.5" hidden="1" x14ac:dyDescent="0.25">
      <c r="A863" s="81"/>
      <c r="B863" s="51"/>
      <c r="C863" s="23" t="s">
        <v>23</v>
      </c>
      <c r="D863" s="8" t="s">
        <v>17</v>
      </c>
      <c r="E863" s="25">
        <v>0</v>
      </c>
      <c r="F863" s="25">
        <v>0</v>
      </c>
      <c r="G863" s="41" t="e">
        <f t="shared" si="189"/>
        <v>#DIV/0!</v>
      </c>
    </row>
    <row r="864" spans="1:7" ht="47.25" hidden="1" x14ac:dyDescent="0.25">
      <c r="A864" s="81"/>
      <c r="B864" s="51"/>
      <c r="C864" s="23" t="s">
        <v>18</v>
      </c>
      <c r="D864" s="8" t="s">
        <v>17</v>
      </c>
      <c r="E864" s="25">
        <v>0</v>
      </c>
      <c r="F864" s="25">
        <v>0</v>
      </c>
      <c r="G864" s="41" t="e">
        <f t="shared" si="189"/>
        <v>#DIV/0!</v>
      </c>
    </row>
    <row r="865" spans="1:7" ht="47.25" hidden="1" x14ac:dyDescent="0.25">
      <c r="A865" s="81"/>
      <c r="B865" s="51"/>
      <c r="C865" s="23" t="s">
        <v>19</v>
      </c>
      <c r="D865" s="8" t="s">
        <v>17</v>
      </c>
      <c r="E865" s="25">
        <v>0</v>
      </c>
      <c r="F865" s="25">
        <v>0</v>
      </c>
      <c r="G865" s="41" t="e">
        <f t="shared" si="189"/>
        <v>#DIV/0!</v>
      </c>
    </row>
    <row r="866" spans="1:7" ht="31.5" hidden="1" x14ac:dyDescent="0.25">
      <c r="A866" s="82"/>
      <c r="B866" s="52"/>
      <c r="C866" s="23" t="s">
        <v>20</v>
      </c>
      <c r="D866" s="8" t="s">
        <v>17</v>
      </c>
      <c r="E866" s="25">
        <v>0</v>
      </c>
      <c r="F866" s="25">
        <v>0</v>
      </c>
      <c r="G866" s="41" t="e">
        <f t="shared" si="189"/>
        <v>#DIV/0!</v>
      </c>
    </row>
    <row r="867" spans="1:7" hidden="1" x14ac:dyDescent="0.25">
      <c r="A867" s="66" t="s">
        <v>247</v>
      </c>
      <c r="B867" s="67" t="s">
        <v>248</v>
      </c>
      <c r="C867" s="23" t="s">
        <v>22</v>
      </c>
      <c r="D867" s="8">
        <v>759</v>
      </c>
      <c r="E867" s="25">
        <f>SUM(E868:E873)</f>
        <v>0</v>
      </c>
      <c r="F867" s="25">
        <f>SUM(F868:F873)</f>
        <v>0</v>
      </c>
      <c r="G867" s="41" t="e">
        <f t="shared" si="189"/>
        <v>#DIV/0!</v>
      </c>
    </row>
    <row r="868" spans="1:7" ht="47.25" hidden="1" x14ac:dyDescent="0.25">
      <c r="A868" s="66"/>
      <c r="B868" s="67"/>
      <c r="C868" s="23" t="s">
        <v>14</v>
      </c>
      <c r="D868" s="8">
        <v>759</v>
      </c>
      <c r="E868" s="25">
        <v>0</v>
      </c>
      <c r="F868" s="25">
        <v>0</v>
      </c>
      <c r="G868" s="41" t="e">
        <f t="shared" si="189"/>
        <v>#DIV/0!</v>
      </c>
    </row>
    <row r="869" spans="1:7" hidden="1" x14ac:dyDescent="0.25">
      <c r="A869" s="66"/>
      <c r="B869" s="67"/>
      <c r="C869" s="23" t="s">
        <v>15</v>
      </c>
      <c r="D869" s="8">
        <v>759</v>
      </c>
      <c r="E869" s="25">
        <v>0</v>
      </c>
      <c r="F869" s="25">
        <v>0</v>
      </c>
      <c r="G869" s="41" t="e">
        <f t="shared" si="189"/>
        <v>#DIV/0!</v>
      </c>
    </row>
    <row r="870" spans="1:7" ht="31.5" hidden="1" x14ac:dyDescent="0.25">
      <c r="A870" s="66"/>
      <c r="B870" s="67"/>
      <c r="C870" s="23" t="s">
        <v>23</v>
      </c>
      <c r="D870" s="8" t="s">
        <v>17</v>
      </c>
      <c r="E870" s="25">
        <v>0</v>
      </c>
      <c r="F870" s="25">
        <v>0</v>
      </c>
      <c r="G870" s="41" t="e">
        <f t="shared" si="189"/>
        <v>#DIV/0!</v>
      </c>
    </row>
    <row r="871" spans="1:7" ht="47.25" hidden="1" x14ac:dyDescent="0.25">
      <c r="A871" s="66"/>
      <c r="B871" s="67"/>
      <c r="C871" s="23" t="s">
        <v>18</v>
      </c>
      <c r="D871" s="8" t="s">
        <v>17</v>
      </c>
      <c r="E871" s="25">
        <v>0</v>
      </c>
      <c r="F871" s="25">
        <v>0</v>
      </c>
      <c r="G871" s="41" t="e">
        <f t="shared" si="189"/>
        <v>#DIV/0!</v>
      </c>
    </row>
    <row r="872" spans="1:7" ht="47.25" hidden="1" x14ac:dyDescent="0.25">
      <c r="A872" s="66"/>
      <c r="B872" s="67"/>
      <c r="C872" s="23" t="s">
        <v>19</v>
      </c>
      <c r="D872" s="8" t="s">
        <v>17</v>
      </c>
      <c r="E872" s="25">
        <v>0</v>
      </c>
      <c r="F872" s="25">
        <v>0</v>
      </c>
      <c r="G872" s="41" t="e">
        <f t="shared" si="189"/>
        <v>#DIV/0!</v>
      </c>
    </row>
    <row r="873" spans="1:7" ht="31.5" hidden="1" x14ac:dyDescent="0.25">
      <c r="A873" s="66"/>
      <c r="B873" s="67"/>
      <c r="C873" s="23" t="s">
        <v>20</v>
      </c>
      <c r="D873" s="8" t="s">
        <v>17</v>
      </c>
      <c r="E873" s="25">
        <v>0</v>
      </c>
      <c r="F873" s="25">
        <v>0</v>
      </c>
      <c r="G873" s="41" t="e">
        <f t="shared" si="189"/>
        <v>#DIV/0!</v>
      </c>
    </row>
    <row r="874" spans="1:7" x14ac:dyDescent="0.25">
      <c r="A874" s="68" t="s">
        <v>249</v>
      </c>
      <c r="B874" s="50" t="s">
        <v>280</v>
      </c>
      <c r="C874" s="12" t="s">
        <v>22</v>
      </c>
      <c r="D874" s="13">
        <v>759</v>
      </c>
      <c r="E874" s="25">
        <f>E875+E876</f>
        <v>12246.4</v>
      </c>
      <c r="F874" s="25">
        <f>F875+F876</f>
        <v>12246.4</v>
      </c>
      <c r="G874" s="41">
        <f t="shared" si="189"/>
        <v>100</v>
      </c>
    </row>
    <row r="875" spans="1:7" ht="45" customHeight="1" x14ac:dyDescent="0.25">
      <c r="A875" s="79"/>
      <c r="B875" s="56"/>
      <c r="C875" s="23" t="s">
        <v>14</v>
      </c>
      <c r="D875" s="8">
        <v>759</v>
      </c>
      <c r="E875" s="25">
        <v>0</v>
      </c>
      <c r="F875" s="25">
        <v>0</v>
      </c>
      <c r="G875" s="41">
        <v>0</v>
      </c>
    </row>
    <row r="876" spans="1:7" x14ac:dyDescent="0.25">
      <c r="A876" s="79"/>
      <c r="B876" s="56"/>
      <c r="C876" s="12" t="s">
        <v>15</v>
      </c>
      <c r="D876" s="13">
        <v>759</v>
      </c>
      <c r="E876" s="25">
        <f>E883+E890</f>
        <v>12246.4</v>
      </c>
      <c r="F876" s="25">
        <f>F883+F890</f>
        <v>12246.4</v>
      </c>
      <c r="G876" s="41">
        <f t="shared" si="189"/>
        <v>100</v>
      </c>
    </row>
    <row r="877" spans="1:7" ht="30.6" customHeight="1" x14ac:dyDescent="0.25">
      <c r="A877" s="79"/>
      <c r="B877" s="56"/>
      <c r="C877" s="23" t="s">
        <v>23</v>
      </c>
      <c r="D877" s="8" t="s">
        <v>17</v>
      </c>
      <c r="E877" s="25">
        <v>0</v>
      </c>
      <c r="F877" s="25">
        <v>0</v>
      </c>
      <c r="G877" s="41">
        <v>0</v>
      </c>
    </row>
    <row r="878" spans="1:7" ht="29.45" customHeight="1" x14ac:dyDescent="0.25">
      <c r="A878" s="79"/>
      <c r="B878" s="56"/>
      <c r="C878" s="23" t="s">
        <v>18</v>
      </c>
      <c r="D878" s="8" t="s">
        <v>17</v>
      </c>
      <c r="E878" s="25">
        <v>0</v>
      </c>
      <c r="F878" s="25">
        <v>0</v>
      </c>
      <c r="G878" s="41">
        <v>0</v>
      </c>
    </row>
    <row r="879" spans="1:7" ht="44.45" customHeight="1" x14ac:dyDescent="0.25">
      <c r="A879" s="79"/>
      <c r="B879" s="56"/>
      <c r="C879" s="23" t="s">
        <v>19</v>
      </c>
      <c r="D879" s="8" t="s">
        <v>17</v>
      </c>
      <c r="E879" s="25">
        <v>0</v>
      </c>
      <c r="F879" s="25">
        <v>0</v>
      </c>
      <c r="G879" s="41">
        <v>0</v>
      </c>
    </row>
    <row r="880" spans="1:7" ht="19.899999999999999" customHeight="1" x14ac:dyDescent="0.25">
      <c r="A880" s="80"/>
      <c r="B880" s="57"/>
      <c r="C880" s="23" t="s">
        <v>20</v>
      </c>
      <c r="D880" s="8" t="s">
        <v>17</v>
      </c>
      <c r="E880" s="25">
        <v>0</v>
      </c>
      <c r="F880" s="25">
        <v>0</v>
      </c>
      <c r="G880" s="41">
        <v>0</v>
      </c>
    </row>
    <row r="881" spans="1:7" x14ac:dyDescent="0.25">
      <c r="A881" s="58" t="s">
        <v>250</v>
      </c>
      <c r="B881" s="61" t="s">
        <v>251</v>
      </c>
      <c r="C881" s="12" t="s">
        <v>22</v>
      </c>
      <c r="D881" s="13">
        <v>759</v>
      </c>
      <c r="E881" s="25">
        <f>E882+E883</f>
        <v>4246.3999999999996</v>
      </c>
      <c r="F881" s="25">
        <f>F882+F883</f>
        <v>4246.3999999999996</v>
      </c>
      <c r="G881" s="41">
        <f t="shared" si="189"/>
        <v>100</v>
      </c>
    </row>
    <row r="882" spans="1:7" ht="49.9" customHeight="1" x14ac:dyDescent="0.25">
      <c r="A882" s="59"/>
      <c r="B882" s="62"/>
      <c r="C882" s="23" t="s">
        <v>14</v>
      </c>
      <c r="D882" s="8">
        <v>759</v>
      </c>
      <c r="E882" s="25">
        <v>0</v>
      </c>
      <c r="F882" s="25">
        <v>0</v>
      </c>
      <c r="G882" s="41">
        <v>0</v>
      </c>
    </row>
    <row r="883" spans="1:7" x14ac:dyDescent="0.25">
      <c r="A883" s="59"/>
      <c r="B883" s="62"/>
      <c r="C883" s="12" t="s">
        <v>15</v>
      </c>
      <c r="D883" s="13">
        <v>759</v>
      </c>
      <c r="E883" s="25">
        <v>4246.3999999999996</v>
      </c>
      <c r="F883" s="25">
        <v>4246.3999999999996</v>
      </c>
      <c r="G883" s="41">
        <f t="shared" si="189"/>
        <v>100</v>
      </c>
    </row>
    <row r="884" spans="1:7" ht="27.6" customHeight="1" x14ac:dyDescent="0.25">
      <c r="A884" s="59"/>
      <c r="B884" s="62"/>
      <c r="C884" s="23" t="s">
        <v>23</v>
      </c>
      <c r="D884" s="8" t="s">
        <v>17</v>
      </c>
      <c r="E884" s="25">
        <v>0</v>
      </c>
      <c r="F884" s="25">
        <v>0</v>
      </c>
      <c r="G884" s="41">
        <v>0</v>
      </c>
    </row>
    <row r="885" spans="1:7" ht="31.15" customHeight="1" x14ac:dyDescent="0.25">
      <c r="A885" s="59"/>
      <c r="B885" s="62"/>
      <c r="C885" s="23" t="s">
        <v>18</v>
      </c>
      <c r="D885" s="8" t="s">
        <v>17</v>
      </c>
      <c r="E885" s="25">
        <v>0</v>
      </c>
      <c r="F885" s="25">
        <v>0</v>
      </c>
      <c r="G885" s="41">
        <v>0</v>
      </c>
    </row>
    <row r="886" spans="1:7" ht="40.15" customHeight="1" x14ac:dyDescent="0.25">
      <c r="A886" s="59"/>
      <c r="B886" s="62"/>
      <c r="C886" s="23" t="s">
        <v>19</v>
      </c>
      <c r="D886" s="8" t="s">
        <v>17</v>
      </c>
      <c r="E886" s="25">
        <v>0</v>
      </c>
      <c r="F886" s="25">
        <v>0</v>
      </c>
      <c r="G886" s="41">
        <v>0</v>
      </c>
    </row>
    <row r="887" spans="1:7" ht="22.9" customHeight="1" x14ac:dyDescent="0.25">
      <c r="A887" s="60"/>
      <c r="B887" s="63"/>
      <c r="C887" s="23" t="s">
        <v>20</v>
      </c>
      <c r="D887" s="8" t="s">
        <v>17</v>
      </c>
      <c r="E887" s="25">
        <v>0</v>
      </c>
      <c r="F887" s="25">
        <v>0</v>
      </c>
      <c r="G887" s="41">
        <v>0</v>
      </c>
    </row>
    <row r="888" spans="1:7" x14ac:dyDescent="0.25">
      <c r="A888" s="68" t="s">
        <v>252</v>
      </c>
      <c r="B888" s="50" t="s">
        <v>253</v>
      </c>
      <c r="C888" s="23" t="s">
        <v>22</v>
      </c>
      <c r="D888" s="8">
        <v>759</v>
      </c>
      <c r="E888" s="25">
        <f>E889+E890</f>
        <v>8000</v>
      </c>
      <c r="F888" s="25">
        <f>F889+F890</f>
        <v>8000</v>
      </c>
      <c r="G888" s="41">
        <f t="shared" si="189"/>
        <v>100</v>
      </c>
    </row>
    <row r="889" spans="1:7" ht="49.15" customHeight="1" x14ac:dyDescent="0.25">
      <c r="A889" s="79"/>
      <c r="B889" s="56"/>
      <c r="C889" s="23" t="s">
        <v>14</v>
      </c>
      <c r="D889" s="8">
        <v>759</v>
      </c>
      <c r="E889" s="25">
        <v>0</v>
      </c>
      <c r="F889" s="25">
        <v>0</v>
      </c>
      <c r="G889" s="41">
        <v>0</v>
      </c>
    </row>
    <row r="890" spans="1:7" x14ac:dyDescent="0.25">
      <c r="A890" s="79"/>
      <c r="B890" s="56"/>
      <c r="C890" s="23" t="s">
        <v>15</v>
      </c>
      <c r="D890" s="8">
        <v>759</v>
      </c>
      <c r="E890" s="25">
        <v>8000</v>
      </c>
      <c r="F890" s="25">
        <v>8000</v>
      </c>
      <c r="G890" s="41">
        <f t="shared" si="189"/>
        <v>100</v>
      </c>
    </row>
    <row r="891" spans="1:7" ht="33" customHeight="1" x14ac:dyDescent="0.25">
      <c r="A891" s="79"/>
      <c r="B891" s="56"/>
      <c r="C891" s="23" t="s">
        <v>23</v>
      </c>
      <c r="D891" s="8" t="s">
        <v>17</v>
      </c>
      <c r="E891" s="25">
        <v>0</v>
      </c>
      <c r="F891" s="25">
        <v>0</v>
      </c>
      <c r="G891" s="41">
        <v>0</v>
      </c>
    </row>
    <row r="892" spans="1:7" ht="41.45" customHeight="1" x14ac:dyDescent="0.25">
      <c r="A892" s="79"/>
      <c r="B892" s="56"/>
      <c r="C892" s="23" t="s">
        <v>18</v>
      </c>
      <c r="D892" s="8" t="s">
        <v>17</v>
      </c>
      <c r="E892" s="25">
        <v>0</v>
      </c>
      <c r="F892" s="25">
        <v>0</v>
      </c>
      <c r="G892" s="41">
        <v>0</v>
      </c>
    </row>
    <row r="893" spans="1:7" ht="44.45" customHeight="1" x14ac:dyDescent="0.25">
      <c r="A893" s="79"/>
      <c r="B893" s="56"/>
      <c r="C893" s="23" t="s">
        <v>19</v>
      </c>
      <c r="D893" s="8" t="s">
        <v>17</v>
      </c>
      <c r="E893" s="25">
        <v>0</v>
      </c>
      <c r="F893" s="25">
        <v>0</v>
      </c>
      <c r="G893" s="41">
        <v>0</v>
      </c>
    </row>
    <row r="894" spans="1:7" ht="18" customHeight="1" x14ac:dyDescent="0.25">
      <c r="A894" s="80"/>
      <c r="B894" s="57"/>
      <c r="C894" s="23" t="s">
        <v>20</v>
      </c>
      <c r="D894" s="8" t="s">
        <v>17</v>
      </c>
      <c r="E894" s="25">
        <v>0</v>
      </c>
      <c r="F894" s="25">
        <v>0</v>
      </c>
      <c r="G894" s="41">
        <v>0</v>
      </c>
    </row>
    <row r="895" spans="1:7" s="17" customFormat="1" hidden="1" x14ac:dyDescent="0.25">
      <c r="A895" s="58" t="s">
        <v>254</v>
      </c>
      <c r="B895" s="61" t="s">
        <v>117</v>
      </c>
      <c r="C895" s="24" t="s">
        <v>22</v>
      </c>
      <c r="D895" s="13">
        <v>759</v>
      </c>
      <c r="E895" s="25">
        <v>0</v>
      </c>
      <c r="F895" s="25">
        <v>0</v>
      </c>
      <c r="G895" s="41" t="e">
        <f t="shared" si="189"/>
        <v>#DIV/0!</v>
      </c>
    </row>
    <row r="896" spans="1:7" ht="47.25" hidden="1" x14ac:dyDescent="0.25">
      <c r="A896" s="59"/>
      <c r="B896" s="56"/>
      <c r="C896" s="22" t="s">
        <v>14</v>
      </c>
      <c r="D896" s="8">
        <v>759</v>
      </c>
      <c r="E896" s="25"/>
      <c r="F896" s="20"/>
      <c r="G896" s="41" t="e">
        <f t="shared" si="189"/>
        <v>#DIV/0!</v>
      </c>
    </row>
    <row r="897" spans="1:7" s="17" customFormat="1" hidden="1" x14ac:dyDescent="0.25">
      <c r="A897" s="59"/>
      <c r="B897" s="56"/>
      <c r="C897" s="24" t="s">
        <v>15</v>
      </c>
      <c r="D897" s="13">
        <v>759</v>
      </c>
      <c r="E897" s="25">
        <v>0</v>
      </c>
      <c r="F897" s="25">
        <v>0</v>
      </c>
      <c r="G897" s="41" t="e">
        <f t="shared" si="189"/>
        <v>#DIV/0!</v>
      </c>
    </row>
    <row r="898" spans="1:7" ht="31.5" hidden="1" x14ac:dyDescent="0.25">
      <c r="A898" s="59"/>
      <c r="B898" s="56"/>
      <c r="C898" s="22" t="s">
        <v>85</v>
      </c>
      <c r="D898" s="8" t="s">
        <v>17</v>
      </c>
      <c r="E898" s="25"/>
      <c r="F898" s="20"/>
      <c r="G898" s="41" t="e">
        <f t="shared" si="189"/>
        <v>#DIV/0!</v>
      </c>
    </row>
    <row r="899" spans="1:7" ht="47.25" hidden="1" x14ac:dyDescent="0.25">
      <c r="A899" s="59"/>
      <c r="B899" s="56"/>
      <c r="C899" s="22" t="s">
        <v>18</v>
      </c>
      <c r="D899" s="8" t="s">
        <v>17</v>
      </c>
      <c r="E899" s="25"/>
      <c r="F899" s="20"/>
      <c r="G899" s="41" t="e">
        <f t="shared" si="189"/>
        <v>#DIV/0!</v>
      </c>
    </row>
    <row r="900" spans="1:7" ht="47.25" hidden="1" x14ac:dyDescent="0.25">
      <c r="A900" s="59"/>
      <c r="B900" s="56"/>
      <c r="C900" s="22" t="s">
        <v>255</v>
      </c>
      <c r="D900" s="8" t="s">
        <v>17</v>
      </c>
      <c r="E900" s="25"/>
      <c r="F900" s="20"/>
      <c r="G900" s="41" t="e">
        <f t="shared" si="189"/>
        <v>#DIV/0!</v>
      </c>
    </row>
    <row r="901" spans="1:7" ht="31.5" hidden="1" x14ac:dyDescent="0.25">
      <c r="A901" s="60"/>
      <c r="B901" s="57"/>
      <c r="C901" s="22" t="s">
        <v>20</v>
      </c>
      <c r="D901" s="8" t="s">
        <v>17</v>
      </c>
      <c r="E901" s="25"/>
      <c r="F901" s="20"/>
      <c r="G901" s="41" t="e">
        <f t="shared" si="189"/>
        <v>#DIV/0!</v>
      </c>
    </row>
    <row r="902" spans="1:7" s="17" customFormat="1" x14ac:dyDescent="0.25">
      <c r="A902" s="64" t="s">
        <v>256</v>
      </c>
      <c r="B902" s="65" t="s">
        <v>257</v>
      </c>
      <c r="C902" s="76" t="s">
        <v>22</v>
      </c>
      <c r="D902" s="33" t="s">
        <v>13</v>
      </c>
      <c r="E902" s="34">
        <f t="shared" ref="E902:F902" si="190">E903+E904</f>
        <v>162193.74000000002</v>
      </c>
      <c r="F902" s="34">
        <f t="shared" si="190"/>
        <v>155049.13</v>
      </c>
      <c r="G902" s="40">
        <f t="shared" si="189"/>
        <v>95.595014949405567</v>
      </c>
    </row>
    <row r="903" spans="1:7" s="17" customFormat="1" x14ac:dyDescent="0.25">
      <c r="A903" s="64"/>
      <c r="B903" s="65"/>
      <c r="C903" s="77"/>
      <c r="D903" s="33">
        <v>759</v>
      </c>
      <c r="E903" s="34">
        <f t="shared" ref="E903:F903" si="191">E906+E909+E911+E912+E913+E914</f>
        <v>152608.62000000002</v>
      </c>
      <c r="F903" s="34">
        <f t="shared" si="191"/>
        <v>146126.47</v>
      </c>
      <c r="G903" s="40">
        <f t="shared" si="189"/>
        <v>95.752435216306893</v>
      </c>
    </row>
    <row r="904" spans="1:7" s="17" customFormat="1" x14ac:dyDescent="0.25">
      <c r="A904" s="64"/>
      <c r="B904" s="65"/>
      <c r="C904" s="78"/>
      <c r="D904" s="33">
        <v>774</v>
      </c>
      <c r="E904" s="34">
        <f t="shared" ref="E904:F904" si="192">E907+E910</f>
        <v>9585.1200000000008</v>
      </c>
      <c r="F904" s="34">
        <f t="shared" si="192"/>
        <v>8922.66</v>
      </c>
      <c r="G904" s="40">
        <f t="shared" si="189"/>
        <v>93.088662426761474</v>
      </c>
    </row>
    <row r="905" spans="1:7" ht="18" customHeight="1" x14ac:dyDescent="0.25">
      <c r="A905" s="64"/>
      <c r="B905" s="65"/>
      <c r="C905" s="76" t="s">
        <v>14</v>
      </c>
      <c r="D905" s="33" t="s">
        <v>13</v>
      </c>
      <c r="E905" s="34">
        <f t="shared" ref="E905:F905" si="193">E906+E907</f>
        <v>12042.7</v>
      </c>
      <c r="F905" s="34">
        <f t="shared" si="193"/>
        <v>10971.78</v>
      </c>
      <c r="G905" s="40">
        <f t="shared" si="189"/>
        <v>91.107309822548103</v>
      </c>
    </row>
    <row r="906" spans="1:7" x14ac:dyDescent="0.25">
      <c r="A906" s="64"/>
      <c r="B906" s="65"/>
      <c r="C906" s="77"/>
      <c r="D906" s="33">
        <v>759</v>
      </c>
      <c r="E906" s="34">
        <f t="shared" ref="E906:F907" si="194">E919</f>
        <v>12042.7</v>
      </c>
      <c r="F906" s="34">
        <f t="shared" si="194"/>
        <v>10971.78</v>
      </c>
      <c r="G906" s="40">
        <f t="shared" si="189"/>
        <v>91.107309822548103</v>
      </c>
    </row>
    <row r="907" spans="1:7" x14ac:dyDescent="0.25">
      <c r="A907" s="64"/>
      <c r="B907" s="65"/>
      <c r="C907" s="78"/>
      <c r="D907" s="33">
        <v>774</v>
      </c>
      <c r="E907" s="34">
        <f t="shared" si="194"/>
        <v>0</v>
      </c>
      <c r="F907" s="34">
        <f t="shared" si="194"/>
        <v>0</v>
      </c>
      <c r="G907" s="40">
        <v>0</v>
      </c>
    </row>
    <row r="908" spans="1:7" s="17" customFormat="1" ht="19.899999999999999" customHeight="1" x14ac:dyDescent="0.25">
      <c r="A908" s="64"/>
      <c r="B908" s="65"/>
      <c r="C908" s="76" t="s">
        <v>15</v>
      </c>
      <c r="D908" s="33" t="s">
        <v>13</v>
      </c>
      <c r="E908" s="34">
        <f t="shared" ref="E908:F908" si="195">E909+E910</f>
        <v>150151.04000000001</v>
      </c>
      <c r="F908" s="34">
        <f t="shared" si="195"/>
        <v>144077.35</v>
      </c>
      <c r="G908" s="40">
        <f t="shared" si="189"/>
        <v>95.954946432605453</v>
      </c>
    </row>
    <row r="909" spans="1:7" s="17" customFormat="1" x14ac:dyDescent="0.25">
      <c r="A909" s="64"/>
      <c r="B909" s="65"/>
      <c r="C909" s="77"/>
      <c r="D909" s="33">
        <v>759</v>
      </c>
      <c r="E909" s="34">
        <f>E922</f>
        <v>140565.92000000001</v>
      </c>
      <c r="F909" s="34">
        <f>F922</f>
        <v>135154.69</v>
      </c>
      <c r="G909" s="40">
        <f t="shared" si="189"/>
        <v>96.150396909862636</v>
      </c>
    </row>
    <row r="910" spans="1:7" s="17" customFormat="1" x14ac:dyDescent="0.25">
      <c r="A910" s="64"/>
      <c r="B910" s="65"/>
      <c r="C910" s="78"/>
      <c r="D910" s="33">
        <v>774</v>
      </c>
      <c r="E910" s="34">
        <f t="shared" ref="E910:F914" si="196">E923</f>
        <v>9585.1200000000008</v>
      </c>
      <c r="F910" s="34">
        <f t="shared" si="196"/>
        <v>8922.66</v>
      </c>
      <c r="G910" s="40">
        <f t="shared" si="189"/>
        <v>93.088662426761474</v>
      </c>
    </row>
    <row r="911" spans="1:7" ht="27.6" customHeight="1" x14ac:dyDescent="0.25">
      <c r="A911" s="64"/>
      <c r="B911" s="65"/>
      <c r="C911" s="36" t="s">
        <v>23</v>
      </c>
      <c r="D911" s="33" t="s">
        <v>17</v>
      </c>
      <c r="E911" s="34">
        <f t="shared" si="196"/>
        <v>0</v>
      </c>
      <c r="F911" s="34">
        <f t="shared" si="196"/>
        <v>0</v>
      </c>
      <c r="G911" s="40">
        <v>0</v>
      </c>
    </row>
    <row r="912" spans="1:7" ht="30" customHeight="1" x14ac:dyDescent="0.25">
      <c r="A912" s="64"/>
      <c r="B912" s="65"/>
      <c r="C912" s="36" t="s">
        <v>18</v>
      </c>
      <c r="D912" s="33" t="s">
        <v>17</v>
      </c>
      <c r="E912" s="34">
        <f t="shared" si="196"/>
        <v>0</v>
      </c>
      <c r="F912" s="34">
        <f t="shared" si="196"/>
        <v>0</v>
      </c>
      <c r="G912" s="40">
        <v>0</v>
      </c>
    </row>
    <row r="913" spans="1:7" ht="45.6" customHeight="1" x14ac:dyDescent="0.25">
      <c r="A913" s="64"/>
      <c r="B913" s="65"/>
      <c r="C913" s="36" t="s">
        <v>19</v>
      </c>
      <c r="D913" s="33" t="s">
        <v>17</v>
      </c>
      <c r="E913" s="34">
        <f t="shared" si="196"/>
        <v>0</v>
      </c>
      <c r="F913" s="34">
        <f t="shared" si="196"/>
        <v>0</v>
      </c>
      <c r="G913" s="40">
        <v>0</v>
      </c>
    </row>
    <row r="914" spans="1:7" ht="25.9" customHeight="1" x14ac:dyDescent="0.25">
      <c r="A914" s="64"/>
      <c r="B914" s="65"/>
      <c r="C914" s="36" t="s">
        <v>20</v>
      </c>
      <c r="D914" s="33" t="s">
        <v>17</v>
      </c>
      <c r="E914" s="34">
        <f t="shared" si="196"/>
        <v>0</v>
      </c>
      <c r="F914" s="34">
        <f t="shared" si="196"/>
        <v>0</v>
      </c>
      <c r="G914" s="40">
        <v>0</v>
      </c>
    </row>
    <row r="915" spans="1:7" s="17" customFormat="1" ht="18" customHeight="1" x14ac:dyDescent="0.25">
      <c r="A915" s="66" t="s">
        <v>258</v>
      </c>
      <c r="B915" s="67" t="s">
        <v>259</v>
      </c>
      <c r="C915" s="73" t="s">
        <v>22</v>
      </c>
      <c r="D915" s="13" t="s">
        <v>13</v>
      </c>
      <c r="E915" s="25">
        <f>E916+E917</f>
        <v>162193.74000000002</v>
      </c>
      <c r="F915" s="25">
        <f>F916+F917</f>
        <v>155049.13</v>
      </c>
      <c r="G915" s="41">
        <f t="shared" ref="G915:G976" si="197">F915/E915*100</f>
        <v>95.595014949405567</v>
      </c>
    </row>
    <row r="916" spans="1:7" s="17" customFormat="1" x14ac:dyDescent="0.25">
      <c r="A916" s="66"/>
      <c r="B916" s="67"/>
      <c r="C916" s="74"/>
      <c r="D916" s="13">
        <v>759</v>
      </c>
      <c r="E916" s="25">
        <f t="shared" ref="E916:F917" si="198">E919+E922</f>
        <v>152608.62000000002</v>
      </c>
      <c r="F916" s="25">
        <f t="shared" si="198"/>
        <v>146126.47</v>
      </c>
      <c r="G916" s="41">
        <f t="shared" si="197"/>
        <v>95.752435216306893</v>
      </c>
    </row>
    <row r="917" spans="1:7" s="17" customFormat="1" x14ac:dyDescent="0.25">
      <c r="A917" s="66"/>
      <c r="B917" s="67"/>
      <c r="C917" s="75"/>
      <c r="D917" s="13">
        <v>774</v>
      </c>
      <c r="E917" s="25">
        <f t="shared" si="198"/>
        <v>9585.1200000000008</v>
      </c>
      <c r="F917" s="25">
        <f>F920+F923</f>
        <v>8922.66</v>
      </c>
      <c r="G917" s="41">
        <f t="shared" si="197"/>
        <v>93.088662426761474</v>
      </c>
    </row>
    <row r="918" spans="1:7" ht="18" customHeight="1" x14ac:dyDescent="0.25">
      <c r="A918" s="66"/>
      <c r="B918" s="67"/>
      <c r="C918" s="50" t="s">
        <v>14</v>
      </c>
      <c r="D918" s="8" t="s">
        <v>13</v>
      </c>
      <c r="E918" s="25">
        <f t="shared" ref="E918:F918" si="199">E919+E920</f>
        <v>12042.7</v>
      </c>
      <c r="F918" s="25">
        <f t="shared" si="199"/>
        <v>10971.78</v>
      </c>
      <c r="G918" s="41">
        <f t="shared" si="197"/>
        <v>91.107309822548103</v>
      </c>
    </row>
    <row r="919" spans="1:7" x14ac:dyDescent="0.25">
      <c r="A919" s="66"/>
      <c r="B919" s="67"/>
      <c r="C919" s="51"/>
      <c r="D919" s="8">
        <v>759</v>
      </c>
      <c r="E919" s="26">
        <f t="shared" ref="E919:F919" si="200">E932+E942+E949+E956</f>
        <v>12042.7</v>
      </c>
      <c r="F919" s="26">
        <f t="shared" si="200"/>
        <v>10971.78</v>
      </c>
      <c r="G919" s="41">
        <f t="shared" si="197"/>
        <v>91.107309822548103</v>
      </c>
    </row>
    <row r="920" spans="1:7" x14ac:dyDescent="0.25">
      <c r="A920" s="66"/>
      <c r="B920" s="67"/>
      <c r="C920" s="52"/>
      <c r="D920" s="8">
        <v>774</v>
      </c>
      <c r="E920" s="26">
        <f>E933</f>
        <v>0</v>
      </c>
      <c r="F920" s="26">
        <f>F933</f>
        <v>0</v>
      </c>
      <c r="G920" s="41">
        <v>0</v>
      </c>
    </row>
    <row r="921" spans="1:7" s="17" customFormat="1" ht="15" customHeight="1" x14ac:dyDescent="0.25">
      <c r="A921" s="66"/>
      <c r="B921" s="67"/>
      <c r="C921" s="73" t="s">
        <v>15</v>
      </c>
      <c r="D921" s="13" t="s">
        <v>13</v>
      </c>
      <c r="E921" s="26">
        <f t="shared" ref="E921:F921" si="201">E922+E923</f>
        <v>150151.04000000001</v>
      </c>
      <c r="F921" s="26">
        <f t="shared" si="201"/>
        <v>144077.35</v>
      </c>
      <c r="G921" s="41">
        <f t="shared" si="197"/>
        <v>95.954946432605453</v>
      </c>
    </row>
    <row r="922" spans="1:7" s="17" customFormat="1" x14ac:dyDescent="0.25">
      <c r="A922" s="66"/>
      <c r="B922" s="67"/>
      <c r="C922" s="74"/>
      <c r="D922" s="13">
        <v>759</v>
      </c>
      <c r="E922" s="26">
        <f>E935+E943+E950+E957</f>
        <v>140565.92000000001</v>
      </c>
      <c r="F922" s="26">
        <f>F935+F943+F950+F957</f>
        <v>135154.69</v>
      </c>
      <c r="G922" s="41">
        <f t="shared" si="197"/>
        <v>96.150396909862636</v>
      </c>
    </row>
    <row r="923" spans="1:7" s="17" customFormat="1" x14ac:dyDescent="0.25">
      <c r="A923" s="66"/>
      <c r="B923" s="67"/>
      <c r="C923" s="75"/>
      <c r="D923" s="13">
        <v>774</v>
      </c>
      <c r="E923" s="26">
        <f t="shared" ref="E923:F923" si="202">E936</f>
        <v>9585.1200000000008</v>
      </c>
      <c r="F923" s="26">
        <f t="shared" si="202"/>
        <v>8922.66</v>
      </c>
      <c r="G923" s="41">
        <f t="shared" si="197"/>
        <v>93.088662426761474</v>
      </c>
    </row>
    <row r="924" spans="1:7" ht="31.9" customHeight="1" x14ac:dyDescent="0.25">
      <c r="A924" s="66"/>
      <c r="B924" s="67"/>
      <c r="C924" s="23" t="s">
        <v>23</v>
      </c>
      <c r="D924" s="10" t="s">
        <v>17</v>
      </c>
      <c r="E924" s="26">
        <f>E937+E944+E951+E958</f>
        <v>0</v>
      </c>
      <c r="F924" s="26">
        <f>F937+F944+F951+F958</f>
        <v>0</v>
      </c>
      <c r="G924" s="41">
        <v>0</v>
      </c>
    </row>
    <row r="925" spans="1:7" ht="36.6" customHeight="1" x14ac:dyDescent="0.25">
      <c r="A925" s="66"/>
      <c r="B925" s="67"/>
      <c r="C925" s="23" t="s">
        <v>18</v>
      </c>
      <c r="D925" s="10" t="s">
        <v>17</v>
      </c>
      <c r="E925" s="26">
        <f t="shared" ref="E925:F927" si="203">E938+E945+E952+E959</f>
        <v>0</v>
      </c>
      <c r="F925" s="26">
        <f t="shared" si="203"/>
        <v>0</v>
      </c>
      <c r="G925" s="41">
        <v>0</v>
      </c>
    </row>
    <row r="926" spans="1:7" ht="45.6" customHeight="1" x14ac:dyDescent="0.25">
      <c r="A926" s="66"/>
      <c r="B926" s="67"/>
      <c r="C926" s="23" t="s">
        <v>19</v>
      </c>
      <c r="D926" s="10" t="s">
        <v>17</v>
      </c>
      <c r="E926" s="26">
        <f t="shared" si="203"/>
        <v>0</v>
      </c>
      <c r="F926" s="26">
        <f t="shared" si="203"/>
        <v>0</v>
      </c>
      <c r="G926" s="41">
        <v>0</v>
      </c>
    </row>
    <row r="927" spans="1:7" ht="22.9" customHeight="1" x14ac:dyDescent="0.25">
      <c r="A927" s="66"/>
      <c r="B927" s="67"/>
      <c r="C927" s="23" t="s">
        <v>20</v>
      </c>
      <c r="D927" s="10" t="s">
        <v>17</v>
      </c>
      <c r="E927" s="26">
        <f t="shared" si="203"/>
        <v>0</v>
      </c>
      <c r="F927" s="26">
        <f t="shared" si="203"/>
        <v>0</v>
      </c>
      <c r="G927" s="41">
        <v>0</v>
      </c>
    </row>
    <row r="928" spans="1:7" s="17" customFormat="1" ht="18" customHeight="1" x14ac:dyDescent="0.25">
      <c r="A928" s="66" t="s">
        <v>260</v>
      </c>
      <c r="B928" s="67" t="s">
        <v>261</v>
      </c>
      <c r="C928" s="73" t="s">
        <v>22</v>
      </c>
      <c r="D928" s="13" t="s">
        <v>13</v>
      </c>
      <c r="E928" s="25">
        <f t="shared" ref="E928:F928" si="204">E929+E930</f>
        <v>149651.04</v>
      </c>
      <c r="F928" s="25">
        <f t="shared" si="204"/>
        <v>144071.62</v>
      </c>
      <c r="G928" s="41">
        <f t="shared" si="197"/>
        <v>96.27171318020909</v>
      </c>
    </row>
    <row r="929" spans="1:7" s="17" customFormat="1" x14ac:dyDescent="0.25">
      <c r="A929" s="66"/>
      <c r="B929" s="67"/>
      <c r="C929" s="74"/>
      <c r="D929" s="13">
        <v>759</v>
      </c>
      <c r="E929" s="25">
        <f t="shared" ref="E929:F929" si="205">E932+E935</f>
        <v>140065.92000000001</v>
      </c>
      <c r="F929" s="25">
        <f t="shared" si="205"/>
        <v>135148.96</v>
      </c>
      <c r="G929" s="41">
        <f t="shared" si="197"/>
        <v>96.489538640091737</v>
      </c>
    </row>
    <row r="930" spans="1:7" s="17" customFormat="1" x14ac:dyDescent="0.25">
      <c r="A930" s="66"/>
      <c r="B930" s="67"/>
      <c r="C930" s="75"/>
      <c r="D930" s="13">
        <v>774</v>
      </c>
      <c r="E930" s="25">
        <f t="shared" ref="E930:F930" si="206">E936+E933</f>
        <v>9585.1200000000008</v>
      </c>
      <c r="F930" s="25">
        <f t="shared" si="206"/>
        <v>8922.66</v>
      </c>
      <c r="G930" s="41">
        <f t="shared" si="197"/>
        <v>93.088662426761474</v>
      </c>
    </row>
    <row r="931" spans="1:7" ht="16.899999999999999" customHeight="1" x14ac:dyDescent="0.25">
      <c r="A931" s="66"/>
      <c r="B931" s="67"/>
      <c r="C931" s="50" t="s">
        <v>14</v>
      </c>
      <c r="D931" s="8" t="s">
        <v>13</v>
      </c>
      <c r="E931" s="25">
        <f t="shared" ref="E931:F931" si="207">E932+E933</f>
        <v>0</v>
      </c>
      <c r="F931" s="25">
        <f t="shared" si="207"/>
        <v>0</v>
      </c>
      <c r="G931" s="41">
        <v>0</v>
      </c>
    </row>
    <row r="932" spans="1:7" x14ac:dyDescent="0.25">
      <c r="A932" s="66"/>
      <c r="B932" s="67"/>
      <c r="C932" s="51"/>
      <c r="D932" s="8">
        <v>759</v>
      </c>
      <c r="E932" s="25">
        <v>0</v>
      </c>
      <c r="F932" s="25">
        <v>0</v>
      </c>
      <c r="G932" s="41">
        <v>0</v>
      </c>
    </row>
    <row r="933" spans="1:7" x14ac:dyDescent="0.25">
      <c r="A933" s="66"/>
      <c r="B933" s="67"/>
      <c r="C933" s="52"/>
      <c r="D933" s="8">
        <v>774</v>
      </c>
      <c r="E933" s="25">
        <v>0</v>
      </c>
      <c r="F933" s="25">
        <v>0</v>
      </c>
      <c r="G933" s="41">
        <v>0</v>
      </c>
    </row>
    <row r="934" spans="1:7" s="17" customFormat="1" ht="18.600000000000001" customHeight="1" x14ac:dyDescent="0.25">
      <c r="A934" s="66"/>
      <c r="B934" s="67"/>
      <c r="C934" s="73" t="s">
        <v>15</v>
      </c>
      <c r="D934" s="13" t="s">
        <v>13</v>
      </c>
      <c r="E934" s="25">
        <f t="shared" ref="E934:F934" si="208">E935+E936</f>
        <v>149651.04</v>
      </c>
      <c r="F934" s="25">
        <f t="shared" si="208"/>
        <v>144071.62</v>
      </c>
      <c r="G934" s="41">
        <f t="shared" si="197"/>
        <v>96.27171318020909</v>
      </c>
    </row>
    <row r="935" spans="1:7" s="17" customFormat="1" x14ac:dyDescent="0.25">
      <c r="A935" s="66"/>
      <c r="B935" s="67"/>
      <c r="C935" s="74"/>
      <c r="D935" s="13">
        <v>759</v>
      </c>
      <c r="E935" s="25">
        <v>140065.92000000001</v>
      </c>
      <c r="F935" s="25">
        <v>135148.96</v>
      </c>
      <c r="G935" s="41">
        <f t="shared" si="197"/>
        <v>96.489538640091737</v>
      </c>
    </row>
    <row r="936" spans="1:7" s="17" customFormat="1" x14ac:dyDescent="0.25">
      <c r="A936" s="66"/>
      <c r="B936" s="67"/>
      <c r="C936" s="75"/>
      <c r="D936" s="13">
        <v>774</v>
      </c>
      <c r="E936" s="25">
        <v>9585.1200000000008</v>
      </c>
      <c r="F936" s="25">
        <v>8922.66</v>
      </c>
      <c r="G936" s="41">
        <f t="shared" si="197"/>
        <v>93.088662426761474</v>
      </c>
    </row>
    <row r="937" spans="1:7" ht="33" customHeight="1" x14ac:dyDescent="0.25">
      <c r="A937" s="66"/>
      <c r="B937" s="67"/>
      <c r="C937" s="23" t="s">
        <v>23</v>
      </c>
      <c r="D937" s="8" t="s">
        <v>17</v>
      </c>
      <c r="E937" s="26">
        <v>0</v>
      </c>
      <c r="F937" s="26">
        <v>0</v>
      </c>
      <c r="G937" s="41">
        <v>0</v>
      </c>
    </row>
    <row r="938" spans="1:7" ht="30.6" customHeight="1" x14ac:dyDescent="0.25">
      <c r="A938" s="66"/>
      <c r="B938" s="67"/>
      <c r="C938" s="23" t="s">
        <v>18</v>
      </c>
      <c r="D938" s="8" t="s">
        <v>17</v>
      </c>
      <c r="E938" s="26">
        <v>0</v>
      </c>
      <c r="F938" s="26">
        <v>0</v>
      </c>
      <c r="G938" s="41">
        <v>0</v>
      </c>
    </row>
    <row r="939" spans="1:7" ht="46.15" customHeight="1" x14ac:dyDescent="0.25">
      <c r="A939" s="66"/>
      <c r="B939" s="67"/>
      <c r="C939" s="23" t="s">
        <v>19</v>
      </c>
      <c r="D939" s="8" t="s">
        <v>17</v>
      </c>
      <c r="E939" s="26">
        <v>0</v>
      </c>
      <c r="F939" s="26">
        <v>0</v>
      </c>
      <c r="G939" s="41">
        <v>0</v>
      </c>
    </row>
    <row r="940" spans="1:7" ht="18.600000000000001" customHeight="1" x14ac:dyDescent="0.25">
      <c r="A940" s="66"/>
      <c r="B940" s="67"/>
      <c r="C940" s="23" t="s">
        <v>20</v>
      </c>
      <c r="D940" s="8" t="s">
        <v>17</v>
      </c>
      <c r="E940" s="26">
        <v>0</v>
      </c>
      <c r="F940" s="26">
        <v>0</v>
      </c>
      <c r="G940" s="41">
        <v>0</v>
      </c>
    </row>
    <row r="941" spans="1:7" s="17" customFormat="1" x14ac:dyDescent="0.25">
      <c r="A941" s="66" t="s">
        <v>262</v>
      </c>
      <c r="B941" s="67" t="s">
        <v>263</v>
      </c>
      <c r="C941" s="12" t="s">
        <v>22</v>
      </c>
      <c r="D941" s="13">
        <v>759</v>
      </c>
      <c r="E941" s="25">
        <f>SUM(E942:E947)</f>
        <v>12042.7</v>
      </c>
      <c r="F941" s="25">
        <f>SUM(F942:F947)</f>
        <v>10971.78</v>
      </c>
      <c r="G941" s="41">
        <f t="shared" si="197"/>
        <v>91.107309822548103</v>
      </c>
    </row>
    <row r="942" spans="1:7" s="17" customFormat="1" ht="55.9" customHeight="1" x14ac:dyDescent="0.25">
      <c r="A942" s="66"/>
      <c r="B942" s="67"/>
      <c r="C942" s="12" t="s">
        <v>14</v>
      </c>
      <c r="D942" s="13">
        <v>759</v>
      </c>
      <c r="E942" s="25">
        <v>12042.7</v>
      </c>
      <c r="F942" s="19">
        <v>10971.78</v>
      </c>
      <c r="G942" s="41">
        <f t="shared" si="197"/>
        <v>91.107309822548103</v>
      </c>
    </row>
    <row r="943" spans="1:7" s="17" customFormat="1" x14ac:dyDescent="0.25">
      <c r="A943" s="66"/>
      <c r="B943" s="67"/>
      <c r="C943" s="12" t="s">
        <v>15</v>
      </c>
      <c r="D943" s="13">
        <v>759</v>
      </c>
      <c r="E943" s="25">
        <v>0</v>
      </c>
      <c r="F943" s="25">
        <v>0</v>
      </c>
      <c r="G943" s="41">
        <v>0</v>
      </c>
    </row>
    <row r="944" spans="1:7" ht="33" customHeight="1" x14ac:dyDescent="0.25">
      <c r="A944" s="66"/>
      <c r="B944" s="67"/>
      <c r="C944" s="23" t="s">
        <v>23</v>
      </c>
      <c r="D944" s="8" t="s">
        <v>17</v>
      </c>
      <c r="E944" s="26">
        <v>0</v>
      </c>
      <c r="F944" s="26">
        <v>0</v>
      </c>
      <c r="G944" s="41">
        <v>0</v>
      </c>
    </row>
    <row r="945" spans="1:7" ht="35.450000000000003" customHeight="1" x14ac:dyDescent="0.25">
      <c r="A945" s="66"/>
      <c r="B945" s="67"/>
      <c r="C945" s="23" t="s">
        <v>18</v>
      </c>
      <c r="D945" s="8" t="s">
        <v>17</v>
      </c>
      <c r="E945" s="26">
        <v>0</v>
      </c>
      <c r="F945" s="26">
        <v>0</v>
      </c>
      <c r="G945" s="41">
        <v>0</v>
      </c>
    </row>
    <row r="946" spans="1:7" ht="47.45" customHeight="1" x14ac:dyDescent="0.25">
      <c r="A946" s="66"/>
      <c r="B946" s="67"/>
      <c r="C946" s="23" t="s">
        <v>19</v>
      </c>
      <c r="D946" s="8" t="s">
        <v>17</v>
      </c>
      <c r="E946" s="26">
        <v>0</v>
      </c>
      <c r="F946" s="26">
        <v>0</v>
      </c>
      <c r="G946" s="41">
        <v>0</v>
      </c>
    </row>
    <row r="947" spans="1:7" ht="24.6" customHeight="1" x14ac:dyDescent="0.25">
      <c r="A947" s="66"/>
      <c r="B947" s="67"/>
      <c r="C947" s="23" t="s">
        <v>20</v>
      </c>
      <c r="D947" s="8" t="s">
        <v>17</v>
      </c>
      <c r="E947" s="26">
        <v>0</v>
      </c>
      <c r="F947" s="26">
        <v>0</v>
      </c>
      <c r="G947" s="41">
        <v>0</v>
      </c>
    </row>
    <row r="948" spans="1:7" s="17" customFormat="1" x14ac:dyDescent="0.25">
      <c r="A948" s="66" t="s">
        <v>264</v>
      </c>
      <c r="B948" s="70" t="s">
        <v>265</v>
      </c>
      <c r="C948" s="12" t="s">
        <v>22</v>
      </c>
      <c r="D948" s="13">
        <v>759</v>
      </c>
      <c r="E948" s="25">
        <f>SUM(E949:E954)</f>
        <v>500</v>
      </c>
      <c r="F948" s="25">
        <f>SUM(F949:F954)</f>
        <v>5.73</v>
      </c>
      <c r="G948" s="41">
        <f t="shared" si="197"/>
        <v>1.1460000000000001</v>
      </c>
    </row>
    <row r="949" spans="1:7" ht="49.15" customHeight="1" x14ac:dyDescent="0.25">
      <c r="A949" s="66"/>
      <c r="B949" s="71"/>
      <c r="C949" s="23" t="s">
        <v>14</v>
      </c>
      <c r="D949" s="8">
        <v>759</v>
      </c>
      <c r="E949" s="25">
        <v>0</v>
      </c>
      <c r="F949" s="25">
        <v>0</v>
      </c>
      <c r="G949" s="41">
        <v>0</v>
      </c>
    </row>
    <row r="950" spans="1:7" s="17" customFormat="1" x14ac:dyDescent="0.25">
      <c r="A950" s="66"/>
      <c r="B950" s="71"/>
      <c r="C950" s="12" t="s">
        <v>15</v>
      </c>
      <c r="D950" s="13">
        <v>759</v>
      </c>
      <c r="E950" s="25">
        <f>3346-2846</f>
        <v>500</v>
      </c>
      <c r="F950" s="19">
        <v>5.73</v>
      </c>
      <c r="G950" s="41">
        <f t="shared" si="197"/>
        <v>1.1460000000000001</v>
      </c>
    </row>
    <row r="951" spans="1:7" ht="28.9" customHeight="1" x14ac:dyDescent="0.25">
      <c r="A951" s="66"/>
      <c r="B951" s="71"/>
      <c r="C951" s="23" t="s">
        <v>23</v>
      </c>
      <c r="D951" s="8" t="s">
        <v>17</v>
      </c>
      <c r="E951" s="26">
        <v>0</v>
      </c>
      <c r="F951" s="26">
        <v>0</v>
      </c>
      <c r="G951" s="41">
        <v>0</v>
      </c>
    </row>
    <row r="952" spans="1:7" ht="43.15" customHeight="1" x14ac:dyDescent="0.25">
      <c r="A952" s="66"/>
      <c r="B952" s="71"/>
      <c r="C952" s="23" t="s">
        <v>18</v>
      </c>
      <c r="D952" s="8" t="s">
        <v>17</v>
      </c>
      <c r="E952" s="26">
        <v>0</v>
      </c>
      <c r="F952" s="26">
        <v>0</v>
      </c>
      <c r="G952" s="41">
        <v>0</v>
      </c>
    </row>
    <row r="953" spans="1:7" ht="49.15" customHeight="1" x14ac:dyDescent="0.25">
      <c r="A953" s="66"/>
      <c r="B953" s="71"/>
      <c r="C953" s="23" t="s">
        <v>19</v>
      </c>
      <c r="D953" s="8" t="s">
        <v>17</v>
      </c>
      <c r="E953" s="26">
        <v>0</v>
      </c>
      <c r="F953" s="26">
        <v>0</v>
      </c>
      <c r="G953" s="41">
        <v>0</v>
      </c>
    </row>
    <row r="954" spans="1:7" ht="23.45" customHeight="1" x14ac:dyDescent="0.25">
      <c r="A954" s="66"/>
      <c r="B954" s="72"/>
      <c r="C954" s="23" t="s">
        <v>20</v>
      </c>
      <c r="D954" s="8" t="s">
        <v>17</v>
      </c>
      <c r="E954" s="26">
        <v>0</v>
      </c>
      <c r="F954" s="26">
        <v>0</v>
      </c>
      <c r="G954" s="41">
        <v>0</v>
      </c>
    </row>
    <row r="955" spans="1:7" hidden="1" x14ac:dyDescent="0.25">
      <c r="A955" s="66" t="s">
        <v>266</v>
      </c>
      <c r="B955" s="67" t="s">
        <v>267</v>
      </c>
      <c r="C955" s="23" t="s">
        <v>22</v>
      </c>
      <c r="D955" s="8">
        <v>759</v>
      </c>
      <c r="E955" s="25">
        <v>0</v>
      </c>
      <c r="F955" s="25">
        <v>0</v>
      </c>
      <c r="G955" s="41" t="e">
        <f t="shared" si="197"/>
        <v>#DIV/0!</v>
      </c>
    </row>
    <row r="956" spans="1:7" ht="47.25" hidden="1" x14ac:dyDescent="0.25">
      <c r="A956" s="66"/>
      <c r="B956" s="67"/>
      <c r="C956" s="23" t="s">
        <v>14</v>
      </c>
      <c r="D956" s="8">
        <v>759</v>
      </c>
      <c r="E956" s="25">
        <v>0</v>
      </c>
      <c r="F956" s="25">
        <v>0</v>
      </c>
      <c r="G956" s="41" t="e">
        <f t="shared" si="197"/>
        <v>#DIV/0!</v>
      </c>
    </row>
    <row r="957" spans="1:7" hidden="1" x14ac:dyDescent="0.25">
      <c r="A957" s="66"/>
      <c r="B957" s="67"/>
      <c r="C957" s="23" t="s">
        <v>15</v>
      </c>
      <c r="D957" s="8">
        <v>759</v>
      </c>
      <c r="E957" s="25">
        <v>0</v>
      </c>
      <c r="F957" s="25">
        <v>0</v>
      </c>
      <c r="G957" s="41" t="e">
        <f t="shared" si="197"/>
        <v>#DIV/0!</v>
      </c>
    </row>
    <row r="958" spans="1:7" ht="31.5" hidden="1" x14ac:dyDescent="0.25">
      <c r="A958" s="66"/>
      <c r="B958" s="67"/>
      <c r="C958" s="23" t="s">
        <v>23</v>
      </c>
      <c r="D958" s="8" t="s">
        <v>17</v>
      </c>
      <c r="E958" s="26">
        <v>0</v>
      </c>
      <c r="F958" s="26">
        <v>0</v>
      </c>
      <c r="G958" s="41" t="e">
        <f t="shared" si="197"/>
        <v>#DIV/0!</v>
      </c>
    </row>
    <row r="959" spans="1:7" ht="47.25" hidden="1" x14ac:dyDescent="0.25">
      <c r="A959" s="66"/>
      <c r="B959" s="67"/>
      <c r="C959" s="23" t="s">
        <v>18</v>
      </c>
      <c r="D959" s="8" t="s">
        <v>17</v>
      </c>
      <c r="E959" s="26">
        <v>0</v>
      </c>
      <c r="F959" s="26">
        <v>0</v>
      </c>
      <c r="G959" s="41" t="e">
        <f t="shared" si="197"/>
        <v>#DIV/0!</v>
      </c>
    </row>
    <row r="960" spans="1:7" ht="47.25" hidden="1" x14ac:dyDescent="0.25">
      <c r="A960" s="66"/>
      <c r="B960" s="67"/>
      <c r="C960" s="23" t="s">
        <v>19</v>
      </c>
      <c r="D960" s="8" t="s">
        <v>17</v>
      </c>
      <c r="E960" s="26">
        <v>0</v>
      </c>
      <c r="F960" s="26">
        <v>0</v>
      </c>
      <c r="G960" s="41" t="e">
        <f t="shared" si="197"/>
        <v>#DIV/0!</v>
      </c>
    </row>
    <row r="961" spans="1:7" ht="31.5" hidden="1" x14ac:dyDescent="0.25">
      <c r="A961" s="66"/>
      <c r="B961" s="67"/>
      <c r="C961" s="23" t="s">
        <v>20</v>
      </c>
      <c r="D961" s="8" t="s">
        <v>17</v>
      </c>
      <c r="E961" s="26">
        <v>0</v>
      </c>
      <c r="F961" s="26">
        <v>0</v>
      </c>
      <c r="G961" s="41" t="e">
        <f t="shared" si="197"/>
        <v>#DIV/0!</v>
      </c>
    </row>
    <row r="962" spans="1:7" x14ac:dyDescent="0.25">
      <c r="A962" s="64" t="s">
        <v>268</v>
      </c>
      <c r="B962" s="65" t="s">
        <v>269</v>
      </c>
      <c r="C962" s="36" t="s">
        <v>22</v>
      </c>
      <c r="D962" s="33">
        <v>759</v>
      </c>
      <c r="E962" s="34">
        <f>E964+E963</f>
        <v>364838.1</v>
      </c>
      <c r="F962" s="34">
        <f>F964+F963</f>
        <v>44825.990000000005</v>
      </c>
      <c r="G962" s="40">
        <f t="shared" si="197"/>
        <v>12.286542989890586</v>
      </c>
    </row>
    <row r="963" spans="1:7" ht="48" customHeight="1" x14ac:dyDescent="0.25">
      <c r="A963" s="64"/>
      <c r="B963" s="65"/>
      <c r="C963" s="36" t="s">
        <v>14</v>
      </c>
      <c r="D963" s="33">
        <v>759</v>
      </c>
      <c r="E963" s="34">
        <v>276338.09999999998</v>
      </c>
      <c r="F963" s="34">
        <f>F970</f>
        <v>0</v>
      </c>
      <c r="G963" s="40">
        <f t="shared" si="197"/>
        <v>0</v>
      </c>
    </row>
    <row r="964" spans="1:7" x14ac:dyDescent="0.25">
      <c r="A964" s="64"/>
      <c r="B964" s="65"/>
      <c r="C964" s="36" t="s">
        <v>15</v>
      </c>
      <c r="D964" s="33">
        <v>759</v>
      </c>
      <c r="E964" s="34">
        <f>E971</f>
        <v>88500</v>
      </c>
      <c r="F964" s="34">
        <f>F971</f>
        <v>44825.990000000005</v>
      </c>
      <c r="G964" s="40">
        <f t="shared" si="197"/>
        <v>50.650836158192092</v>
      </c>
    </row>
    <row r="965" spans="1:7" ht="33" customHeight="1" x14ac:dyDescent="0.25">
      <c r="A965" s="64"/>
      <c r="B965" s="65"/>
      <c r="C965" s="36" t="s">
        <v>23</v>
      </c>
      <c r="D965" s="35" t="s">
        <v>17</v>
      </c>
      <c r="E965" s="34">
        <f t="shared" ref="E965:F968" si="209">E972+E1014</f>
        <v>0</v>
      </c>
      <c r="F965" s="34">
        <f t="shared" si="209"/>
        <v>0</v>
      </c>
      <c r="G965" s="40">
        <v>0</v>
      </c>
    </row>
    <row r="966" spans="1:7" ht="44.45" customHeight="1" x14ac:dyDescent="0.25">
      <c r="A966" s="64"/>
      <c r="B966" s="65"/>
      <c r="C966" s="36" t="s">
        <v>18</v>
      </c>
      <c r="D966" s="35" t="s">
        <v>17</v>
      </c>
      <c r="E966" s="34">
        <f t="shared" si="209"/>
        <v>0</v>
      </c>
      <c r="F966" s="34">
        <f t="shared" si="209"/>
        <v>0</v>
      </c>
      <c r="G966" s="40">
        <v>0</v>
      </c>
    </row>
    <row r="967" spans="1:7" ht="45.6" customHeight="1" x14ac:dyDescent="0.25">
      <c r="A967" s="64"/>
      <c r="B967" s="65"/>
      <c r="C967" s="36" t="s">
        <v>19</v>
      </c>
      <c r="D967" s="35" t="s">
        <v>17</v>
      </c>
      <c r="E967" s="34">
        <f t="shared" si="209"/>
        <v>0</v>
      </c>
      <c r="F967" s="34">
        <f t="shared" si="209"/>
        <v>0</v>
      </c>
      <c r="G967" s="40">
        <v>0</v>
      </c>
    </row>
    <row r="968" spans="1:7" ht="34.9" customHeight="1" x14ac:dyDescent="0.25">
      <c r="A968" s="64"/>
      <c r="B968" s="65"/>
      <c r="C968" s="36" t="s">
        <v>20</v>
      </c>
      <c r="D968" s="33" t="s">
        <v>17</v>
      </c>
      <c r="E968" s="34">
        <f t="shared" si="209"/>
        <v>0</v>
      </c>
      <c r="F968" s="34">
        <f t="shared" si="209"/>
        <v>0</v>
      </c>
      <c r="G968" s="40">
        <v>0</v>
      </c>
    </row>
    <row r="969" spans="1:7" x14ac:dyDescent="0.25">
      <c r="A969" s="66" t="s">
        <v>270</v>
      </c>
      <c r="B969" s="67" t="s">
        <v>271</v>
      </c>
      <c r="C969" s="23" t="s">
        <v>22</v>
      </c>
      <c r="D969" s="8">
        <v>759</v>
      </c>
      <c r="E969" s="25">
        <f t="shared" ref="E969:F969" si="210">SUM(E970:E975)</f>
        <v>364838.1</v>
      </c>
      <c r="F969" s="25">
        <f t="shared" si="210"/>
        <v>44825.990000000005</v>
      </c>
      <c r="G969" s="41">
        <f t="shared" si="197"/>
        <v>12.286542989890586</v>
      </c>
    </row>
    <row r="970" spans="1:7" ht="58.15" customHeight="1" x14ac:dyDescent="0.25">
      <c r="A970" s="66"/>
      <c r="B970" s="67"/>
      <c r="C970" s="23" t="s">
        <v>14</v>
      </c>
      <c r="D970" s="8">
        <v>759</v>
      </c>
      <c r="E970" s="25">
        <f t="shared" ref="E970:F970" si="211">E977+E1005+E1012</f>
        <v>276338.09999999998</v>
      </c>
      <c r="F970" s="25">
        <f t="shared" si="211"/>
        <v>0</v>
      </c>
      <c r="G970" s="41">
        <f t="shared" si="197"/>
        <v>0</v>
      </c>
    </row>
    <row r="971" spans="1:7" x14ac:dyDescent="0.25">
      <c r="A971" s="66"/>
      <c r="B971" s="67"/>
      <c r="C971" s="23" t="s">
        <v>15</v>
      </c>
      <c r="D971" s="8">
        <v>759</v>
      </c>
      <c r="E971" s="25">
        <f>E978+E985+E992</f>
        <v>88500</v>
      </c>
      <c r="F971" s="25">
        <f>F978+F985+F992</f>
        <v>44825.990000000005</v>
      </c>
      <c r="G971" s="41">
        <f t="shared" si="197"/>
        <v>50.650836158192092</v>
      </c>
    </row>
    <row r="972" spans="1:7" ht="33.6" customHeight="1" x14ac:dyDescent="0.25">
      <c r="A972" s="66"/>
      <c r="B972" s="67"/>
      <c r="C972" s="23" t="s">
        <v>23</v>
      </c>
      <c r="D972" s="10" t="s">
        <v>17</v>
      </c>
      <c r="E972" s="25">
        <f t="shared" ref="E972:F975" si="212">E979+E1007</f>
        <v>0</v>
      </c>
      <c r="F972" s="25">
        <f t="shared" si="212"/>
        <v>0</v>
      </c>
      <c r="G972" s="41">
        <v>0</v>
      </c>
    </row>
    <row r="973" spans="1:7" ht="35.450000000000003" customHeight="1" x14ac:dyDescent="0.25">
      <c r="A973" s="66"/>
      <c r="B973" s="67"/>
      <c r="C973" s="23" t="s">
        <v>18</v>
      </c>
      <c r="D973" s="10" t="s">
        <v>17</v>
      </c>
      <c r="E973" s="25">
        <f t="shared" si="212"/>
        <v>0</v>
      </c>
      <c r="F973" s="25">
        <f t="shared" si="212"/>
        <v>0</v>
      </c>
      <c r="G973" s="41">
        <v>0</v>
      </c>
    </row>
    <row r="974" spans="1:7" ht="47.45" customHeight="1" x14ac:dyDescent="0.25">
      <c r="A974" s="66"/>
      <c r="B974" s="67"/>
      <c r="C974" s="23" t="s">
        <v>19</v>
      </c>
      <c r="D974" s="10" t="s">
        <v>17</v>
      </c>
      <c r="E974" s="25">
        <f t="shared" si="212"/>
        <v>0</v>
      </c>
      <c r="F974" s="25">
        <f t="shared" si="212"/>
        <v>0</v>
      </c>
      <c r="G974" s="41">
        <v>0</v>
      </c>
    </row>
    <row r="975" spans="1:7" ht="19.899999999999999" customHeight="1" x14ac:dyDescent="0.25">
      <c r="A975" s="66"/>
      <c r="B975" s="67"/>
      <c r="C975" s="23" t="s">
        <v>20</v>
      </c>
      <c r="D975" s="10" t="s">
        <v>17</v>
      </c>
      <c r="E975" s="25">
        <f t="shared" si="212"/>
        <v>0</v>
      </c>
      <c r="F975" s="25">
        <f t="shared" si="212"/>
        <v>0</v>
      </c>
      <c r="G975" s="41">
        <v>0</v>
      </c>
    </row>
    <row r="976" spans="1:7" x14ac:dyDescent="0.25">
      <c r="A976" s="68" t="s">
        <v>272</v>
      </c>
      <c r="B976" s="67" t="s">
        <v>47</v>
      </c>
      <c r="C976" s="23" t="s">
        <v>22</v>
      </c>
      <c r="D976" s="8">
        <v>759</v>
      </c>
      <c r="E976" s="25">
        <f>SUM(E977:E982)</f>
        <v>29000</v>
      </c>
      <c r="F976" s="25">
        <f>SUM(F977:F982)</f>
        <v>24380.99</v>
      </c>
      <c r="G976" s="41">
        <f t="shared" si="197"/>
        <v>84.072379310344843</v>
      </c>
    </row>
    <row r="977" spans="1:7" ht="52.9" customHeight="1" x14ac:dyDescent="0.25">
      <c r="A977" s="69"/>
      <c r="B977" s="67"/>
      <c r="C977" s="23" t="s">
        <v>14</v>
      </c>
      <c r="D977" s="8">
        <v>759</v>
      </c>
      <c r="E977" s="25">
        <v>0</v>
      </c>
      <c r="F977" s="25">
        <v>0</v>
      </c>
      <c r="G977" s="41">
        <v>0</v>
      </c>
    </row>
    <row r="978" spans="1:7" x14ac:dyDescent="0.25">
      <c r="A978" s="69"/>
      <c r="B978" s="67"/>
      <c r="C978" s="23" t="s">
        <v>15</v>
      </c>
      <c r="D978" s="8">
        <v>759</v>
      </c>
      <c r="E978" s="25">
        <v>29000</v>
      </c>
      <c r="F978" s="20">
        <v>24380.99</v>
      </c>
      <c r="G978" s="41">
        <f t="shared" ref="G978:G1005" si="213">F978/E978*100</f>
        <v>84.072379310344843</v>
      </c>
    </row>
    <row r="979" spans="1:7" ht="33.6" customHeight="1" x14ac:dyDescent="0.25">
      <c r="A979" s="69"/>
      <c r="B979" s="67"/>
      <c r="C979" s="23" t="s">
        <v>23</v>
      </c>
      <c r="D979" s="8" t="s">
        <v>17</v>
      </c>
      <c r="E979" s="26">
        <v>0</v>
      </c>
      <c r="F979" s="26">
        <v>0</v>
      </c>
      <c r="G979" s="41">
        <v>0</v>
      </c>
    </row>
    <row r="980" spans="1:7" ht="28.9" customHeight="1" x14ac:dyDescent="0.25">
      <c r="A980" s="69"/>
      <c r="B980" s="67"/>
      <c r="C980" s="23" t="s">
        <v>18</v>
      </c>
      <c r="D980" s="8" t="s">
        <v>17</v>
      </c>
      <c r="E980" s="26">
        <v>0</v>
      </c>
      <c r="F980" s="26">
        <v>0</v>
      </c>
      <c r="G980" s="41">
        <v>0</v>
      </c>
    </row>
    <row r="981" spans="1:7" ht="43.15" customHeight="1" x14ac:dyDescent="0.25">
      <c r="A981" s="69"/>
      <c r="B981" s="67"/>
      <c r="C981" s="23" t="s">
        <v>19</v>
      </c>
      <c r="D981" s="8" t="s">
        <v>17</v>
      </c>
      <c r="E981" s="26">
        <v>0</v>
      </c>
      <c r="F981" s="26">
        <v>0</v>
      </c>
      <c r="G981" s="41">
        <v>0</v>
      </c>
    </row>
    <row r="982" spans="1:7" ht="20.45" customHeight="1" x14ac:dyDescent="0.25">
      <c r="A982" s="69"/>
      <c r="B982" s="67"/>
      <c r="C982" s="23" t="s">
        <v>20</v>
      </c>
      <c r="D982" s="8" t="s">
        <v>17</v>
      </c>
      <c r="E982" s="26">
        <v>0</v>
      </c>
      <c r="F982" s="26">
        <v>0</v>
      </c>
      <c r="G982" s="41">
        <v>0</v>
      </c>
    </row>
    <row r="983" spans="1:7" hidden="1" x14ac:dyDescent="0.25">
      <c r="A983" s="49" t="s">
        <v>273</v>
      </c>
      <c r="B983" s="50" t="s">
        <v>51</v>
      </c>
      <c r="C983" s="23" t="s">
        <v>22</v>
      </c>
      <c r="D983" s="8">
        <v>759</v>
      </c>
      <c r="E983" s="25">
        <v>0</v>
      </c>
      <c r="F983" s="25">
        <v>0</v>
      </c>
      <c r="G983" s="41" t="e">
        <f t="shared" si="213"/>
        <v>#DIV/0!</v>
      </c>
    </row>
    <row r="984" spans="1:7" ht="47.25" hidden="1" x14ac:dyDescent="0.25">
      <c r="A984" s="49"/>
      <c r="B984" s="51"/>
      <c r="C984" s="23" t="s">
        <v>14</v>
      </c>
      <c r="D984" s="8">
        <v>759</v>
      </c>
      <c r="E984" s="25">
        <v>0</v>
      </c>
      <c r="F984" s="25">
        <v>0</v>
      </c>
      <c r="G984" s="41" t="e">
        <f t="shared" si="213"/>
        <v>#DIV/0!</v>
      </c>
    </row>
    <row r="985" spans="1:7" hidden="1" x14ac:dyDescent="0.25">
      <c r="A985" s="49"/>
      <c r="B985" s="51"/>
      <c r="C985" s="23" t="s">
        <v>15</v>
      </c>
      <c r="D985" s="8">
        <v>759</v>
      </c>
      <c r="E985" s="25">
        <v>0</v>
      </c>
      <c r="F985" s="25">
        <v>0</v>
      </c>
      <c r="G985" s="41" t="e">
        <f t="shared" si="213"/>
        <v>#DIV/0!</v>
      </c>
    </row>
    <row r="986" spans="1:7" ht="31.5" hidden="1" x14ac:dyDescent="0.25">
      <c r="A986" s="49"/>
      <c r="B986" s="51"/>
      <c r="C986" s="23" t="s">
        <v>23</v>
      </c>
      <c r="D986" s="8" t="s">
        <v>17</v>
      </c>
      <c r="E986" s="26">
        <v>0</v>
      </c>
      <c r="F986" s="26">
        <v>0</v>
      </c>
      <c r="G986" s="41" t="e">
        <f t="shared" si="213"/>
        <v>#DIV/0!</v>
      </c>
    </row>
    <row r="987" spans="1:7" ht="47.25" hidden="1" x14ac:dyDescent="0.25">
      <c r="A987" s="49"/>
      <c r="B987" s="51"/>
      <c r="C987" s="23" t="s">
        <v>18</v>
      </c>
      <c r="D987" s="8" t="s">
        <v>17</v>
      </c>
      <c r="E987" s="26">
        <v>0</v>
      </c>
      <c r="F987" s="26">
        <v>0</v>
      </c>
      <c r="G987" s="41" t="e">
        <f t="shared" si="213"/>
        <v>#DIV/0!</v>
      </c>
    </row>
    <row r="988" spans="1:7" ht="47.25" hidden="1" x14ac:dyDescent="0.25">
      <c r="A988" s="49"/>
      <c r="B988" s="51"/>
      <c r="C988" s="23" t="s">
        <v>19</v>
      </c>
      <c r="D988" s="8" t="s">
        <v>17</v>
      </c>
      <c r="E988" s="26">
        <v>0</v>
      </c>
      <c r="F988" s="26">
        <v>0</v>
      </c>
      <c r="G988" s="41" t="e">
        <f t="shared" si="213"/>
        <v>#DIV/0!</v>
      </c>
    </row>
    <row r="989" spans="1:7" ht="31.5" hidden="1" x14ac:dyDescent="0.25">
      <c r="A989" s="49"/>
      <c r="B989" s="52"/>
      <c r="C989" s="23" t="s">
        <v>20</v>
      </c>
      <c r="D989" s="8" t="s">
        <v>17</v>
      </c>
      <c r="E989" s="26">
        <v>0</v>
      </c>
      <c r="F989" s="26">
        <v>0</v>
      </c>
      <c r="G989" s="41" t="e">
        <f t="shared" si="213"/>
        <v>#DIV/0!</v>
      </c>
    </row>
    <row r="990" spans="1:7" x14ac:dyDescent="0.25">
      <c r="A990" s="53" t="s">
        <v>274</v>
      </c>
      <c r="B990" s="50" t="s">
        <v>275</v>
      </c>
      <c r="C990" s="23" t="s">
        <v>22</v>
      </c>
      <c r="D990" s="8">
        <v>759</v>
      </c>
      <c r="E990" s="26">
        <f>E991+E992</f>
        <v>335838.1</v>
      </c>
      <c r="F990" s="26">
        <f>F991+F992</f>
        <v>20445</v>
      </c>
      <c r="G990" s="41">
        <f t="shared" si="213"/>
        <v>6.0877547842248987</v>
      </c>
    </row>
    <row r="991" spans="1:7" ht="51" customHeight="1" x14ac:dyDescent="0.25">
      <c r="A991" s="54"/>
      <c r="B991" s="56"/>
      <c r="C991" s="23" t="s">
        <v>14</v>
      </c>
      <c r="D991" s="8">
        <v>759</v>
      </c>
      <c r="E991" s="26">
        <f>E998+E1005</f>
        <v>276338.09999999998</v>
      </c>
      <c r="F991" s="26">
        <f>F998+F1005</f>
        <v>0</v>
      </c>
      <c r="G991" s="41">
        <f t="shared" si="213"/>
        <v>0</v>
      </c>
    </row>
    <row r="992" spans="1:7" x14ac:dyDescent="0.25">
      <c r="A992" s="54"/>
      <c r="B992" s="56"/>
      <c r="C992" s="23" t="s">
        <v>15</v>
      </c>
      <c r="D992" s="8">
        <v>759</v>
      </c>
      <c r="E992" s="26">
        <f>E999+E1006</f>
        <v>59500</v>
      </c>
      <c r="F992" s="26">
        <f>F999+F1006</f>
        <v>20445</v>
      </c>
      <c r="G992" s="41">
        <f t="shared" si="213"/>
        <v>34.361344537815128</v>
      </c>
    </row>
    <row r="993" spans="1:7" ht="30" customHeight="1" x14ac:dyDescent="0.25">
      <c r="A993" s="54"/>
      <c r="B993" s="56"/>
      <c r="C993" s="23" t="s">
        <v>23</v>
      </c>
      <c r="D993" s="8" t="s">
        <v>17</v>
      </c>
      <c r="E993" s="26">
        <v>0</v>
      </c>
      <c r="F993" s="26">
        <v>0</v>
      </c>
      <c r="G993" s="41">
        <v>0</v>
      </c>
    </row>
    <row r="994" spans="1:7" ht="35.450000000000003" customHeight="1" x14ac:dyDescent="0.25">
      <c r="A994" s="54"/>
      <c r="B994" s="56"/>
      <c r="C994" s="23" t="s">
        <v>18</v>
      </c>
      <c r="D994" s="8" t="s">
        <v>17</v>
      </c>
      <c r="E994" s="26">
        <v>0</v>
      </c>
      <c r="F994" s="26">
        <v>0</v>
      </c>
      <c r="G994" s="41">
        <v>0</v>
      </c>
    </row>
    <row r="995" spans="1:7" ht="47.45" customHeight="1" x14ac:dyDescent="0.25">
      <c r="A995" s="54"/>
      <c r="B995" s="56"/>
      <c r="C995" s="23" t="s">
        <v>19</v>
      </c>
      <c r="D995" s="8" t="s">
        <v>17</v>
      </c>
      <c r="E995" s="26">
        <v>0</v>
      </c>
      <c r="F995" s="26">
        <v>0</v>
      </c>
      <c r="G995" s="41">
        <v>0</v>
      </c>
    </row>
    <row r="996" spans="1:7" ht="22.9" customHeight="1" x14ac:dyDescent="0.25">
      <c r="A996" s="55"/>
      <c r="B996" s="57"/>
      <c r="C996" s="23" t="s">
        <v>20</v>
      </c>
      <c r="D996" s="8" t="s">
        <v>17</v>
      </c>
      <c r="E996" s="26">
        <v>0</v>
      </c>
      <c r="F996" s="26">
        <v>0</v>
      </c>
      <c r="G996" s="41">
        <v>0</v>
      </c>
    </row>
    <row r="997" spans="1:7" x14ac:dyDescent="0.25">
      <c r="A997" s="58" t="s">
        <v>276</v>
      </c>
      <c r="B997" s="61" t="s">
        <v>277</v>
      </c>
      <c r="C997" s="23" t="s">
        <v>22</v>
      </c>
      <c r="D997" s="8">
        <v>759</v>
      </c>
      <c r="E997" s="26">
        <f>E998+E999</f>
        <v>59500</v>
      </c>
      <c r="F997" s="26">
        <f>F998+F999</f>
        <v>20445</v>
      </c>
      <c r="G997" s="41">
        <f t="shared" si="213"/>
        <v>34.361344537815128</v>
      </c>
    </row>
    <row r="998" spans="1:7" ht="46.9" customHeight="1" x14ac:dyDescent="0.25">
      <c r="A998" s="59"/>
      <c r="B998" s="62"/>
      <c r="C998" s="23" t="s">
        <v>14</v>
      </c>
      <c r="D998" s="8">
        <v>759</v>
      </c>
      <c r="E998" s="26">
        <v>0</v>
      </c>
      <c r="F998" s="26">
        <v>0</v>
      </c>
      <c r="G998" s="41">
        <v>0</v>
      </c>
    </row>
    <row r="999" spans="1:7" x14ac:dyDescent="0.25">
      <c r="A999" s="59"/>
      <c r="B999" s="62"/>
      <c r="C999" s="23" t="s">
        <v>15</v>
      </c>
      <c r="D999" s="8">
        <v>759</v>
      </c>
      <c r="E999" s="26">
        <v>59500</v>
      </c>
      <c r="F999" s="20">
        <v>20445</v>
      </c>
      <c r="G999" s="41">
        <f t="shared" si="213"/>
        <v>34.361344537815128</v>
      </c>
    </row>
    <row r="1000" spans="1:7" ht="31.9" customHeight="1" x14ac:dyDescent="0.25">
      <c r="A1000" s="59"/>
      <c r="B1000" s="62"/>
      <c r="C1000" s="23" t="s">
        <v>23</v>
      </c>
      <c r="D1000" s="8" t="s">
        <v>17</v>
      </c>
      <c r="E1000" s="26">
        <v>0</v>
      </c>
      <c r="F1000" s="26">
        <v>0</v>
      </c>
      <c r="G1000" s="41">
        <v>0</v>
      </c>
    </row>
    <row r="1001" spans="1:7" ht="32.450000000000003" customHeight="1" x14ac:dyDescent="0.25">
      <c r="A1001" s="59"/>
      <c r="B1001" s="62"/>
      <c r="C1001" s="23" t="s">
        <v>18</v>
      </c>
      <c r="D1001" s="8" t="s">
        <v>17</v>
      </c>
      <c r="E1001" s="26">
        <v>0</v>
      </c>
      <c r="F1001" s="26">
        <v>0</v>
      </c>
      <c r="G1001" s="41">
        <v>0</v>
      </c>
    </row>
    <row r="1002" spans="1:7" ht="46.9" customHeight="1" x14ac:dyDescent="0.25">
      <c r="A1002" s="59"/>
      <c r="B1002" s="62"/>
      <c r="C1002" s="23" t="s">
        <v>19</v>
      </c>
      <c r="D1002" s="8" t="s">
        <v>17</v>
      </c>
      <c r="E1002" s="26">
        <v>0</v>
      </c>
      <c r="F1002" s="26">
        <v>0</v>
      </c>
      <c r="G1002" s="41">
        <v>0</v>
      </c>
    </row>
    <row r="1003" spans="1:7" ht="21.6" customHeight="1" x14ac:dyDescent="0.25">
      <c r="A1003" s="60"/>
      <c r="B1003" s="63"/>
      <c r="C1003" s="23" t="s">
        <v>20</v>
      </c>
      <c r="D1003" s="8" t="s">
        <v>17</v>
      </c>
      <c r="E1003" s="26">
        <v>0</v>
      </c>
      <c r="F1003" s="26">
        <v>0</v>
      </c>
      <c r="G1003" s="41">
        <v>0</v>
      </c>
    </row>
    <row r="1004" spans="1:7" x14ac:dyDescent="0.25">
      <c r="A1004" s="49" t="s">
        <v>278</v>
      </c>
      <c r="B1004" s="50" t="s">
        <v>279</v>
      </c>
      <c r="C1004" s="23" t="s">
        <v>22</v>
      </c>
      <c r="D1004" s="8">
        <v>759</v>
      </c>
      <c r="E1004" s="25">
        <v>276338.09999999998</v>
      </c>
      <c r="F1004" s="25">
        <v>0</v>
      </c>
      <c r="G1004" s="41">
        <v>0</v>
      </c>
    </row>
    <row r="1005" spans="1:7" ht="54" customHeight="1" x14ac:dyDescent="0.25">
      <c r="A1005" s="49"/>
      <c r="B1005" s="51"/>
      <c r="C1005" s="23" t="s">
        <v>14</v>
      </c>
      <c r="D1005" s="8">
        <v>759</v>
      </c>
      <c r="E1005" s="25">
        <v>276338.09999999998</v>
      </c>
      <c r="F1005" s="20">
        <v>0</v>
      </c>
      <c r="G1005" s="41">
        <f t="shared" si="213"/>
        <v>0</v>
      </c>
    </row>
    <row r="1006" spans="1:7" x14ac:dyDescent="0.25">
      <c r="A1006" s="49"/>
      <c r="B1006" s="51"/>
      <c r="C1006" s="23" t="s">
        <v>15</v>
      </c>
      <c r="D1006" s="8">
        <v>759</v>
      </c>
      <c r="E1006" s="25">
        <v>0</v>
      </c>
      <c r="F1006" s="25">
        <v>0</v>
      </c>
      <c r="G1006" s="41">
        <v>0</v>
      </c>
    </row>
    <row r="1007" spans="1:7" ht="30" customHeight="1" x14ac:dyDescent="0.25">
      <c r="A1007" s="49"/>
      <c r="B1007" s="51"/>
      <c r="C1007" s="23" t="s">
        <v>23</v>
      </c>
      <c r="D1007" s="8" t="s">
        <v>17</v>
      </c>
      <c r="E1007" s="26">
        <v>0</v>
      </c>
      <c r="F1007" s="26">
        <v>0</v>
      </c>
      <c r="G1007" s="41">
        <v>0</v>
      </c>
    </row>
    <row r="1008" spans="1:7" ht="38.450000000000003" customHeight="1" x14ac:dyDescent="0.25">
      <c r="A1008" s="49"/>
      <c r="B1008" s="51"/>
      <c r="C1008" s="23" t="s">
        <v>18</v>
      </c>
      <c r="D1008" s="8" t="s">
        <v>17</v>
      </c>
      <c r="E1008" s="26">
        <v>0</v>
      </c>
      <c r="F1008" s="26">
        <v>0</v>
      </c>
      <c r="G1008" s="41">
        <v>0</v>
      </c>
    </row>
    <row r="1009" spans="1:7" ht="52.15" customHeight="1" x14ac:dyDescent="0.25">
      <c r="A1009" s="49"/>
      <c r="B1009" s="51"/>
      <c r="C1009" s="23" t="s">
        <v>19</v>
      </c>
      <c r="D1009" s="8" t="s">
        <v>17</v>
      </c>
      <c r="E1009" s="26">
        <v>0</v>
      </c>
      <c r="F1009" s="26">
        <v>0</v>
      </c>
      <c r="G1009" s="41">
        <v>0</v>
      </c>
    </row>
    <row r="1010" spans="1:7" ht="19.899999999999999" customHeight="1" x14ac:dyDescent="0.25">
      <c r="A1010" s="49"/>
      <c r="B1010" s="52"/>
      <c r="C1010" s="23" t="s">
        <v>20</v>
      </c>
      <c r="D1010" s="8" t="s">
        <v>17</v>
      </c>
      <c r="E1010" s="26">
        <v>0</v>
      </c>
      <c r="F1010" s="26">
        <v>0</v>
      </c>
      <c r="G1010" s="41">
        <v>0</v>
      </c>
    </row>
  </sheetData>
  <mergeCells count="329">
    <mergeCell ref="G11:G15"/>
    <mergeCell ref="D11:D15"/>
    <mergeCell ref="E11:E15"/>
    <mergeCell ref="F11:F15"/>
    <mergeCell ref="A3:F3"/>
    <mergeCell ref="A4:F4"/>
    <mergeCell ref="A5:F5"/>
    <mergeCell ref="A6:F6"/>
    <mergeCell ref="A7:F7"/>
    <mergeCell ref="A9:F9"/>
    <mergeCell ref="A17:A32"/>
    <mergeCell ref="B17:B32"/>
    <mergeCell ref="C17:C20"/>
    <mergeCell ref="C21:C24"/>
    <mergeCell ref="C25:C28"/>
    <mergeCell ref="A33:A39"/>
    <mergeCell ref="B33:B39"/>
    <mergeCell ref="A11:A15"/>
    <mergeCell ref="B11:B15"/>
    <mergeCell ref="C11:C15"/>
    <mergeCell ref="A61:A67"/>
    <mergeCell ref="B61:B67"/>
    <mergeCell ref="A68:A74"/>
    <mergeCell ref="B68:B74"/>
    <mergeCell ref="A75:A81"/>
    <mergeCell ref="B75:B81"/>
    <mergeCell ref="A40:A46"/>
    <mergeCell ref="B40:B46"/>
    <mergeCell ref="A47:A53"/>
    <mergeCell ref="B47:B53"/>
    <mergeCell ref="A54:A60"/>
    <mergeCell ref="B54:B60"/>
    <mergeCell ref="A103:A115"/>
    <mergeCell ref="B103:B115"/>
    <mergeCell ref="C103:C105"/>
    <mergeCell ref="C106:C108"/>
    <mergeCell ref="C109:C111"/>
    <mergeCell ref="A116:A122"/>
    <mergeCell ref="B116:B122"/>
    <mergeCell ref="A82:A88"/>
    <mergeCell ref="B82:B88"/>
    <mergeCell ref="A89:A95"/>
    <mergeCell ref="B89:B95"/>
    <mergeCell ref="A96:A102"/>
    <mergeCell ref="B96:B102"/>
    <mergeCell ref="A144:A151"/>
    <mergeCell ref="B144:B151"/>
    <mergeCell ref="C150:C151"/>
    <mergeCell ref="D150:D151"/>
    <mergeCell ref="A152:A158"/>
    <mergeCell ref="B152:B158"/>
    <mergeCell ref="A123:A129"/>
    <mergeCell ref="B123:B129"/>
    <mergeCell ref="A130:A136"/>
    <mergeCell ref="B130:B136"/>
    <mergeCell ref="A137:A143"/>
    <mergeCell ref="B137:B143"/>
    <mergeCell ref="A180:A186"/>
    <mergeCell ref="B180:B186"/>
    <mergeCell ref="A187:A193"/>
    <mergeCell ref="B187:B193"/>
    <mergeCell ref="A194:A200"/>
    <mergeCell ref="B194:B200"/>
    <mergeCell ref="A159:A165"/>
    <mergeCell ref="B159:B165"/>
    <mergeCell ref="A166:A172"/>
    <mergeCell ref="B166:B172"/>
    <mergeCell ref="A173:A179"/>
    <mergeCell ref="B173:B179"/>
    <mergeCell ref="A222:A228"/>
    <mergeCell ref="B222:B228"/>
    <mergeCell ref="A229:A235"/>
    <mergeCell ref="B229:B235"/>
    <mergeCell ref="A236:A242"/>
    <mergeCell ref="B236:B242"/>
    <mergeCell ref="A201:A207"/>
    <mergeCell ref="B201:B207"/>
    <mergeCell ref="A208:A214"/>
    <mergeCell ref="B208:B214"/>
    <mergeCell ref="A215:A221"/>
    <mergeCell ref="B215:B221"/>
    <mergeCell ref="A264:A276"/>
    <mergeCell ref="B264:B276"/>
    <mergeCell ref="C264:C266"/>
    <mergeCell ref="C267:C269"/>
    <mergeCell ref="C270:C272"/>
    <mergeCell ref="A277:A283"/>
    <mergeCell ref="B277:B283"/>
    <mergeCell ref="A243:A249"/>
    <mergeCell ref="B243:B249"/>
    <mergeCell ref="A250:A256"/>
    <mergeCell ref="B250:B256"/>
    <mergeCell ref="A257:A263"/>
    <mergeCell ref="B257:B263"/>
    <mergeCell ref="A305:A311"/>
    <mergeCell ref="B305:B311"/>
    <mergeCell ref="A312:A318"/>
    <mergeCell ref="B312:B318"/>
    <mergeCell ref="A319:A325"/>
    <mergeCell ref="B319:B325"/>
    <mergeCell ref="A284:A290"/>
    <mergeCell ref="B284:B290"/>
    <mergeCell ref="A291:A297"/>
    <mergeCell ref="B291:B297"/>
    <mergeCell ref="A298:A304"/>
    <mergeCell ref="B298:B304"/>
    <mergeCell ref="A347:A353"/>
    <mergeCell ref="B347:B353"/>
    <mergeCell ref="A354:A360"/>
    <mergeCell ref="B354:B360"/>
    <mergeCell ref="A361:A367"/>
    <mergeCell ref="B361:B367"/>
    <mergeCell ref="A326:A332"/>
    <mergeCell ref="B326:B332"/>
    <mergeCell ref="A333:A339"/>
    <mergeCell ref="B333:B339"/>
    <mergeCell ref="A340:A346"/>
    <mergeCell ref="B340:B346"/>
    <mergeCell ref="A389:A395"/>
    <mergeCell ref="B389:B395"/>
    <mergeCell ref="A396:A402"/>
    <mergeCell ref="B396:B402"/>
    <mergeCell ref="A403:A409"/>
    <mergeCell ref="B403:B409"/>
    <mergeCell ref="A368:A374"/>
    <mergeCell ref="B368:B374"/>
    <mergeCell ref="A375:A381"/>
    <mergeCell ref="B375:B381"/>
    <mergeCell ref="A382:A388"/>
    <mergeCell ref="B382:B388"/>
    <mergeCell ref="C424:C425"/>
    <mergeCell ref="D424:D425"/>
    <mergeCell ref="A432:A447"/>
    <mergeCell ref="B432:B447"/>
    <mergeCell ref="C432:C435"/>
    <mergeCell ref="C436:C439"/>
    <mergeCell ref="C440:C443"/>
    <mergeCell ref="A410:A416"/>
    <mergeCell ref="B410:B416"/>
    <mergeCell ref="A417:A423"/>
    <mergeCell ref="B417:B423"/>
    <mergeCell ref="A424:A431"/>
    <mergeCell ref="B424:B431"/>
    <mergeCell ref="A469:A475"/>
    <mergeCell ref="B469:B475"/>
    <mergeCell ref="A476:A482"/>
    <mergeCell ref="B476:B482"/>
    <mergeCell ref="A483:A489"/>
    <mergeCell ref="B483:B489"/>
    <mergeCell ref="A448:A454"/>
    <mergeCell ref="B448:B454"/>
    <mergeCell ref="A455:A461"/>
    <mergeCell ref="B455:B461"/>
    <mergeCell ref="A462:A468"/>
    <mergeCell ref="B462:B468"/>
    <mergeCell ref="A511:A517"/>
    <mergeCell ref="B511:B517"/>
    <mergeCell ref="A518:A524"/>
    <mergeCell ref="B518:B524"/>
    <mergeCell ref="A525:A531"/>
    <mergeCell ref="B525:B531"/>
    <mergeCell ref="A490:A496"/>
    <mergeCell ref="B490:B496"/>
    <mergeCell ref="A497:A503"/>
    <mergeCell ref="B497:B503"/>
    <mergeCell ref="A504:A510"/>
    <mergeCell ref="B504:B510"/>
    <mergeCell ref="D581:D582"/>
    <mergeCell ref="A553:A559"/>
    <mergeCell ref="B553:B559"/>
    <mergeCell ref="A560:A567"/>
    <mergeCell ref="B560:B567"/>
    <mergeCell ref="C566:C567"/>
    <mergeCell ref="D566:D567"/>
    <mergeCell ref="A532:A538"/>
    <mergeCell ref="B532:B538"/>
    <mergeCell ref="A539:A545"/>
    <mergeCell ref="B539:B545"/>
    <mergeCell ref="A546:A552"/>
    <mergeCell ref="B546:B552"/>
    <mergeCell ref="A583:A595"/>
    <mergeCell ref="B583:B595"/>
    <mergeCell ref="C583:C585"/>
    <mergeCell ref="C586:C588"/>
    <mergeCell ref="C589:C591"/>
    <mergeCell ref="A596:A602"/>
    <mergeCell ref="B596:B602"/>
    <mergeCell ref="A568:A574"/>
    <mergeCell ref="B568:B574"/>
    <mergeCell ref="A575:A582"/>
    <mergeCell ref="B575:B582"/>
    <mergeCell ref="C581:C582"/>
    <mergeCell ref="A624:A630"/>
    <mergeCell ref="B624:B630"/>
    <mergeCell ref="A631:A637"/>
    <mergeCell ref="B631:B637"/>
    <mergeCell ref="A638:A644"/>
    <mergeCell ref="B638:B644"/>
    <mergeCell ref="A603:A609"/>
    <mergeCell ref="B603:B609"/>
    <mergeCell ref="A610:A616"/>
    <mergeCell ref="B610:B616"/>
    <mergeCell ref="A617:A623"/>
    <mergeCell ref="B617:B623"/>
    <mergeCell ref="A671:A677"/>
    <mergeCell ref="B671:B677"/>
    <mergeCell ref="A678:A684"/>
    <mergeCell ref="B678:B684"/>
    <mergeCell ref="A685:A691"/>
    <mergeCell ref="B685:B691"/>
    <mergeCell ref="A645:A657"/>
    <mergeCell ref="B645:B657"/>
    <mergeCell ref="C645:C647"/>
    <mergeCell ref="C648:C650"/>
    <mergeCell ref="C651:C653"/>
    <mergeCell ref="A658:A670"/>
    <mergeCell ref="B658:B670"/>
    <mergeCell ref="C658:C660"/>
    <mergeCell ref="C661:C663"/>
    <mergeCell ref="C664:C666"/>
    <mergeCell ref="A713:A719"/>
    <mergeCell ref="B713:B719"/>
    <mergeCell ref="A720:A726"/>
    <mergeCell ref="B720:B726"/>
    <mergeCell ref="A727:A733"/>
    <mergeCell ref="B727:B733"/>
    <mergeCell ref="A692:A698"/>
    <mergeCell ref="B692:B698"/>
    <mergeCell ref="A699:A705"/>
    <mergeCell ref="B699:B705"/>
    <mergeCell ref="A706:A712"/>
    <mergeCell ref="B706:B712"/>
    <mergeCell ref="A734:A740"/>
    <mergeCell ref="B734:B740"/>
    <mergeCell ref="A741:A747"/>
    <mergeCell ref="B741:B747"/>
    <mergeCell ref="A748:A754"/>
    <mergeCell ref="B748:B754"/>
    <mergeCell ref="A769:A775"/>
    <mergeCell ref="B769:B775"/>
    <mergeCell ref="A776:A782"/>
    <mergeCell ref="B776:B782"/>
    <mergeCell ref="A783:A789"/>
    <mergeCell ref="B783:B789"/>
    <mergeCell ref="A755:A761"/>
    <mergeCell ref="B755:B761"/>
    <mergeCell ref="A762:A768"/>
    <mergeCell ref="B762:B768"/>
    <mergeCell ref="A811:A817"/>
    <mergeCell ref="B811:B817"/>
    <mergeCell ref="A818:A824"/>
    <mergeCell ref="B818:B824"/>
    <mergeCell ref="A825:A831"/>
    <mergeCell ref="B825:B831"/>
    <mergeCell ref="A790:A796"/>
    <mergeCell ref="B790:B796"/>
    <mergeCell ref="A797:A803"/>
    <mergeCell ref="B797:B803"/>
    <mergeCell ref="A804:A810"/>
    <mergeCell ref="B804:B810"/>
    <mergeCell ref="A853:A859"/>
    <mergeCell ref="B853:B859"/>
    <mergeCell ref="A860:A866"/>
    <mergeCell ref="B860:B866"/>
    <mergeCell ref="A867:A873"/>
    <mergeCell ref="B867:B873"/>
    <mergeCell ref="A832:A838"/>
    <mergeCell ref="B832:B838"/>
    <mergeCell ref="A839:A845"/>
    <mergeCell ref="B839:B845"/>
    <mergeCell ref="A846:A852"/>
    <mergeCell ref="B846:B852"/>
    <mergeCell ref="A895:A901"/>
    <mergeCell ref="B895:B901"/>
    <mergeCell ref="A902:A914"/>
    <mergeCell ref="B902:B914"/>
    <mergeCell ref="C902:C904"/>
    <mergeCell ref="C905:C907"/>
    <mergeCell ref="C908:C910"/>
    <mergeCell ref="A874:A880"/>
    <mergeCell ref="B874:B880"/>
    <mergeCell ref="A881:A887"/>
    <mergeCell ref="B881:B887"/>
    <mergeCell ref="A888:A894"/>
    <mergeCell ref="B888:B894"/>
    <mergeCell ref="A915:A927"/>
    <mergeCell ref="B915:B927"/>
    <mergeCell ref="C915:C917"/>
    <mergeCell ref="C918:C920"/>
    <mergeCell ref="C921:C923"/>
    <mergeCell ref="A928:A940"/>
    <mergeCell ref="B928:B940"/>
    <mergeCell ref="C928:C930"/>
    <mergeCell ref="C931:C933"/>
    <mergeCell ref="C934:C936"/>
    <mergeCell ref="A1004:A1010"/>
    <mergeCell ref="B1004:B1010"/>
    <mergeCell ref="E150:E151"/>
    <mergeCell ref="E424:E425"/>
    <mergeCell ref="F566:F567"/>
    <mergeCell ref="E581:E582"/>
    <mergeCell ref="A983:A989"/>
    <mergeCell ref="B983:B989"/>
    <mergeCell ref="A990:A996"/>
    <mergeCell ref="B990:B996"/>
    <mergeCell ref="A997:A1003"/>
    <mergeCell ref="B997:B1003"/>
    <mergeCell ref="A962:A968"/>
    <mergeCell ref="B962:B968"/>
    <mergeCell ref="A969:A975"/>
    <mergeCell ref="B969:B975"/>
    <mergeCell ref="A976:A982"/>
    <mergeCell ref="B976:B982"/>
    <mergeCell ref="A941:A947"/>
    <mergeCell ref="B941:B947"/>
    <mergeCell ref="A948:A954"/>
    <mergeCell ref="B948:B954"/>
    <mergeCell ref="A955:A961"/>
    <mergeCell ref="B955:B961"/>
    <mergeCell ref="E430:E431"/>
    <mergeCell ref="F430:F431"/>
    <mergeCell ref="E566:E567"/>
    <mergeCell ref="F581:F582"/>
    <mergeCell ref="F150:F151"/>
    <mergeCell ref="F424:F425"/>
    <mergeCell ref="E426:E427"/>
    <mergeCell ref="F426:F427"/>
    <mergeCell ref="E428:E429"/>
    <mergeCell ref="F428:F429"/>
  </mergeCells>
  <pageMargins left="0.11811023622047245" right="0.11811023622047245" top="0.15748031496062992" bottom="0.15748031496062992" header="0.31496062992125984" footer="0.31496062992125984"/>
  <pageSetup paperSize="9" scale="59" orientation="portrait" r:id="rId1"/>
  <rowBreaks count="17" manualBreakCount="17">
    <brk id="74" max="6" man="1"/>
    <brk id="165" max="6" man="1"/>
    <brk id="214" max="6" man="1"/>
    <brk id="249" max="6" man="1"/>
    <brk id="283" max="6" man="1"/>
    <brk id="325" max="6" man="1"/>
    <brk id="367" max="6" man="1"/>
    <brk id="461" max="6" man="1"/>
    <brk id="524" max="6" man="1"/>
    <brk id="582" max="6" man="1"/>
    <brk id="630" max="6" man="1"/>
    <brk id="677" max="6" man="1"/>
    <brk id="775" max="6" man="1"/>
    <brk id="817" max="6" man="1"/>
    <brk id="887" max="6" man="1"/>
    <brk id="947" max="6" man="1"/>
    <brk id="99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1"/>
  <sheetViews>
    <sheetView view="pageBreakPreview" topLeftCell="A907" zoomScale="60" zoomScaleNormal="55" workbookViewId="0">
      <selection activeCell="D215" sqref="D215"/>
    </sheetView>
  </sheetViews>
  <sheetFormatPr defaultRowHeight="15.75" x14ac:dyDescent="0.25"/>
  <cols>
    <col min="1" max="1" width="9.28515625" customWidth="1"/>
    <col min="2" max="2" width="40" style="28" customWidth="1"/>
    <col min="3" max="3" width="32.140625" style="29" customWidth="1"/>
    <col min="4" max="4" width="12.42578125" style="29" customWidth="1"/>
    <col min="5" max="5" width="20.140625" style="37" customWidth="1"/>
    <col min="6" max="6" width="18.5703125" style="37" customWidth="1"/>
    <col min="7" max="7" width="14.140625" style="38" customWidth="1"/>
    <col min="8" max="8" width="10.7109375" bestFit="1" customWidth="1"/>
  </cols>
  <sheetData>
    <row r="1" spans="1:7" hidden="1" x14ac:dyDescent="0.25">
      <c r="A1" s="1"/>
      <c r="B1" s="2"/>
      <c r="C1" s="2"/>
      <c r="D1" s="3"/>
      <c r="E1" s="4"/>
      <c r="F1" s="43"/>
    </row>
    <row r="2" spans="1:7" hidden="1" x14ac:dyDescent="0.25">
      <c r="A2" s="1"/>
      <c r="B2" s="2"/>
      <c r="C2" s="2"/>
      <c r="D2" s="3"/>
      <c r="E2" s="4"/>
      <c r="F2" s="4"/>
    </row>
    <row r="3" spans="1:7" x14ac:dyDescent="0.25">
      <c r="A3" s="123" t="s">
        <v>288</v>
      </c>
      <c r="B3" s="123"/>
      <c r="C3" s="123"/>
      <c r="D3" s="123"/>
      <c r="E3" s="123"/>
      <c r="F3" s="123"/>
    </row>
    <row r="4" spans="1:7" ht="44.45" customHeight="1" x14ac:dyDescent="0.25">
      <c r="A4" s="124" t="s">
        <v>289</v>
      </c>
      <c r="B4" s="124"/>
      <c r="C4" s="124"/>
      <c r="D4" s="124"/>
      <c r="E4" s="124"/>
      <c r="F4" s="124"/>
      <c r="G4" s="124"/>
    </row>
    <row r="5" spans="1:7" hidden="1" x14ac:dyDescent="0.25">
      <c r="A5" s="44"/>
      <c r="B5" s="44"/>
      <c r="C5" s="44"/>
      <c r="D5" s="44"/>
      <c r="E5" s="44"/>
      <c r="G5" s="45"/>
    </row>
    <row r="6" spans="1:7" hidden="1" x14ac:dyDescent="0.25">
      <c r="A6" s="126"/>
      <c r="B6" s="126"/>
      <c r="C6" s="126"/>
      <c r="D6" s="126"/>
      <c r="E6" s="126"/>
      <c r="F6" s="126"/>
    </row>
    <row r="7" spans="1:7" hidden="1" x14ac:dyDescent="0.25">
      <c r="A7" s="127"/>
      <c r="B7" s="127"/>
      <c r="C7" s="127"/>
      <c r="D7" s="127"/>
      <c r="E7" s="127"/>
      <c r="F7" s="127"/>
    </row>
    <row r="8" spans="1:7" hidden="1" x14ac:dyDescent="0.25">
      <c r="A8" s="21"/>
      <c r="B8" s="2"/>
      <c r="C8" s="2"/>
      <c r="D8" s="3"/>
      <c r="E8" s="4"/>
      <c r="F8" s="4"/>
    </row>
    <row r="9" spans="1:7" hidden="1" x14ac:dyDescent="0.25">
      <c r="A9" s="128"/>
      <c r="B9" s="128"/>
      <c r="C9" s="128"/>
      <c r="D9" s="128"/>
      <c r="E9" s="128"/>
      <c r="F9" s="128"/>
    </row>
    <row r="10" spans="1:7" hidden="1" x14ac:dyDescent="0.25">
      <c r="A10" s="21"/>
      <c r="B10" s="2"/>
      <c r="C10" s="2"/>
      <c r="D10" s="3"/>
      <c r="E10" s="4"/>
      <c r="F10" s="4"/>
    </row>
    <row r="11" spans="1:7" ht="15" x14ac:dyDescent="0.25">
      <c r="A11" s="112" t="s">
        <v>6</v>
      </c>
      <c r="B11" s="130" t="s">
        <v>7</v>
      </c>
      <c r="C11" s="131" t="s">
        <v>8</v>
      </c>
      <c r="D11" s="131" t="s">
        <v>9</v>
      </c>
      <c r="E11" s="119" t="s">
        <v>286</v>
      </c>
      <c r="F11" s="119" t="s">
        <v>10</v>
      </c>
      <c r="G11" s="119" t="s">
        <v>287</v>
      </c>
    </row>
    <row r="12" spans="1:7" ht="15" x14ac:dyDescent="0.25">
      <c r="A12" s="112"/>
      <c r="B12" s="130"/>
      <c r="C12" s="131"/>
      <c r="D12" s="131"/>
      <c r="E12" s="119"/>
      <c r="F12" s="119"/>
      <c r="G12" s="119"/>
    </row>
    <row r="13" spans="1:7" ht="15" x14ac:dyDescent="0.25">
      <c r="A13" s="112"/>
      <c r="B13" s="130"/>
      <c r="C13" s="131"/>
      <c r="D13" s="131"/>
      <c r="E13" s="119"/>
      <c r="F13" s="119"/>
      <c r="G13" s="119"/>
    </row>
    <row r="14" spans="1:7" ht="15" x14ac:dyDescent="0.25">
      <c r="A14" s="112"/>
      <c r="B14" s="130"/>
      <c r="C14" s="131"/>
      <c r="D14" s="131"/>
      <c r="E14" s="119"/>
      <c r="F14" s="119"/>
      <c r="G14" s="119"/>
    </row>
    <row r="15" spans="1:7" ht="12.6" customHeight="1" x14ac:dyDescent="0.25">
      <c r="A15" s="112"/>
      <c r="B15" s="130"/>
      <c r="C15" s="131"/>
      <c r="D15" s="131"/>
      <c r="E15" s="119"/>
      <c r="F15" s="119"/>
      <c r="G15" s="119"/>
    </row>
    <row r="16" spans="1:7" s="28" customFormat="1" ht="14.45" customHeight="1" x14ac:dyDescent="0.25">
      <c r="A16" s="6">
        <v>1</v>
      </c>
      <c r="B16" s="6">
        <v>2</v>
      </c>
      <c r="C16" s="6">
        <v>3</v>
      </c>
      <c r="D16" s="6">
        <v>4</v>
      </c>
      <c r="E16" s="27">
        <v>5</v>
      </c>
      <c r="F16" s="27">
        <v>6</v>
      </c>
      <c r="G16" s="27">
        <v>7</v>
      </c>
    </row>
    <row r="17" spans="1:8" x14ac:dyDescent="0.25">
      <c r="A17" s="107"/>
      <c r="B17" s="108" t="s">
        <v>11</v>
      </c>
      <c r="C17" s="129" t="s">
        <v>12</v>
      </c>
      <c r="D17" s="9" t="s">
        <v>13</v>
      </c>
      <c r="E17" s="30">
        <f>E18+E19+E20</f>
        <v>17557997.600000001</v>
      </c>
      <c r="F17" s="30">
        <f>F18+F19+F20</f>
        <v>16759898.409999996</v>
      </c>
      <c r="G17" s="39">
        <f>F17/E17*100</f>
        <v>95.454497670053186</v>
      </c>
    </row>
    <row r="18" spans="1:8" x14ac:dyDescent="0.25">
      <c r="A18" s="107"/>
      <c r="B18" s="108"/>
      <c r="C18" s="129"/>
      <c r="D18" s="9">
        <v>759</v>
      </c>
      <c r="E18" s="30">
        <f>E26+E22</f>
        <v>17474451.23</v>
      </c>
      <c r="F18" s="30">
        <f>F26+F22</f>
        <v>16680177.259999996</v>
      </c>
      <c r="G18" s="39">
        <f t="shared" ref="G18:G77" si="0">F18/E18*100</f>
        <v>95.454655716819303</v>
      </c>
    </row>
    <row r="19" spans="1:8" x14ac:dyDescent="0.25">
      <c r="A19" s="107"/>
      <c r="B19" s="108"/>
      <c r="C19" s="129"/>
      <c r="D19" s="9">
        <v>774</v>
      </c>
      <c r="E19" s="30">
        <f t="shared" ref="E19:F20" si="1">E23+E27</f>
        <v>82546.37</v>
      </c>
      <c r="F19" s="30">
        <f t="shared" si="1"/>
        <v>78721.150000000009</v>
      </c>
      <c r="G19" s="39">
        <f t="shared" si="0"/>
        <v>95.365974300263019</v>
      </c>
    </row>
    <row r="20" spans="1:8" x14ac:dyDescent="0.25">
      <c r="A20" s="107"/>
      <c r="B20" s="108"/>
      <c r="C20" s="129"/>
      <c r="D20" s="9">
        <v>789</v>
      </c>
      <c r="E20" s="30">
        <f t="shared" si="1"/>
        <v>1000</v>
      </c>
      <c r="F20" s="30">
        <f t="shared" si="1"/>
        <v>1000</v>
      </c>
      <c r="G20" s="39">
        <f t="shared" si="0"/>
        <v>100</v>
      </c>
    </row>
    <row r="21" spans="1:8" ht="18" customHeight="1" x14ac:dyDescent="0.25">
      <c r="A21" s="107"/>
      <c r="B21" s="108"/>
      <c r="C21" s="129" t="s">
        <v>14</v>
      </c>
      <c r="D21" s="9" t="s">
        <v>13</v>
      </c>
      <c r="E21" s="30">
        <f t="shared" ref="E21" si="2">E22+E23+E24</f>
        <v>336751.54</v>
      </c>
      <c r="F21" s="30">
        <f>F22+F23+F24</f>
        <v>59131.32</v>
      </c>
      <c r="G21" s="39">
        <f t="shared" si="0"/>
        <v>17.55933172569901</v>
      </c>
    </row>
    <row r="22" spans="1:8" x14ac:dyDescent="0.25">
      <c r="A22" s="107"/>
      <c r="B22" s="108"/>
      <c r="C22" s="129"/>
      <c r="D22" s="9">
        <v>759</v>
      </c>
      <c r="E22" s="30">
        <v>336751.54</v>
      </c>
      <c r="F22" s="42">
        <f>F34+F107+F437+F756+F906+F963</f>
        <v>59131.32</v>
      </c>
      <c r="G22" s="39">
        <f t="shared" si="0"/>
        <v>17.55933172569901</v>
      </c>
    </row>
    <row r="23" spans="1:8" x14ac:dyDescent="0.25">
      <c r="A23" s="107"/>
      <c r="B23" s="108"/>
      <c r="C23" s="129"/>
      <c r="D23" s="9">
        <v>774</v>
      </c>
      <c r="E23" s="30">
        <f>E108+E438+E907</f>
        <v>0</v>
      </c>
      <c r="F23" s="42">
        <v>0</v>
      </c>
      <c r="G23" s="39">
        <v>0</v>
      </c>
    </row>
    <row r="24" spans="1:8" x14ac:dyDescent="0.25">
      <c r="A24" s="107"/>
      <c r="B24" s="108"/>
      <c r="C24" s="129"/>
      <c r="D24" s="9">
        <v>789</v>
      </c>
      <c r="E24" s="30">
        <f>E439</f>
        <v>0</v>
      </c>
      <c r="F24" s="42">
        <v>0</v>
      </c>
      <c r="G24" s="39">
        <v>0</v>
      </c>
    </row>
    <row r="25" spans="1:8" ht="16.899999999999999" customHeight="1" x14ac:dyDescent="0.25">
      <c r="A25" s="107"/>
      <c r="B25" s="108"/>
      <c r="C25" s="129" t="s">
        <v>15</v>
      </c>
      <c r="D25" s="9" t="s">
        <v>13</v>
      </c>
      <c r="E25" s="30">
        <f>E26+E27+E28</f>
        <v>17221246.060000002</v>
      </c>
      <c r="F25" s="30">
        <f>F26+F27+F28</f>
        <v>16700767.089999996</v>
      </c>
      <c r="G25" s="39">
        <f t="shared" si="0"/>
        <v>96.977692739615804</v>
      </c>
    </row>
    <row r="26" spans="1:8" x14ac:dyDescent="0.25">
      <c r="A26" s="107"/>
      <c r="B26" s="108"/>
      <c r="C26" s="129"/>
      <c r="D26" s="9">
        <v>759</v>
      </c>
      <c r="E26" s="30">
        <v>17137699.690000001</v>
      </c>
      <c r="F26" s="42">
        <f>F35+F110+F441+F757+F909+F964</f>
        <v>16621045.939999996</v>
      </c>
      <c r="G26" s="39">
        <f t="shared" si="0"/>
        <v>96.985279475392616</v>
      </c>
      <c r="H26" s="16"/>
    </row>
    <row r="27" spans="1:8" x14ac:dyDescent="0.25">
      <c r="A27" s="107"/>
      <c r="B27" s="108"/>
      <c r="C27" s="129"/>
      <c r="D27" s="9">
        <v>774</v>
      </c>
      <c r="E27" s="30">
        <f>E111+E442+E923</f>
        <v>82546.37</v>
      </c>
      <c r="F27" s="30">
        <f>F111+F442+F923</f>
        <v>78721.150000000009</v>
      </c>
      <c r="G27" s="39">
        <f t="shared" si="0"/>
        <v>95.365974300263019</v>
      </c>
    </row>
    <row r="28" spans="1:8" x14ac:dyDescent="0.25">
      <c r="A28" s="107"/>
      <c r="B28" s="108"/>
      <c r="C28" s="129"/>
      <c r="D28" s="9">
        <v>789</v>
      </c>
      <c r="E28" s="30">
        <f>E443</f>
        <v>1000</v>
      </c>
      <c r="F28" s="30">
        <f>F443</f>
        <v>1000</v>
      </c>
      <c r="G28" s="39">
        <f t="shared" si="0"/>
        <v>100</v>
      </c>
    </row>
    <row r="29" spans="1:8" ht="30" hidden="1" customHeight="1" x14ac:dyDescent="0.25">
      <c r="A29" s="107"/>
      <c r="B29" s="108"/>
      <c r="C29" s="32" t="s">
        <v>16</v>
      </c>
      <c r="D29" s="31" t="s">
        <v>17</v>
      </c>
      <c r="E29" s="30">
        <f t="shared" ref="E29:F32" si="3">E36+E112+E444+E758+E911+E965</f>
        <v>0</v>
      </c>
      <c r="F29" s="30">
        <f t="shared" si="3"/>
        <v>0</v>
      </c>
      <c r="G29" s="39">
        <v>0</v>
      </c>
    </row>
    <row r="30" spans="1:8" ht="29.45" hidden="1" customHeight="1" x14ac:dyDescent="0.25">
      <c r="A30" s="107"/>
      <c r="B30" s="108"/>
      <c r="C30" s="32" t="s">
        <v>18</v>
      </c>
      <c r="D30" s="31" t="s">
        <v>17</v>
      </c>
      <c r="E30" s="30">
        <f t="shared" si="3"/>
        <v>0</v>
      </c>
      <c r="F30" s="30">
        <f t="shared" si="3"/>
        <v>0</v>
      </c>
      <c r="G30" s="39">
        <v>0</v>
      </c>
    </row>
    <row r="31" spans="1:8" ht="50.45" hidden="1" customHeight="1" x14ac:dyDescent="0.25">
      <c r="A31" s="107"/>
      <c r="B31" s="108"/>
      <c r="C31" s="32" t="s">
        <v>19</v>
      </c>
      <c r="D31" s="31" t="s">
        <v>17</v>
      </c>
      <c r="E31" s="30">
        <f t="shared" si="3"/>
        <v>0</v>
      </c>
      <c r="F31" s="30">
        <f t="shared" si="3"/>
        <v>0</v>
      </c>
      <c r="G31" s="39">
        <v>0</v>
      </c>
    </row>
    <row r="32" spans="1:8" ht="20.45" hidden="1" customHeight="1" x14ac:dyDescent="0.25">
      <c r="A32" s="107"/>
      <c r="B32" s="108"/>
      <c r="C32" s="32" t="s">
        <v>20</v>
      </c>
      <c r="D32" s="9">
        <v>0</v>
      </c>
      <c r="E32" s="30">
        <f t="shared" si="3"/>
        <v>0</v>
      </c>
      <c r="F32" s="30">
        <f t="shared" si="3"/>
        <v>0</v>
      </c>
      <c r="G32" s="39">
        <v>0</v>
      </c>
    </row>
    <row r="33" spans="1:7" x14ac:dyDescent="0.25">
      <c r="A33" s="64">
        <v>1</v>
      </c>
      <c r="B33" s="65" t="s">
        <v>21</v>
      </c>
      <c r="C33" s="36" t="s">
        <v>22</v>
      </c>
      <c r="D33" s="33">
        <v>759</v>
      </c>
      <c r="E33" s="34">
        <f>SUM(E34:E39)</f>
        <v>4492129.2</v>
      </c>
      <c r="F33" s="34">
        <f t="shared" ref="F33" si="4">SUM(F34:F39)</f>
        <v>4291333.3</v>
      </c>
      <c r="G33" s="40">
        <f t="shared" si="0"/>
        <v>95.530050649478198</v>
      </c>
    </row>
    <row r="34" spans="1:7" ht="48" hidden="1" customHeight="1" x14ac:dyDescent="0.25">
      <c r="A34" s="64"/>
      <c r="B34" s="65"/>
      <c r="C34" s="36" t="s">
        <v>14</v>
      </c>
      <c r="D34" s="33">
        <v>759</v>
      </c>
      <c r="E34" s="34">
        <f>E41+E69</f>
        <v>0</v>
      </c>
      <c r="F34" s="34">
        <f t="shared" ref="F34" si="5">F41+F69</f>
        <v>0</v>
      </c>
      <c r="G34" s="40">
        <v>0</v>
      </c>
    </row>
    <row r="35" spans="1:7" ht="20.45" customHeight="1" x14ac:dyDescent="0.25">
      <c r="A35" s="64"/>
      <c r="B35" s="65"/>
      <c r="C35" s="36" t="s">
        <v>15</v>
      </c>
      <c r="D35" s="33">
        <v>759</v>
      </c>
      <c r="E35" s="34">
        <f t="shared" ref="E35:F39" si="6">E42+E70</f>
        <v>4492129.2</v>
      </c>
      <c r="F35" s="34">
        <f t="shared" si="6"/>
        <v>4291333.3</v>
      </c>
      <c r="G35" s="40">
        <f t="shared" si="0"/>
        <v>95.530050649478198</v>
      </c>
    </row>
    <row r="36" spans="1:7" ht="34.15" hidden="1" customHeight="1" x14ac:dyDescent="0.25">
      <c r="A36" s="64"/>
      <c r="B36" s="65"/>
      <c r="C36" s="36" t="s">
        <v>23</v>
      </c>
      <c r="D36" s="35" t="s">
        <v>17</v>
      </c>
      <c r="E36" s="34">
        <f t="shared" si="6"/>
        <v>0</v>
      </c>
      <c r="F36" s="34">
        <f t="shared" si="6"/>
        <v>0</v>
      </c>
      <c r="G36" s="40">
        <v>0</v>
      </c>
    </row>
    <row r="37" spans="1:7" ht="46.15" hidden="1" customHeight="1" x14ac:dyDescent="0.25">
      <c r="A37" s="64"/>
      <c r="B37" s="65"/>
      <c r="C37" s="36" t="s">
        <v>18</v>
      </c>
      <c r="D37" s="35" t="s">
        <v>17</v>
      </c>
      <c r="E37" s="34">
        <f t="shared" si="6"/>
        <v>0</v>
      </c>
      <c r="F37" s="34">
        <f t="shared" si="6"/>
        <v>0</v>
      </c>
      <c r="G37" s="40">
        <v>0</v>
      </c>
    </row>
    <row r="38" spans="1:7" ht="42" hidden="1" customHeight="1" x14ac:dyDescent="0.25">
      <c r="A38" s="64"/>
      <c r="B38" s="65"/>
      <c r="C38" s="36" t="s">
        <v>19</v>
      </c>
      <c r="D38" s="35" t="s">
        <v>17</v>
      </c>
      <c r="E38" s="34">
        <f t="shared" si="6"/>
        <v>0</v>
      </c>
      <c r="F38" s="34">
        <f t="shared" si="6"/>
        <v>0</v>
      </c>
      <c r="G38" s="40">
        <v>0</v>
      </c>
    </row>
    <row r="39" spans="1:7" ht="30.6" hidden="1" customHeight="1" x14ac:dyDescent="0.25">
      <c r="A39" s="64"/>
      <c r="B39" s="65"/>
      <c r="C39" s="36" t="s">
        <v>20</v>
      </c>
      <c r="D39" s="33" t="s">
        <v>17</v>
      </c>
      <c r="E39" s="34">
        <f t="shared" si="6"/>
        <v>0</v>
      </c>
      <c r="F39" s="34">
        <f t="shared" si="6"/>
        <v>0</v>
      </c>
      <c r="G39" s="40">
        <v>0</v>
      </c>
    </row>
    <row r="40" spans="1:7" s="17" customFormat="1" hidden="1" x14ac:dyDescent="0.25">
      <c r="A40" s="66" t="s">
        <v>24</v>
      </c>
      <c r="B40" s="67" t="s">
        <v>25</v>
      </c>
      <c r="C40" s="12" t="s">
        <v>22</v>
      </c>
      <c r="D40" s="13">
        <v>759</v>
      </c>
      <c r="E40" s="25">
        <f>SUM(E41:E46)</f>
        <v>38051.199999999997</v>
      </c>
      <c r="F40" s="25">
        <f t="shared" ref="F40" si="7">SUM(F41:F46)</f>
        <v>19778.53</v>
      </c>
      <c r="G40" s="41">
        <f t="shared" si="0"/>
        <v>51.978728660331342</v>
      </c>
    </row>
    <row r="41" spans="1:7" hidden="1" x14ac:dyDescent="0.25">
      <c r="A41" s="66"/>
      <c r="B41" s="67"/>
      <c r="C41" s="23" t="s">
        <v>281</v>
      </c>
      <c r="D41" s="8">
        <v>759</v>
      </c>
      <c r="E41" s="25">
        <f t="shared" ref="E41:F46" si="8">E48+E55+E62</f>
        <v>0</v>
      </c>
      <c r="F41" s="25">
        <f t="shared" si="8"/>
        <v>0</v>
      </c>
      <c r="G41" s="41">
        <v>0</v>
      </c>
    </row>
    <row r="42" spans="1:7" s="17" customFormat="1" hidden="1" x14ac:dyDescent="0.25">
      <c r="A42" s="66"/>
      <c r="B42" s="67"/>
      <c r="C42" s="12" t="s">
        <v>15</v>
      </c>
      <c r="D42" s="13">
        <v>759</v>
      </c>
      <c r="E42" s="25">
        <f t="shared" si="8"/>
        <v>38051.199999999997</v>
      </c>
      <c r="F42" s="25">
        <f t="shared" si="8"/>
        <v>19778.53</v>
      </c>
      <c r="G42" s="41">
        <f t="shared" si="0"/>
        <v>51.978728660331342</v>
      </c>
    </row>
    <row r="43" spans="1:7" ht="33" hidden="1" customHeight="1" x14ac:dyDescent="0.25">
      <c r="A43" s="66"/>
      <c r="B43" s="67"/>
      <c r="C43" s="23" t="s">
        <v>23</v>
      </c>
      <c r="D43" s="10" t="s">
        <v>17</v>
      </c>
      <c r="E43" s="25">
        <f t="shared" si="8"/>
        <v>0</v>
      </c>
      <c r="F43" s="25">
        <f t="shared" si="8"/>
        <v>0</v>
      </c>
      <c r="G43" s="41">
        <v>0</v>
      </c>
    </row>
    <row r="44" spans="1:7" ht="33" hidden="1" customHeight="1" x14ac:dyDescent="0.25">
      <c r="A44" s="66"/>
      <c r="B44" s="67"/>
      <c r="C44" s="23" t="s">
        <v>282</v>
      </c>
      <c r="D44" s="10" t="s">
        <v>17</v>
      </c>
      <c r="E44" s="25">
        <f t="shared" si="8"/>
        <v>0</v>
      </c>
      <c r="F44" s="25">
        <f t="shared" si="8"/>
        <v>0</v>
      </c>
      <c r="G44" s="41">
        <v>0</v>
      </c>
    </row>
    <row r="45" spans="1:7" ht="44.45" hidden="1" customHeight="1" x14ac:dyDescent="0.25">
      <c r="A45" s="66"/>
      <c r="B45" s="67"/>
      <c r="C45" s="23" t="s">
        <v>19</v>
      </c>
      <c r="D45" s="10" t="s">
        <v>17</v>
      </c>
      <c r="E45" s="25">
        <f t="shared" si="8"/>
        <v>0</v>
      </c>
      <c r="F45" s="25">
        <f t="shared" si="8"/>
        <v>0</v>
      </c>
      <c r="G45" s="41">
        <v>0</v>
      </c>
    </row>
    <row r="46" spans="1:7" ht="22.15" hidden="1" customHeight="1" x14ac:dyDescent="0.25">
      <c r="A46" s="66"/>
      <c r="B46" s="67"/>
      <c r="C46" s="23" t="s">
        <v>20</v>
      </c>
      <c r="D46" s="10" t="s">
        <v>17</v>
      </c>
      <c r="E46" s="25">
        <f t="shared" si="8"/>
        <v>0</v>
      </c>
      <c r="F46" s="25">
        <f t="shared" si="8"/>
        <v>0</v>
      </c>
      <c r="G46" s="41">
        <v>0</v>
      </c>
    </row>
    <row r="47" spans="1:7" hidden="1" x14ac:dyDescent="0.25">
      <c r="A47" s="66" t="s">
        <v>26</v>
      </c>
      <c r="B47" s="67" t="s">
        <v>27</v>
      </c>
      <c r="C47" s="23" t="s">
        <v>22</v>
      </c>
      <c r="D47" s="8">
        <v>759</v>
      </c>
      <c r="E47" s="25">
        <v>0</v>
      </c>
      <c r="F47" s="25">
        <v>0</v>
      </c>
      <c r="G47" s="41" t="e">
        <f t="shared" si="0"/>
        <v>#DIV/0!</v>
      </c>
    </row>
    <row r="48" spans="1:7" hidden="1" x14ac:dyDescent="0.25">
      <c r="A48" s="66"/>
      <c r="B48" s="67"/>
      <c r="C48" s="23" t="s">
        <v>283</v>
      </c>
      <c r="D48" s="8">
        <v>759</v>
      </c>
      <c r="E48" s="25">
        <v>0</v>
      </c>
      <c r="F48" s="25">
        <v>0</v>
      </c>
      <c r="G48" s="41" t="e">
        <f t="shared" si="0"/>
        <v>#DIV/0!</v>
      </c>
    </row>
    <row r="49" spans="1:7" hidden="1" x14ac:dyDescent="0.25">
      <c r="A49" s="66"/>
      <c r="B49" s="67"/>
      <c r="C49" s="23" t="s">
        <v>15</v>
      </c>
      <c r="D49" s="8">
        <v>759</v>
      </c>
      <c r="E49" s="25">
        <v>0</v>
      </c>
      <c r="F49" s="25">
        <v>0</v>
      </c>
      <c r="G49" s="41" t="e">
        <f t="shared" si="0"/>
        <v>#DIV/0!</v>
      </c>
    </row>
    <row r="50" spans="1:7" ht="43.15" hidden="1" customHeight="1" x14ac:dyDescent="0.25">
      <c r="A50" s="66"/>
      <c r="B50" s="67"/>
      <c r="C50" s="23" t="s">
        <v>23</v>
      </c>
      <c r="D50" s="10" t="s">
        <v>17</v>
      </c>
      <c r="E50" s="25">
        <v>0</v>
      </c>
      <c r="F50" s="25">
        <v>0</v>
      </c>
      <c r="G50" s="41" t="e">
        <f t="shared" si="0"/>
        <v>#DIV/0!</v>
      </c>
    </row>
    <row r="51" spans="1:7" ht="31.5" hidden="1" x14ac:dyDescent="0.25">
      <c r="A51" s="66"/>
      <c r="B51" s="67"/>
      <c r="C51" s="23" t="s">
        <v>284</v>
      </c>
      <c r="D51" s="10" t="s">
        <v>17</v>
      </c>
      <c r="E51" s="25">
        <v>0</v>
      </c>
      <c r="F51" s="25">
        <v>0</v>
      </c>
      <c r="G51" s="41" t="e">
        <f t="shared" si="0"/>
        <v>#DIV/0!</v>
      </c>
    </row>
    <row r="52" spans="1:7" ht="47.25" hidden="1" x14ac:dyDescent="0.25">
      <c r="A52" s="66"/>
      <c r="B52" s="67"/>
      <c r="C52" s="23" t="s">
        <v>19</v>
      </c>
      <c r="D52" s="10" t="s">
        <v>17</v>
      </c>
      <c r="E52" s="25">
        <v>0</v>
      </c>
      <c r="F52" s="25">
        <v>0</v>
      </c>
      <c r="G52" s="41" t="e">
        <f t="shared" si="0"/>
        <v>#DIV/0!</v>
      </c>
    </row>
    <row r="53" spans="1:7" ht="31.5" hidden="1" x14ac:dyDescent="0.25">
      <c r="A53" s="66"/>
      <c r="B53" s="67"/>
      <c r="C53" s="23" t="s">
        <v>20</v>
      </c>
      <c r="D53" s="10" t="s">
        <v>17</v>
      </c>
      <c r="E53" s="25">
        <v>0</v>
      </c>
      <c r="F53" s="25">
        <v>0</v>
      </c>
      <c r="G53" s="41" t="e">
        <f t="shared" si="0"/>
        <v>#DIV/0!</v>
      </c>
    </row>
    <row r="54" spans="1:7" s="17" customFormat="1" ht="46.9" customHeight="1" x14ac:dyDescent="0.25">
      <c r="A54" s="66" t="s">
        <v>28</v>
      </c>
      <c r="B54" s="67" t="s">
        <v>29</v>
      </c>
      <c r="C54" s="12" t="s">
        <v>22</v>
      </c>
      <c r="D54" s="13">
        <v>759</v>
      </c>
      <c r="E54" s="25">
        <f>SUM(E55:E60)</f>
        <v>38051.199999999997</v>
      </c>
      <c r="F54" s="25">
        <f t="shared" ref="F54" si="9">SUM(F55:F60)</f>
        <v>19778.53</v>
      </c>
      <c r="G54" s="41">
        <f t="shared" si="0"/>
        <v>51.978728660331342</v>
      </c>
    </row>
    <row r="55" spans="1:7" ht="70.150000000000006" hidden="1" customHeight="1" x14ac:dyDescent="0.25">
      <c r="A55" s="66"/>
      <c r="B55" s="67"/>
      <c r="C55" s="23" t="s">
        <v>281</v>
      </c>
      <c r="D55" s="8">
        <v>759</v>
      </c>
      <c r="E55" s="25">
        <v>0</v>
      </c>
      <c r="F55" s="41">
        <v>0</v>
      </c>
      <c r="G55" s="41">
        <v>0</v>
      </c>
    </row>
    <row r="56" spans="1:7" s="17" customFormat="1" ht="101.45" customHeight="1" x14ac:dyDescent="0.25">
      <c r="A56" s="66"/>
      <c r="B56" s="67"/>
      <c r="C56" s="12" t="s">
        <v>15</v>
      </c>
      <c r="D56" s="13">
        <v>759</v>
      </c>
      <c r="E56" s="25">
        <v>38051.199999999997</v>
      </c>
      <c r="F56" s="19">
        <v>19778.53</v>
      </c>
      <c r="G56" s="41">
        <f t="shared" si="0"/>
        <v>51.978728660331342</v>
      </c>
    </row>
    <row r="57" spans="1:7" ht="32.450000000000003" hidden="1" customHeight="1" x14ac:dyDescent="0.25">
      <c r="A57" s="66"/>
      <c r="B57" s="67"/>
      <c r="C57" s="23" t="s">
        <v>23</v>
      </c>
      <c r="D57" s="10" t="s">
        <v>17</v>
      </c>
      <c r="E57" s="25">
        <v>0</v>
      </c>
      <c r="F57" s="20">
        <v>0</v>
      </c>
      <c r="G57" s="41">
        <v>0</v>
      </c>
    </row>
    <row r="58" spans="1:7" ht="34.9" hidden="1" customHeight="1" x14ac:dyDescent="0.25">
      <c r="A58" s="66"/>
      <c r="B58" s="67"/>
      <c r="C58" s="23" t="s">
        <v>284</v>
      </c>
      <c r="D58" s="10" t="s">
        <v>17</v>
      </c>
      <c r="E58" s="25">
        <v>0</v>
      </c>
      <c r="F58" s="20">
        <v>0</v>
      </c>
      <c r="G58" s="41">
        <v>0</v>
      </c>
    </row>
    <row r="59" spans="1:7" ht="46.15" hidden="1" customHeight="1" x14ac:dyDescent="0.25">
      <c r="A59" s="66"/>
      <c r="B59" s="67"/>
      <c r="C59" s="23" t="s">
        <v>19</v>
      </c>
      <c r="D59" s="10" t="s">
        <v>17</v>
      </c>
      <c r="E59" s="25">
        <v>0</v>
      </c>
      <c r="F59" s="20">
        <v>0</v>
      </c>
      <c r="G59" s="41">
        <v>0</v>
      </c>
    </row>
    <row r="60" spans="1:7" ht="16.149999999999999" hidden="1" customHeight="1" x14ac:dyDescent="0.25">
      <c r="A60" s="66"/>
      <c r="B60" s="67"/>
      <c r="C60" s="23" t="s">
        <v>20</v>
      </c>
      <c r="D60" s="10" t="s">
        <v>17</v>
      </c>
      <c r="E60" s="25">
        <v>0</v>
      </c>
      <c r="F60" s="20">
        <v>0</v>
      </c>
      <c r="G60" s="41">
        <v>0</v>
      </c>
    </row>
    <row r="61" spans="1:7" hidden="1" x14ac:dyDescent="0.25">
      <c r="A61" s="66" t="s">
        <v>30</v>
      </c>
      <c r="B61" s="67" t="s">
        <v>31</v>
      </c>
      <c r="C61" s="23" t="s">
        <v>22</v>
      </c>
      <c r="D61" s="8">
        <v>759</v>
      </c>
      <c r="E61" s="25">
        <f>SUM(E62:E67)</f>
        <v>0</v>
      </c>
      <c r="F61" s="25">
        <f t="shared" ref="F61" si="10">SUM(F62:F67)</f>
        <v>0</v>
      </c>
      <c r="G61" s="41" t="e">
        <f t="shared" si="0"/>
        <v>#DIV/0!</v>
      </c>
    </row>
    <row r="62" spans="1:7" hidden="1" x14ac:dyDescent="0.25">
      <c r="A62" s="66"/>
      <c r="B62" s="67"/>
      <c r="C62" s="23" t="s">
        <v>281</v>
      </c>
      <c r="D62" s="8">
        <v>759</v>
      </c>
      <c r="E62" s="25">
        <v>0</v>
      </c>
      <c r="F62" s="25">
        <v>0</v>
      </c>
      <c r="G62" s="41" t="e">
        <f t="shared" si="0"/>
        <v>#DIV/0!</v>
      </c>
    </row>
    <row r="63" spans="1:7" hidden="1" x14ac:dyDescent="0.25">
      <c r="A63" s="66"/>
      <c r="B63" s="67"/>
      <c r="C63" s="23" t="s">
        <v>15</v>
      </c>
      <c r="D63" s="8">
        <v>759</v>
      </c>
      <c r="E63" s="25">
        <v>0</v>
      </c>
      <c r="F63" s="25">
        <v>0</v>
      </c>
      <c r="G63" s="41" t="e">
        <f t="shared" si="0"/>
        <v>#DIV/0!</v>
      </c>
    </row>
    <row r="64" spans="1:7" ht="43.15" hidden="1" customHeight="1" x14ac:dyDescent="0.25">
      <c r="A64" s="66"/>
      <c r="B64" s="67"/>
      <c r="C64" s="23" t="s">
        <v>23</v>
      </c>
      <c r="D64" s="10" t="s">
        <v>17</v>
      </c>
      <c r="E64" s="25">
        <v>0</v>
      </c>
      <c r="F64" s="25">
        <v>0</v>
      </c>
      <c r="G64" s="41" t="e">
        <f t="shared" si="0"/>
        <v>#DIV/0!</v>
      </c>
    </row>
    <row r="65" spans="1:7" ht="47.25" hidden="1" x14ac:dyDescent="0.25">
      <c r="A65" s="66"/>
      <c r="B65" s="67"/>
      <c r="C65" s="23" t="s">
        <v>18</v>
      </c>
      <c r="D65" s="10" t="s">
        <v>17</v>
      </c>
      <c r="E65" s="25">
        <v>0</v>
      </c>
      <c r="F65" s="25">
        <v>0</v>
      </c>
      <c r="G65" s="41" t="e">
        <f t="shared" si="0"/>
        <v>#DIV/0!</v>
      </c>
    </row>
    <row r="66" spans="1:7" ht="47.25" hidden="1" x14ac:dyDescent="0.25">
      <c r="A66" s="66"/>
      <c r="B66" s="67"/>
      <c r="C66" s="23" t="s">
        <v>19</v>
      </c>
      <c r="D66" s="10" t="s">
        <v>17</v>
      </c>
      <c r="E66" s="25">
        <v>0</v>
      </c>
      <c r="F66" s="25">
        <v>0</v>
      </c>
      <c r="G66" s="41" t="e">
        <f t="shared" si="0"/>
        <v>#DIV/0!</v>
      </c>
    </row>
    <row r="67" spans="1:7" ht="31.5" hidden="1" x14ac:dyDescent="0.25">
      <c r="A67" s="66"/>
      <c r="B67" s="67"/>
      <c r="C67" s="23" t="s">
        <v>20</v>
      </c>
      <c r="D67" s="10" t="s">
        <v>17</v>
      </c>
      <c r="E67" s="25">
        <v>0</v>
      </c>
      <c r="F67" s="25">
        <v>0</v>
      </c>
      <c r="G67" s="41" t="e">
        <f t="shared" si="0"/>
        <v>#DIV/0!</v>
      </c>
    </row>
    <row r="68" spans="1:7" s="17" customFormat="1" hidden="1" x14ac:dyDescent="0.25">
      <c r="A68" s="66" t="s">
        <v>32</v>
      </c>
      <c r="B68" s="67" t="s">
        <v>33</v>
      </c>
      <c r="C68" s="12" t="s">
        <v>22</v>
      </c>
      <c r="D68" s="13">
        <v>759</v>
      </c>
      <c r="E68" s="25">
        <f>SUM(E69:E74)</f>
        <v>4454078</v>
      </c>
      <c r="F68" s="25">
        <f t="shared" ref="F68" si="11">SUM(F69:F74)</f>
        <v>4271554.7699999996</v>
      </c>
      <c r="G68" s="41">
        <f t="shared" si="0"/>
        <v>95.902109707104358</v>
      </c>
    </row>
    <row r="69" spans="1:7" hidden="1" x14ac:dyDescent="0.25">
      <c r="A69" s="66"/>
      <c r="B69" s="67"/>
      <c r="C69" s="23" t="s">
        <v>283</v>
      </c>
      <c r="D69" s="8">
        <v>759</v>
      </c>
      <c r="E69" s="25">
        <f t="shared" ref="E69:E74" si="12">E76+E83+E90+E97</f>
        <v>0</v>
      </c>
      <c r="F69" s="20">
        <v>0</v>
      </c>
      <c r="G69" s="41">
        <v>0</v>
      </c>
    </row>
    <row r="70" spans="1:7" s="17" customFormat="1" hidden="1" x14ac:dyDescent="0.25">
      <c r="A70" s="66"/>
      <c r="B70" s="67"/>
      <c r="C70" s="12" t="s">
        <v>15</v>
      </c>
      <c r="D70" s="13">
        <v>759</v>
      </c>
      <c r="E70" s="25">
        <f t="shared" si="12"/>
        <v>4454078</v>
      </c>
      <c r="F70" s="25">
        <f>F77+F84+F91+F98</f>
        <v>4271554.7699999996</v>
      </c>
      <c r="G70" s="41">
        <f t="shared" si="0"/>
        <v>95.902109707104358</v>
      </c>
    </row>
    <row r="71" spans="1:7" ht="29.45" hidden="1" customHeight="1" x14ac:dyDescent="0.25">
      <c r="A71" s="66"/>
      <c r="B71" s="67"/>
      <c r="C71" s="23" t="s">
        <v>23</v>
      </c>
      <c r="D71" s="10" t="s">
        <v>17</v>
      </c>
      <c r="E71" s="25">
        <f t="shared" si="12"/>
        <v>0</v>
      </c>
      <c r="F71" s="25">
        <f>F78+F85+F92+F99</f>
        <v>0</v>
      </c>
      <c r="G71" s="41">
        <v>0</v>
      </c>
    </row>
    <row r="72" spans="1:7" ht="39.6" hidden="1" customHeight="1" x14ac:dyDescent="0.25">
      <c r="A72" s="66"/>
      <c r="B72" s="67"/>
      <c r="C72" s="23" t="s">
        <v>18</v>
      </c>
      <c r="D72" s="10" t="s">
        <v>17</v>
      </c>
      <c r="E72" s="25">
        <f t="shared" si="12"/>
        <v>0</v>
      </c>
      <c r="F72" s="25">
        <f>F79+F86+F93+F100</f>
        <v>0</v>
      </c>
      <c r="G72" s="41">
        <v>0</v>
      </c>
    </row>
    <row r="73" spans="1:7" ht="44.45" hidden="1" customHeight="1" x14ac:dyDescent="0.25">
      <c r="A73" s="66"/>
      <c r="B73" s="67"/>
      <c r="C73" s="23" t="s">
        <v>19</v>
      </c>
      <c r="D73" s="10" t="s">
        <v>17</v>
      </c>
      <c r="E73" s="25">
        <f t="shared" si="12"/>
        <v>0</v>
      </c>
      <c r="F73" s="25">
        <f>F80+F87+F94+F101</f>
        <v>0</v>
      </c>
      <c r="G73" s="41">
        <v>0</v>
      </c>
    </row>
    <row r="74" spans="1:7" ht="20.45" hidden="1" customHeight="1" x14ac:dyDescent="0.25">
      <c r="A74" s="66"/>
      <c r="B74" s="67"/>
      <c r="C74" s="23" t="s">
        <v>20</v>
      </c>
      <c r="D74" s="10" t="s">
        <v>17</v>
      </c>
      <c r="E74" s="25">
        <f t="shared" si="12"/>
        <v>0</v>
      </c>
      <c r="F74" s="25">
        <f>F81+F88+F95+F102</f>
        <v>0</v>
      </c>
      <c r="G74" s="41">
        <v>0</v>
      </c>
    </row>
    <row r="75" spans="1:7" s="17" customFormat="1" hidden="1" x14ac:dyDescent="0.25">
      <c r="A75" s="66" t="s">
        <v>34</v>
      </c>
      <c r="B75" s="67" t="s">
        <v>35</v>
      </c>
      <c r="C75" s="12" t="s">
        <v>22</v>
      </c>
      <c r="D75" s="13">
        <v>759</v>
      </c>
      <c r="E75" s="25">
        <f>SUM(E76:E81)</f>
        <v>54078</v>
      </c>
      <c r="F75" s="25">
        <f t="shared" ref="F75" si="13">SUM(F76:F81)</f>
        <v>54078</v>
      </c>
      <c r="G75" s="41">
        <f t="shared" si="0"/>
        <v>100</v>
      </c>
    </row>
    <row r="76" spans="1:7" ht="48" hidden="1" customHeight="1" x14ac:dyDescent="0.25">
      <c r="A76" s="66"/>
      <c r="B76" s="67"/>
      <c r="C76" s="23" t="s">
        <v>14</v>
      </c>
      <c r="D76" s="8">
        <v>759</v>
      </c>
      <c r="E76" s="25">
        <v>0</v>
      </c>
      <c r="F76" s="20">
        <v>0</v>
      </c>
      <c r="G76" s="41">
        <v>0</v>
      </c>
    </row>
    <row r="77" spans="1:7" s="17" customFormat="1" hidden="1" x14ac:dyDescent="0.25">
      <c r="A77" s="66"/>
      <c r="B77" s="67"/>
      <c r="C77" s="12" t="s">
        <v>15</v>
      </c>
      <c r="D77" s="13">
        <v>759</v>
      </c>
      <c r="E77" s="25">
        <v>54078</v>
      </c>
      <c r="F77" s="25">
        <v>54078</v>
      </c>
      <c r="G77" s="41">
        <f t="shared" si="0"/>
        <v>100</v>
      </c>
    </row>
    <row r="78" spans="1:7" ht="33.6" hidden="1" customHeight="1" x14ac:dyDescent="0.25">
      <c r="A78" s="66"/>
      <c r="B78" s="67"/>
      <c r="C78" s="23" t="s">
        <v>23</v>
      </c>
      <c r="D78" s="10" t="s">
        <v>17</v>
      </c>
      <c r="E78" s="25">
        <v>0</v>
      </c>
      <c r="F78" s="20">
        <v>0</v>
      </c>
      <c r="G78" s="41">
        <v>0</v>
      </c>
    </row>
    <row r="79" spans="1:7" ht="35.450000000000003" hidden="1" customHeight="1" x14ac:dyDescent="0.25">
      <c r="A79" s="66"/>
      <c r="B79" s="67"/>
      <c r="C79" s="23" t="s">
        <v>18</v>
      </c>
      <c r="D79" s="10" t="s">
        <v>17</v>
      </c>
      <c r="E79" s="25">
        <v>0</v>
      </c>
      <c r="F79" s="20">
        <v>0</v>
      </c>
      <c r="G79" s="41">
        <v>0</v>
      </c>
    </row>
    <row r="80" spans="1:7" ht="50.45" hidden="1" customHeight="1" x14ac:dyDescent="0.25">
      <c r="A80" s="66"/>
      <c r="B80" s="67"/>
      <c r="C80" s="23" t="s">
        <v>19</v>
      </c>
      <c r="D80" s="10" t="s">
        <v>17</v>
      </c>
      <c r="E80" s="25">
        <v>0</v>
      </c>
      <c r="F80" s="20">
        <v>0</v>
      </c>
      <c r="G80" s="41">
        <v>0</v>
      </c>
    </row>
    <row r="81" spans="1:7" ht="18.600000000000001" hidden="1" customHeight="1" x14ac:dyDescent="0.25">
      <c r="A81" s="66"/>
      <c r="B81" s="67"/>
      <c r="C81" s="23" t="s">
        <v>20</v>
      </c>
      <c r="D81" s="10" t="s">
        <v>17</v>
      </c>
      <c r="E81" s="25">
        <v>0</v>
      </c>
      <c r="F81" s="20">
        <v>0</v>
      </c>
      <c r="G81" s="41">
        <v>0</v>
      </c>
    </row>
    <row r="82" spans="1:7" s="17" customFormat="1" hidden="1" x14ac:dyDescent="0.25">
      <c r="A82" s="66" t="s">
        <v>36</v>
      </c>
      <c r="B82" s="67" t="s">
        <v>37</v>
      </c>
      <c r="C82" s="12" t="s">
        <v>22</v>
      </c>
      <c r="D82" s="13">
        <v>759</v>
      </c>
      <c r="E82" s="25">
        <f>SUM(E83:E88)</f>
        <v>4400000</v>
      </c>
      <c r="F82" s="25">
        <f t="shared" ref="F82" si="14">SUM(F83:F88)</f>
        <v>4217476.7699999996</v>
      </c>
      <c r="G82" s="41">
        <f t="shared" ref="G82:G145" si="15">F82/E82*100</f>
        <v>95.851744772727272</v>
      </c>
    </row>
    <row r="83" spans="1:7" hidden="1" x14ac:dyDescent="0.25">
      <c r="A83" s="66"/>
      <c r="B83" s="67"/>
      <c r="C83" s="23" t="s">
        <v>281</v>
      </c>
      <c r="D83" s="8">
        <v>759</v>
      </c>
      <c r="E83" s="25">
        <v>0</v>
      </c>
      <c r="F83" s="20">
        <v>0</v>
      </c>
      <c r="G83" s="41">
        <v>0</v>
      </c>
    </row>
    <row r="84" spans="1:7" s="17" customFormat="1" hidden="1" x14ac:dyDescent="0.25">
      <c r="A84" s="66"/>
      <c r="B84" s="67"/>
      <c r="C84" s="12" t="s">
        <v>15</v>
      </c>
      <c r="D84" s="13">
        <v>759</v>
      </c>
      <c r="E84" s="25">
        <v>4400000</v>
      </c>
      <c r="F84" s="19">
        <v>4217476.7699999996</v>
      </c>
      <c r="G84" s="41">
        <f t="shared" si="15"/>
        <v>95.851744772727272</v>
      </c>
    </row>
    <row r="85" spans="1:7" ht="33.6" hidden="1" customHeight="1" x14ac:dyDescent="0.25">
      <c r="A85" s="66"/>
      <c r="B85" s="67"/>
      <c r="C85" s="23" t="s">
        <v>23</v>
      </c>
      <c r="D85" s="10" t="s">
        <v>17</v>
      </c>
      <c r="E85" s="25">
        <v>0</v>
      </c>
      <c r="F85" s="25">
        <v>0</v>
      </c>
      <c r="G85" s="41">
        <v>0</v>
      </c>
    </row>
    <row r="86" spans="1:7" ht="34.15" hidden="1" customHeight="1" x14ac:dyDescent="0.25">
      <c r="A86" s="66"/>
      <c r="B86" s="67"/>
      <c r="C86" s="23" t="s">
        <v>18</v>
      </c>
      <c r="D86" s="10" t="s">
        <v>17</v>
      </c>
      <c r="E86" s="25">
        <v>0</v>
      </c>
      <c r="F86" s="25">
        <v>0</v>
      </c>
      <c r="G86" s="41">
        <v>0</v>
      </c>
    </row>
    <row r="87" spans="1:7" ht="50.45" hidden="1" customHeight="1" x14ac:dyDescent="0.25">
      <c r="A87" s="66"/>
      <c r="B87" s="67"/>
      <c r="C87" s="23" t="s">
        <v>19</v>
      </c>
      <c r="D87" s="10" t="s">
        <v>17</v>
      </c>
      <c r="E87" s="25">
        <v>0</v>
      </c>
      <c r="F87" s="25">
        <v>0</v>
      </c>
      <c r="G87" s="41">
        <v>0</v>
      </c>
    </row>
    <row r="88" spans="1:7" ht="19.149999999999999" hidden="1" customHeight="1" x14ac:dyDescent="0.25">
      <c r="A88" s="66"/>
      <c r="B88" s="67"/>
      <c r="C88" s="23" t="s">
        <v>20</v>
      </c>
      <c r="D88" s="10" t="s">
        <v>17</v>
      </c>
      <c r="E88" s="25">
        <v>0</v>
      </c>
      <c r="F88" s="25">
        <v>0</v>
      </c>
      <c r="G88" s="41">
        <v>0</v>
      </c>
    </row>
    <row r="89" spans="1:7" hidden="1" x14ac:dyDescent="0.25">
      <c r="A89" s="66" t="s">
        <v>38</v>
      </c>
      <c r="B89" s="67" t="s">
        <v>39</v>
      </c>
      <c r="C89" s="23" t="s">
        <v>22</v>
      </c>
      <c r="D89" s="8">
        <v>759</v>
      </c>
      <c r="E89" s="25">
        <f>SUM(E90:E95)</f>
        <v>0</v>
      </c>
      <c r="F89" s="25">
        <f t="shared" ref="F89" si="16">SUM(F90:F95)</f>
        <v>0</v>
      </c>
      <c r="G89" s="41" t="e">
        <f t="shared" si="15"/>
        <v>#DIV/0!</v>
      </c>
    </row>
    <row r="90" spans="1:7" ht="47.25" hidden="1" x14ac:dyDescent="0.25">
      <c r="A90" s="66"/>
      <c r="B90" s="67"/>
      <c r="C90" s="23" t="s">
        <v>14</v>
      </c>
      <c r="D90" s="8">
        <v>759</v>
      </c>
      <c r="E90" s="25">
        <v>0</v>
      </c>
      <c r="F90" s="25">
        <v>0</v>
      </c>
      <c r="G90" s="41" t="e">
        <f t="shared" si="15"/>
        <v>#DIV/0!</v>
      </c>
    </row>
    <row r="91" spans="1:7" hidden="1" x14ac:dyDescent="0.25">
      <c r="A91" s="66"/>
      <c r="B91" s="67"/>
      <c r="C91" s="23" t="s">
        <v>15</v>
      </c>
      <c r="D91" s="8">
        <v>759</v>
      </c>
      <c r="E91" s="25">
        <v>0</v>
      </c>
      <c r="F91" s="25">
        <v>0</v>
      </c>
      <c r="G91" s="41" t="e">
        <f t="shared" si="15"/>
        <v>#DIV/0!</v>
      </c>
    </row>
    <row r="92" spans="1:7" ht="31.5" hidden="1" x14ac:dyDescent="0.25">
      <c r="A92" s="66"/>
      <c r="B92" s="67"/>
      <c r="C92" s="23" t="s">
        <v>23</v>
      </c>
      <c r="D92" s="10" t="s">
        <v>17</v>
      </c>
      <c r="E92" s="25">
        <v>0</v>
      </c>
      <c r="F92" s="25">
        <v>0</v>
      </c>
      <c r="G92" s="41" t="e">
        <f t="shared" si="15"/>
        <v>#DIV/0!</v>
      </c>
    </row>
    <row r="93" spans="1:7" ht="31.5" hidden="1" x14ac:dyDescent="0.25">
      <c r="A93" s="66"/>
      <c r="B93" s="67"/>
      <c r="C93" s="23" t="s">
        <v>282</v>
      </c>
      <c r="D93" s="10" t="s">
        <v>17</v>
      </c>
      <c r="E93" s="25">
        <v>0</v>
      </c>
      <c r="F93" s="25">
        <v>0</v>
      </c>
      <c r="G93" s="41" t="e">
        <f t="shared" si="15"/>
        <v>#DIV/0!</v>
      </c>
    </row>
    <row r="94" spans="1:7" ht="47.25" hidden="1" x14ac:dyDescent="0.25">
      <c r="A94" s="66"/>
      <c r="B94" s="67"/>
      <c r="C94" s="23" t="s">
        <v>19</v>
      </c>
      <c r="D94" s="10" t="s">
        <v>17</v>
      </c>
      <c r="E94" s="25">
        <v>0</v>
      </c>
      <c r="F94" s="25">
        <v>0</v>
      </c>
      <c r="G94" s="41" t="e">
        <f t="shared" si="15"/>
        <v>#DIV/0!</v>
      </c>
    </row>
    <row r="95" spans="1:7" ht="31.5" hidden="1" x14ac:dyDescent="0.25">
      <c r="A95" s="66"/>
      <c r="B95" s="67"/>
      <c r="C95" s="23" t="s">
        <v>20</v>
      </c>
      <c r="D95" s="10" t="s">
        <v>17</v>
      </c>
      <c r="E95" s="25">
        <v>0</v>
      </c>
      <c r="F95" s="25">
        <v>0</v>
      </c>
      <c r="G95" s="41" t="e">
        <f t="shared" si="15"/>
        <v>#DIV/0!</v>
      </c>
    </row>
    <row r="96" spans="1:7" hidden="1" x14ac:dyDescent="0.25">
      <c r="A96" s="66" t="s">
        <v>40</v>
      </c>
      <c r="B96" s="67" t="s">
        <v>41</v>
      </c>
      <c r="C96" s="23" t="s">
        <v>22</v>
      </c>
      <c r="D96" s="8">
        <v>759</v>
      </c>
      <c r="E96" s="25">
        <v>0</v>
      </c>
      <c r="F96" s="25">
        <v>0</v>
      </c>
      <c r="G96" s="41" t="e">
        <f t="shared" si="15"/>
        <v>#DIV/0!</v>
      </c>
    </row>
    <row r="97" spans="1:8" hidden="1" x14ac:dyDescent="0.25">
      <c r="A97" s="66"/>
      <c r="B97" s="67"/>
      <c r="C97" s="23" t="s">
        <v>281</v>
      </c>
      <c r="D97" s="8">
        <v>759</v>
      </c>
      <c r="E97" s="25">
        <v>0</v>
      </c>
      <c r="F97" s="25">
        <v>0</v>
      </c>
      <c r="G97" s="41" t="e">
        <f t="shared" si="15"/>
        <v>#DIV/0!</v>
      </c>
    </row>
    <row r="98" spans="1:8" hidden="1" x14ac:dyDescent="0.25">
      <c r="A98" s="66"/>
      <c r="B98" s="67"/>
      <c r="C98" s="23" t="s">
        <v>15</v>
      </c>
      <c r="D98" s="8">
        <v>759</v>
      </c>
      <c r="E98" s="25">
        <v>0</v>
      </c>
      <c r="F98" s="25">
        <v>0</v>
      </c>
      <c r="G98" s="41" t="e">
        <f t="shared" si="15"/>
        <v>#DIV/0!</v>
      </c>
    </row>
    <row r="99" spans="1:8" ht="31.5" hidden="1" x14ac:dyDescent="0.25">
      <c r="A99" s="66"/>
      <c r="B99" s="67"/>
      <c r="C99" s="23" t="s">
        <v>23</v>
      </c>
      <c r="D99" s="10" t="s">
        <v>17</v>
      </c>
      <c r="E99" s="25">
        <v>0</v>
      </c>
      <c r="F99" s="25">
        <v>0</v>
      </c>
      <c r="G99" s="41" t="e">
        <f t="shared" si="15"/>
        <v>#DIV/0!</v>
      </c>
    </row>
    <row r="100" spans="1:8" ht="47.25" hidden="1" x14ac:dyDescent="0.25">
      <c r="A100" s="66"/>
      <c r="B100" s="67"/>
      <c r="C100" s="23" t="s">
        <v>18</v>
      </c>
      <c r="D100" s="10" t="s">
        <v>17</v>
      </c>
      <c r="E100" s="25">
        <v>0</v>
      </c>
      <c r="F100" s="25">
        <v>0</v>
      </c>
      <c r="G100" s="41" t="e">
        <f t="shared" si="15"/>
        <v>#DIV/0!</v>
      </c>
    </row>
    <row r="101" spans="1:8" ht="47.25" hidden="1" x14ac:dyDescent="0.25">
      <c r="A101" s="66"/>
      <c r="B101" s="67"/>
      <c r="C101" s="23" t="s">
        <v>19</v>
      </c>
      <c r="D101" s="10" t="s">
        <v>17</v>
      </c>
      <c r="E101" s="25">
        <v>0</v>
      </c>
      <c r="F101" s="25">
        <v>0</v>
      </c>
      <c r="G101" s="41" t="e">
        <f t="shared" si="15"/>
        <v>#DIV/0!</v>
      </c>
    </row>
    <row r="102" spans="1:8" ht="31.5" hidden="1" x14ac:dyDescent="0.25">
      <c r="A102" s="66"/>
      <c r="B102" s="67"/>
      <c r="C102" s="23" t="s">
        <v>20</v>
      </c>
      <c r="D102" s="10" t="s">
        <v>17</v>
      </c>
      <c r="E102" s="25">
        <v>0</v>
      </c>
      <c r="F102" s="25">
        <v>0</v>
      </c>
      <c r="G102" s="41" t="e">
        <f t="shared" si="15"/>
        <v>#DIV/0!</v>
      </c>
    </row>
    <row r="103" spans="1:8" s="17" customFormat="1" x14ac:dyDescent="0.25">
      <c r="A103" s="64" t="s">
        <v>42</v>
      </c>
      <c r="B103" s="65" t="s">
        <v>43</v>
      </c>
      <c r="C103" s="132" t="s">
        <v>22</v>
      </c>
      <c r="D103" s="33" t="s">
        <v>13</v>
      </c>
      <c r="E103" s="34">
        <f t="shared" ref="E103:F103" si="17">E104+E105</f>
        <v>10600850.199999997</v>
      </c>
      <c r="F103" s="34">
        <f t="shared" si="17"/>
        <v>10353494.139999997</v>
      </c>
      <c r="G103" s="40">
        <f t="shared" si="15"/>
        <v>97.666639417279939</v>
      </c>
    </row>
    <row r="104" spans="1:8" s="17" customFormat="1" x14ac:dyDescent="0.25">
      <c r="A104" s="64"/>
      <c r="B104" s="65"/>
      <c r="C104" s="132"/>
      <c r="D104" s="33">
        <v>759</v>
      </c>
      <c r="E104" s="34">
        <f t="shared" ref="E104:F104" si="18">E107+E110+E112+E113+E114+E115</f>
        <v>10580850.199999997</v>
      </c>
      <c r="F104" s="34">
        <f t="shared" si="18"/>
        <v>10333496.139999997</v>
      </c>
      <c r="G104" s="40">
        <f t="shared" si="15"/>
        <v>97.662247784209242</v>
      </c>
    </row>
    <row r="105" spans="1:8" x14ac:dyDescent="0.25">
      <c r="A105" s="64"/>
      <c r="B105" s="65"/>
      <c r="C105" s="132"/>
      <c r="D105" s="33">
        <v>774</v>
      </c>
      <c r="E105" s="34">
        <f t="shared" ref="E105:F105" si="19">E108+E111</f>
        <v>20000</v>
      </c>
      <c r="F105" s="34">
        <f t="shared" si="19"/>
        <v>19998</v>
      </c>
      <c r="G105" s="40">
        <f t="shared" si="15"/>
        <v>99.99</v>
      </c>
    </row>
    <row r="106" spans="1:8" ht="19.899999999999999" customHeight="1" x14ac:dyDescent="0.25">
      <c r="A106" s="64"/>
      <c r="B106" s="65"/>
      <c r="C106" s="132" t="s">
        <v>281</v>
      </c>
      <c r="D106" s="33" t="s">
        <v>13</v>
      </c>
      <c r="E106" s="34">
        <f t="shared" ref="E106:F106" si="20">E107+E108</f>
        <v>38750.94</v>
      </c>
      <c r="F106" s="34">
        <f t="shared" si="20"/>
        <v>38750.94</v>
      </c>
      <c r="G106" s="40">
        <f t="shared" si="15"/>
        <v>100</v>
      </c>
    </row>
    <row r="107" spans="1:8" x14ac:dyDescent="0.25">
      <c r="A107" s="64"/>
      <c r="B107" s="65"/>
      <c r="C107" s="132"/>
      <c r="D107" s="33">
        <v>759</v>
      </c>
      <c r="E107" s="34">
        <v>38750.94</v>
      </c>
      <c r="F107" s="34">
        <f>F117+F153+F202+F223+F244+F268+F313+F383</f>
        <v>38750.94</v>
      </c>
      <c r="G107" s="40">
        <f t="shared" si="15"/>
        <v>100</v>
      </c>
    </row>
    <row r="108" spans="1:8" s="17" customFormat="1" x14ac:dyDescent="0.25">
      <c r="A108" s="64"/>
      <c r="B108" s="65"/>
      <c r="C108" s="132"/>
      <c r="D108" s="33">
        <v>774</v>
      </c>
      <c r="E108" s="34">
        <f t="shared" ref="E108" si="21">E269</f>
        <v>0</v>
      </c>
      <c r="F108" s="34">
        <v>0</v>
      </c>
      <c r="G108" s="40">
        <v>0</v>
      </c>
    </row>
    <row r="109" spans="1:8" s="17" customFormat="1" ht="21" customHeight="1" x14ac:dyDescent="0.25">
      <c r="A109" s="64"/>
      <c r="B109" s="65"/>
      <c r="C109" s="132" t="s">
        <v>15</v>
      </c>
      <c r="D109" s="33" t="s">
        <v>13</v>
      </c>
      <c r="E109" s="34">
        <f t="shared" ref="E109:F109" si="22">E110+E111</f>
        <v>10562099.259999998</v>
      </c>
      <c r="F109" s="34">
        <f t="shared" si="22"/>
        <v>10314743.199999997</v>
      </c>
      <c r="G109" s="40">
        <f t="shared" si="15"/>
        <v>97.658078627070196</v>
      </c>
    </row>
    <row r="110" spans="1:8" s="17" customFormat="1" x14ac:dyDescent="0.25">
      <c r="A110" s="64"/>
      <c r="B110" s="65"/>
      <c r="C110" s="132"/>
      <c r="D110" s="33">
        <v>759</v>
      </c>
      <c r="E110" s="34">
        <f>E118+E154+E203+E224+E245+E271+E314+E384+E398+E405+E412</f>
        <v>10542099.259999998</v>
      </c>
      <c r="F110" s="34">
        <f t="shared" ref="F110" si="23">F118+F154+F203+F224+F245+F271+F314+F384+F398+F405+F412</f>
        <v>10294745.199999997</v>
      </c>
      <c r="G110" s="40">
        <f t="shared" si="15"/>
        <v>97.653654609964263</v>
      </c>
      <c r="H110" s="18"/>
    </row>
    <row r="111" spans="1:8" s="17" customFormat="1" x14ac:dyDescent="0.25">
      <c r="A111" s="64"/>
      <c r="B111" s="65"/>
      <c r="C111" s="132"/>
      <c r="D111" s="33">
        <v>774</v>
      </c>
      <c r="E111" s="34">
        <f t="shared" ref="E111:F111" si="24">E272</f>
        <v>20000</v>
      </c>
      <c r="F111" s="34">
        <f t="shared" si="24"/>
        <v>19998</v>
      </c>
      <c r="G111" s="40">
        <f t="shared" si="15"/>
        <v>99.99</v>
      </c>
    </row>
    <row r="112" spans="1:8" ht="31.9" hidden="1" customHeight="1" x14ac:dyDescent="0.25">
      <c r="A112" s="64"/>
      <c r="B112" s="65"/>
      <c r="C112" s="36" t="s">
        <v>23</v>
      </c>
      <c r="D112" s="35" t="s">
        <v>17</v>
      </c>
      <c r="E112" s="34">
        <f t="shared" ref="E112:F115" si="25">E119+E155+E204+E225+E246+E273+E315+E385+E399+E406+E413</f>
        <v>0</v>
      </c>
      <c r="F112" s="34">
        <f t="shared" si="25"/>
        <v>0</v>
      </c>
      <c r="G112" s="40">
        <v>0</v>
      </c>
    </row>
    <row r="113" spans="1:7" ht="45.6" hidden="1" customHeight="1" x14ac:dyDescent="0.25">
      <c r="A113" s="64"/>
      <c r="B113" s="65"/>
      <c r="C113" s="36" t="s">
        <v>18</v>
      </c>
      <c r="D113" s="35" t="s">
        <v>17</v>
      </c>
      <c r="E113" s="34">
        <f t="shared" si="25"/>
        <v>0</v>
      </c>
      <c r="F113" s="34">
        <f t="shared" si="25"/>
        <v>0</v>
      </c>
      <c r="G113" s="40">
        <v>0</v>
      </c>
    </row>
    <row r="114" spans="1:7" ht="44.45" hidden="1" customHeight="1" x14ac:dyDescent="0.25">
      <c r="A114" s="64"/>
      <c r="B114" s="65"/>
      <c r="C114" s="36" t="s">
        <v>19</v>
      </c>
      <c r="D114" s="35" t="s">
        <v>17</v>
      </c>
      <c r="E114" s="34">
        <f t="shared" si="25"/>
        <v>0</v>
      </c>
      <c r="F114" s="34">
        <f t="shared" si="25"/>
        <v>0</v>
      </c>
      <c r="G114" s="40">
        <v>0</v>
      </c>
    </row>
    <row r="115" spans="1:7" ht="36" hidden="1" customHeight="1" x14ac:dyDescent="0.25">
      <c r="A115" s="64"/>
      <c r="B115" s="65"/>
      <c r="C115" s="36" t="s">
        <v>20</v>
      </c>
      <c r="D115" s="35" t="s">
        <v>17</v>
      </c>
      <c r="E115" s="34">
        <f t="shared" si="25"/>
        <v>0</v>
      </c>
      <c r="F115" s="34">
        <f t="shared" si="25"/>
        <v>0</v>
      </c>
      <c r="G115" s="40">
        <v>0</v>
      </c>
    </row>
    <row r="116" spans="1:7" hidden="1" x14ac:dyDescent="0.25">
      <c r="A116" s="66" t="s">
        <v>44</v>
      </c>
      <c r="B116" s="67" t="s">
        <v>45</v>
      </c>
      <c r="C116" s="23" t="s">
        <v>22</v>
      </c>
      <c r="D116" s="8">
        <v>759</v>
      </c>
      <c r="E116" s="25">
        <f t="shared" ref="E116:F116" si="26">SUM(E117:E122)</f>
        <v>0</v>
      </c>
      <c r="F116" s="25">
        <f t="shared" si="26"/>
        <v>0</v>
      </c>
      <c r="G116" s="41" t="e">
        <f t="shared" si="15"/>
        <v>#DIV/0!</v>
      </c>
    </row>
    <row r="117" spans="1:7" ht="47.25" hidden="1" x14ac:dyDescent="0.25">
      <c r="A117" s="66"/>
      <c r="B117" s="67"/>
      <c r="C117" s="23" t="s">
        <v>14</v>
      </c>
      <c r="D117" s="8">
        <v>759</v>
      </c>
      <c r="E117" s="25">
        <f t="shared" ref="E117:F122" si="27">E124+E131+E138+E145</f>
        <v>0</v>
      </c>
      <c r="F117" s="25">
        <f t="shared" si="27"/>
        <v>0</v>
      </c>
      <c r="G117" s="41" t="e">
        <f t="shared" si="15"/>
        <v>#DIV/0!</v>
      </c>
    </row>
    <row r="118" spans="1:7" hidden="1" x14ac:dyDescent="0.25">
      <c r="A118" s="66"/>
      <c r="B118" s="67"/>
      <c r="C118" s="23" t="s">
        <v>15</v>
      </c>
      <c r="D118" s="8">
        <v>759</v>
      </c>
      <c r="E118" s="25">
        <f t="shared" si="27"/>
        <v>0</v>
      </c>
      <c r="F118" s="25">
        <f t="shared" si="27"/>
        <v>0</v>
      </c>
      <c r="G118" s="41" t="e">
        <f t="shared" si="15"/>
        <v>#DIV/0!</v>
      </c>
    </row>
    <row r="119" spans="1:7" ht="31.5" hidden="1" x14ac:dyDescent="0.25">
      <c r="A119" s="66"/>
      <c r="B119" s="67"/>
      <c r="C119" s="23" t="s">
        <v>23</v>
      </c>
      <c r="D119" s="10" t="s">
        <v>17</v>
      </c>
      <c r="E119" s="25">
        <f t="shared" si="27"/>
        <v>0</v>
      </c>
      <c r="F119" s="25">
        <f t="shared" si="27"/>
        <v>0</v>
      </c>
      <c r="G119" s="41" t="e">
        <f t="shared" si="15"/>
        <v>#DIV/0!</v>
      </c>
    </row>
    <row r="120" spans="1:7" ht="47.25" hidden="1" x14ac:dyDescent="0.25">
      <c r="A120" s="66"/>
      <c r="B120" s="67"/>
      <c r="C120" s="23" t="s">
        <v>18</v>
      </c>
      <c r="D120" s="10" t="s">
        <v>17</v>
      </c>
      <c r="E120" s="25">
        <f t="shared" si="27"/>
        <v>0</v>
      </c>
      <c r="F120" s="25">
        <f t="shared" si="27"/>
        <v>0</v>
      </c>
      <c r="G120" s="41" t="e">
        <f t="shared" si="15"/>
        <v>#DIV/0!</v>
      </c>
    </row>
    <row r="121" spans="1:7" ht="47.25" hidden="1" x14ac:dyDescent="0.25">
      <c r="A121" s="66"/>
      <c r="B121" s="67"/>
      <c r="C121" s="23" t="s">
        <v>19</v>
      </c>
      <c r="D121" s="10" t="s">
        <v>17</v>
      </c>
      <c r="E121" s="25">
        <f t="shared" si="27"/>
        <v>0</v>
      </c>
      <c r="F121" s="25">
        <f t="shared" si="27"/>
        <v>0</v>
      </c>
      <c r="G121" s="41" t="e">
        <f t="shared" si="15"/>
        <v>#DIV/0!</v>
      </c>
    </row>
    <row r="122" spans="1:7" ht="31.5" hidden="1" x14ac:dyDescent="0.25">
      <c r="A122" s="66"/>
      <c r="B122" s="67"/>
      <c r="C122" s="23" t="s">
        <v>20</v>
      </c>
      <c r="D122" s="10" t="s">
        <v>17</v>
      </c>
      <c r="E122" s="25">
        <f t="shared" si="27"/>
        <v>0</v>
      </c>
      <c r="F122" s="25">
        <f t="shared" si="27"/>
        <v>0</v>
      </c>
      <c r="G122" s="41" t="e">
        <f t="shared" si="15"/>
        <v>#DIV/0!</v>
      </c>
    </row>
    <row r="123" spans="1:7" hidden="1" x14ac:dyDescent="0.25">
      <c r="A123" s="66" t="s">
        <v>46</v>
      </c>
      <c r="B123" s="67" t="s">
        <v>47</v>
      </c>
      <c r="C123" s="23" t="s">
        <v>22</v>
      </c>
      <c r="D123" s="8">
        <v>759</v>
      </c>
      <c r="E123" s="25">
        <f>SUM(E124:E129)</f>
        <v>0</v>
      </c>
      <c r="F123" s="25">
        <f t="shared" ref="F123" si="28">SUM(F124:F129)</f>
        <v>0</v>
      </c>
      <c r="G123" s="41" t="e">
        <f t="shared" si="15"/>
        <v>#DIV/0!</v>
      </c>
    </row>
    <row r="124" spans="1:7" ht="47.25" hidden="1" x14ac:dyDescent="0.25">
      <c r="A124" s="66"/>
      <c r="B124" s="67"/>
      <c r="C124" s="23" t="s">
        <v>14</v>
      </c>
      <c r="D124" s="8">
        <v>759</v>
      </c>
      <c r="E124" s="25">
        <v>0</v>
      </c>
      <c r="F124" s="25">
        <v>0</v>
      </c>
      <c r="G124" s="41" t="e">
        <f t="shared" si="15"/>
        <v>#DIV/0!</v>
      </c>
    </row>
    <row r="125" spans="1:7" hidden="1" x14ac:dyDescent="0.25">
      <c r="A125" s="66"/>
      <c r="B125" s="67"/>
      <c r="C125" s="23" t="s">
        <v>15</v>
      </c>
      <c r="D125" s="8">
        <v>759</v>
      </c>
      <c r="E125" s="25">
        <v>0</v>
      </c>
      <c r="F125" s="25">
        <v>0</v>
      </c>
      <c r="G125" s="41" t="e">
        <f t="shared" si="15"/>
        <v>#DIV/0!</v>
      </c>
    </row>
    <row r="126" spans="1:7" ht="31.5" hidden="1" x14ac:dyDescent="0.25">
      <c r="A126" s="66"/>
      <c r="B126" s="67"/>
      <c r="C126" s="23" t="s">
        <v>23</v>
      </c>
      <c r="D126" s="8" t="s">
        <v>17</v>
      </c>
      <c r="E126" s="25">
        <v>0</v>
      </c>
      <c r="F126" s="25">
        <v>0</v>
      </c>
      <c r="G126" s="41" t="e">
        <f t="shared" si="15"/>
        <v>#DIV/0!</v>
      </c>
    </row>
    <row r="127" spans="1:7" ht="47.25" hidden="1" x14ac:dyDescent="0.25">
      <c r="A127" s="66"/>
      <c r="B127" s="67"/>
      <c r="C127" s="23" t="s">
        <v>18</v>
      </c>
      <c r="D127" s="8" t="s">
        <v>17</v>
      </c>
      <c r="E127" s="25">
        <v>0</v>
      </c>
      <c r="F127" s="25">
        <v>0</v>
      </c>
      <c r="G127" s="41" t="e">
        <f t="shared" si="15"/>
        <v>#DIV/0!</v>
      </c>
    </row>
    <row r="128" spans="1:7" ht="47.25" hidden="1" x14ac:dyDescent="0.25">
      <c r="A128" s="66"/>
      <c r="B128" s="67"/>
      <c r="C128" s="23" t="s">
        <v>19</v>
      </c>
      <c r="D128" s="8" t="s">
        <v>17</v>
      </c>
      <c r="E128" s="25">
        <v>0</v>
      </c>
      <c r="F128" s="25">
        <v>0</v>
      </c>
      <c r="G128" s="41" t="e">
        <f t="shared" si="15"/>
        <v>#DIV/0!</v>
      </c>
    </row>
    <row r="129" spans="1:7" ht="31.5" hidden="1" x14ac:dyDescent="0.25">
      <c r="A129" s="66"/>
      <c r="B129" s="67"/>
      <c r="C129" s="23" t="s">
        <v>20</v>
      </c>
      <c r="D129" s="8" t="s">
        <v>17</v>
      </c>
      <c r="E129" s="25">
        <v>0</v>
      </c>
      <c r="F129" s="25">
        <v>0</v>
      </c>
      <c r="G129" s="41" t="e">
        <f t="shared" si="15"/>
        <v>#DIV/0!</v>
      </c>
    </row>
    <row r="130" spans="1:7" hidden="1" x14ac:dyDescent="0.25">
      <c r="A130" s="66" t="s">
        <v>48</v>
      </c>
      <c r="B130" s="67" t="s">
        <v>49</v>
      </c>
      <c r="C130" s="23" t="s">
        <v>22</v>
      </c>
      <c r="D130" s="8">
        <v>759</v>
      </c>
      <c r="E130" s="25">
        <f>SUM(E131:E136)</f>
        <v>0</v>
      </c>
      <c r="F130" s="25">
        <f t="shared" ref="F130" si="29">SUM(F131:F136)</f>
        <v>0</v>
      </c>
      <c r="G130" s="41" t="e">
        <f t="shared" si="15"/>
        <v>#DIV/0!</v>
      </c>
    </row>
    <row r="131" spans="1:7" ht="47.25" hidden="1" x14ac:dyDescent="0.25">
      <c r="A131" s="66"/>
      <c r="B131" s="67"/>
      <c r="C131" s="23" t="s">
        <v>14</v>
      </c>
      <c r="D131" s="8">
        <v>759</v>
      </c>
      <c r="E131" s="25">
        <v>0</v>
      </c>
      <c r="F131" s="25">
        <v>0</v>
      </c>
      <c r="G131" s="41" t="e">
        <f t="shared" si="15"/>
        <v>#DIV/0!</v>
      </c>
    </row>
    <row r="132" spans="1:7" hidden="1" x14ac:dyDescent="0.25">
      <c r="A132" s="66"/>
      <c r="B132" s="67"/>
      <c r="C132" s="23" t="s">
        <v>15</v>
      </c>
      <c r="D132" s="8">
        <v>759</v>
      </c>
      <c r="E132" s="25">
        <v>0</v>
      </c>
      <c r="F132" s="25">
        <v>0</v>
      </c>
      <c r="G132" s="41" t="e">
        <f t="shared" si="15"/>
        <v>#DIV/0!</v>
      </c>
    </row>
    <row r="133" spans="1:7" ht="31.5" hidden="1" x14ac:dyDescent="0.25">
      <c r="A133" s="66"/>
      <c r="B133" s="67"/>
      <c r="C133" s="23" t="s">
        <v>23</v>
      </c>
      <c r="D133" s="8" t="s">
        <v>17</v>
      </c>
      <c r="E133" s="25">
        <v>0</v>
      </c>
      <c r="F133" s="25">
        <v>0</v>
      </c>
      <c r="G133" s="41" t="e">
        <f t="shared" si="15"/>
        <v>#DIV/0!</v>
      </c>
    </row>
    <row r="134" spans="1:7" ht="47.25" hidden="1" x14ac:dyDescent="0.25">
      <c r="A134" s="66"/>
      <c r="B134" s="67"/>
      <c r="C134" s="23" t="s">
        <v>18</v>
      </c>
      <c r="D134" s="8" t="s">
        <v>17</v>
      </c>
      <c r="E134" s="25">
        <v>0</v>
      </c>
      <c r="F134" s="25">
        <v>0</v>
      </c>
      <c r="G134" s="41" t="e">
        <f t="shared" si="15"/>
        <v>#DIV/0!</v>
      </c>
    </row>
    <row r="135" spans="1:7" ht="47.25" hidden="1" x14ac:dyDescent="0.25">
      <c r="A135" s="66"/>
      <c r="B135" s="67"/>
      <c r="C135" s="23" t="s">
        <v>19</v>
      </c>
      <c r="D135" s="8" t="s">
        <v>17</v>
      </c>
      <c r="E135" s="25">
        <v>0</v>
      </c>
      <c r="F135" s="25">
        <v>0</v>
      </c>
      <c r="G135" s="41" t="e">
        <f t="shared" si="15"/>
        <v>#DIV/0!</v>
      </c>
    </row>
    <row r="136" spans="1:7" ht="31.5" hidden="1" x14ac:dyDescent="0.25">
      <c r="A136" s="66"/>
      <c r="B136" s="67"/>
      <c r="C136" s="23" t="s">
        <v>20</v>
      </c>
      <c r="D136" s="8" t="s">
        <v>17</v>
      </c>
      <c r="E136" s="25">
        <v>0</v>
      </c>
      <c r="F136" s="25">
        <v>0</v>
      </c>
      <c r="G136" s="41" t="e">
        <f t="shared" si="15"/>
        <v>#DIV/0!</v>
      </c>
    </row>
    <row r="137" spans="1:7" hidden="1" x14ac:dyDescent="0.25">
      <c r="A137" s="49" t="s">
        <v>50</v>
      </c>
      <c r="B137" s="67" t="s">
        <v>51</v>
      </c>
      <c r="C137" s="23" t="s">
        <v>22</v>
      </c>
      <c r="D137" s="8">
        <v>759</v>
      </c>
      <c r="E137" s="25">
        <f>E138+E139+E140+E141+E142+E143</f>
        <v>0</v>
      </c>
      <c r="F137" s="25">
        <f t="shared" ref="F137" si="30">F138+F139+F140+F141+F142+F143</f>
        <v>0</v>
      </c>
      <c r="G137" s="41" t="e">
        <f t="shared" si="15"/>
        <v>#DIV/0!</v>
      </c>
    </row>
    <row r="138" spans="1:7" ht="47.25" hidden="1" x14ac:dyDescent="0.25">
      <c r="A138" s="49"/>
      <c r="B138" s="67"/>
      <c r="C138" s="23" t="s">
        <v>14</v>
      </c>
      <c r="D138" s="8">
        <v>759</v>
      </c>
      <c r="E138" s="25">
        <v>0</v>
      </c>
      <c r="F138" s="25">
        <v>0</v>
      </c>
      <c r="G138" s="41" t="e">
        <f t="shared" si="15"/>
        <v>#DIV/0!</v>
      </c>
    </row>
    <row r="139" spans="1:7" hidden="1" x14ac:dyDescent="0.25">
      <c r="A139" s="49"/>
      <c r="B139" s="67"/>
      <c r="C139" s="23" t="s">
        <v>15</v>
      </c>
      <c r="D139" s="8">
        <v>759</v>
      </c>
      <c r="E139" s="25">
        <v>0</v>
      </c>
      <c r="F139" s="25">
        <v>0</v>
      </c>
      <c r="G139" s="41" t="e">
        <f t="shared" si="15"/>
        <v>#DIV/0!</v>
      </c>
    </row>
    <row r="140" spans="1:7" ht="31.5" hidden="1" x14ac:dyDescent="0.25">
      <c r="A140" s="49"/>
      <c r="B140" s="67"/>
      <c r="C140" s="23" t="s">
        <v>23</v>
      </c>
      <c r="D140" s="8" t="s">
        <v>17</v>
      </c>
      <c r="E140" s="25">
        <v>0</v>
      </c>
      <c r="F140" s="25">
        <v>0</v>
      </c>
      <c r="G140" s="41" t="e">
        <f t="shared" si="15"/>
        <v>#DIV/0!</v>
      </c>
    </row>
    <row r="141" spans="1:7" ht="47.25" hidden="1" x14ac:dyDescent="0.25">
      <c r="A141" s="49"/>
      <c r="B141" s="67"/>
      <c r="C141" s="23" t="s">
        <v>18</v>
      </c>
      <c r="D141" s="8" t="s">
        <v>17</v>
      </c>
      <c r="E141" s="25">
        <v>0</v>
      </c>
      <c r="F141" s="25">
        <v>0</v>
      </c>
      <c r="G141" s="41" t="e">
        <f t="shared" si="15"/>
        <v>#DIV/0!</v>
      </c>
    </row>
    <row r="142" spans="1:7" ht="47.25" hidden="1" x14ac:dyDescent="0.25">
      <c r="A142" s="49"/>
      <c r="B142" s="67"/>
      <c r="C142" s="23" t="s">
        <v>19</v>
      </c>
      <c r="D142" s="8" t="s">
        <v>17</v>
      </c>
      <c r="E142" s="25">
        <v>0</v>
      </c>
      <c r="F142" s="25">
        <v>0</v>
      </c>
      <c r="G142" s="41" t="e">
        <f t="shared" si="15"/>
        <v>#DIV/0!</v>
      </c>
    </row>
    <row r="143" spans="1:7" ht="31.5" hidden="1" x14ac:dyDescent="0.25">
      <c r="A143" s="49"/>
      <c r="B143" s="67"/>
      <c r="C143" s="23" t="s">
        <v>20</v>
      </c>
      <c r="D143" s="8" t="s">
        <v>17</v>
      </c>
      <c r="E143" s="25">
        <v>0</v>
      </c>
      <c r="F143" s="25">
        <v>0</v>
      </c>
      <c r="G143" s="41" t="e">
        <f t="shared" si="15"/>
        <v>#DIV/0!</v>
      </c>
    </row>
    <row r="144" spans="1:7" hidden="1" x14ac:dyDescent="0.25">
      <c r="A144" s="66" t="s">
        <v>52</v>
      </c>
      <c r="B144" s="67" t="s">
        <v>53</v>
      </c>
      <c r="C144" s="23" t="s">
        <v>22</v>
      </c>
      <c r="D144" s="8">
        <v>759</v>
      </c>
      <c r="E144" s="25">
        <f>SUM(E145:E150)</f>
        <v>0</v>
      </c>
      <c r="F144" s="25">
        <v>0</v>
      </c>
      <c r="G144" s="41" t="e">
        <f t="shared" si="15"/>
        <v>#DIV/0!</v>
      </c>
    </row>
    <row r="145" spans="1:7" ht="47.25" hidden="1" x14ac:dyDescent="0.25">
      <c r="A145" s="66"/>
      <c r="B145" s="67"/>
      <c r="C145" s="23" t="s">
        <v>14</v>
      </c>
      <c r="D145" s="8">
        <v>759</v>
      </c>
      <c r="E145" s="25">
        <v>0</v>
      </c>
      <c r="F145" s="25">
        <v>0</v>
      </c>
      <c r="G145" s="41" t="e">
        <f t="shared" si="15"/>
        <v>#DIV/0!</v>
      </c>
    </row>
    <row r="146" spans="1:7" hidden="1" x14ac:dyDescent="0.25">
      <c r="A146" s="66"/>
      <c r="B146" s="67"/>
      <c r="C146" s="23" t="s">
        <v>15</v>
      </c>
      <c r="D146" s="8">
        <v>759</v>
      </c>
      <c r="E146" s="25">
        <v>0</v>
      </c>
      <c r="F146" s="25">
        <v>0</v>
      </c>
      <c r="G146" s="41" t="e">
        <f t="shared" ref="G146:G208" si="31">F146/E146*100</f>
        <v>#DIV/0!</v>
      </c>
    </row>
    <row r="147" spans="1:7" ht="31.5" hidden="1" x14ac:dyDescent="0.25">
      <c r="A147" s="66"/>
      <c r="B147" s="67"/>
      <c r="C147" s="23" t="s">
        <v>23</v>
      </c>
      <c r="D147" s="8" t="s">
        <v>17</v>
      </c>
      <c r="E147" s="25">
        <v>0</v>
      </c>
      <c r="F147" s="25">
        <v>0</v>
      </c>
      <c r="G147" s="41" t="e">
        <f t="shared" si="31"/>
        <v>#DIV/0!</v>
      </c>
    </row>
    <row r="148" spans="1:7" ht="47.25" hidden="1" x14ac:dyDescent="0.25">
      <c r="A148" s="66"/>
      <c r="B148" s="67"/>
      <c r="C148" s="23" t="s">
        <v>18</v>
      </c>
      <c r="D148" s="8" t="s">
        <v>17</v>
      </c>
      <c r="E148" s="25">
        <v>0</v>
      </c>
      <c r="F148" s="25">
        <v>0</v>
      </c>
      <c r="G148" s="41" t="e">
        <f t="shared" si="31"/>
        <v>#DIV/0!</v>
      </c>
    </row>
    <row r="149" spans="1:7" ht="47.25" hidden="1" x14ac:dyDescent="0.25">
      <c r="A149" s="66"/>
      <c r="B149" s="67"/>
      <c r="C149" s="23" t="s">
        <v>19</v>
      </c>
      <c r="D149" s="8" t="s">
        <v>17</v>
      </c>
      <c r="E149" s="25">
        <v>0</v>
      </c>
      <c r="F149" s="25">
        <v>0</v>
      </c>
      <c r="G149" s="41" t="e">
        <f t="shared" si="31"/>
        <v>#DIV/0!</v>
      </c>
    </row>
    <row r="150" spans="1:7" ht="15" hidden="1" customHeight="1" x14ac:dyDescent="0.25">
      <c r="A150" s="66"/>
      <c r="B150" s="67"/>
      <c r="C150" s="67" t="s">
        <v>20</v>
      </c>
      <c r="D150" s="103" t="s">
        <v>17</v>
      </c>
      <c r="E150" s="46">
        <v>0</v>
      </c>
      <c r="F150" s="46">
        <v>0</v>
      </c>
      <c r="G150" s="41" t="e">
        <f t="shared" si="31"/>
        <v>#DIV/0!</v>
      </c>
    </row>
    <row r="151" spans="1:7" ht="43.15" hidden="1" customHeight="1" x14ac:dyDescent="0.25">
      <c r="A151" s="66"/>
      <c r="B151" s="67"/>
      <c r="C151" s="67"/>
      <c r="D151" s="103"/>
      <c r="E151" s="46"/>
      <c r="F151" s="46"/>
      <c r="G151" s="41" t="e">
        <f t="shared" si="31"/>
        <v>#DIV/0!</v>
      </c>
    </row>
    <row r="152" spans="1:7" s="17" customFormat="1" hidden="1" x14ac:dyDescent="0.25">
      <c r="A152" s="66" t="s">
        <v>54</v>
      </c>
      <c r="B152" s="67" t="s">
        <v>55</v>
      </c>
      <c r="C152" s="12" t="s">
        <v>22</v>
      </c>
      <c r="D152" s="13">
        <v>759</v>
      </c>
      <c r="E152" s="25">
        <f t="shared" ref="E152:F152" si="32">SUM(E153:E158)</f>
        <v>9340244.7699999996</v>
      </c>
      <c r="F152" s="25">
        <f t="shared" si="32"/>
        <v>9109409.6199999992</v>
      </c>
      <c r="G152" s="41">
        <f t="shared" si="31"/>
        <v>97.528596351763483</v>
      </c>
    </row>
    <row r="153" spans="1:7" ht="55.9" hidden="1" customHeight="1" x14ac:dyDescent="0.25">
      <c r="A153" s="66"/>
      <c r="B153" s="67"/>
      <c r="C153" s="23" t="s">
        <v>14</v>
      </c>
      <c r="D153" s="8">
        <v>759</v>
      </c>
      <c r="E153" s="25">
        <f t="shared" ref="E153:F158" si="33">E160+E167+E174+E181+E188+E195</f>
        <v>0</v>
      </c>
      <c r="F153" s="25">
        <f t="shared" si="33"/>
        <v>0</v>
      </c>
      <c r="G153" s="41">
        <v>0</v>
      </c>
    </row>
    <row r="154" spans="1:7" s="17" customFormat="1" hidden="1" x14ac:dyDescent="0.25">
      <c r="A154" s="66"/>
      <c r="B154" s="67"/>
      <c r="C154" s="12" t="s">
        <v>15</v>
      </c>
      <c r="D154" s="13">
        <v>759</v>
      </c>
      <c r="E154" s="25">
        <f t="shared" si="33"/>
        <v>9340244.7699999996</v>
      </c>
      <c r="F154" s="25">
        <f t="shared" si="33"/>
        <v>9109409.6199999992</v>
      </c>
      <c r="G154" s="41">
        <f t="shared" si="31"/>
        <v>97.528596351763483</v>
      </c>
    </row>
    <row r="155" spans="1:7" ht="33" hidden="1" customHeight="1" x14ac:dyDescent="0.25">
      <c r="A155" s="66"/>
      <c r="B155" s="67"/>
      <c r="C155" s="23" t="s">
        <v>23</v>
      </c>
      <c r="D155" s="10" t="s">
        <v>17</v>
      </c>
      <c r="E155" s="25">
        <f t="shared" si="33"/>
        <v>0</v>
      </c>
      <c r="F155" s="25">
        <f t="shared" si="33"/>
        <v>0</v>
      </c>
      <c r="G155" s="41">
        <v>0</v>
      </c>
    </row>
    <row r="156" spans="1:7" ht="30.6" hidden="1" customHeight="1" x14ac:dyDescent="0.25">
      <c r="A156" s="66"/>
      <c r="B156" s="67"/>
      <c r="C156" s="23" t="s">
        <v>18</v>
      </c>
      <c r="D156" s="10" t="s">
        <v>17</v>
      </c>
      <c r="E156" s="25">
        <f t="shared" si="33"/>
        <v>0</v>
      </c>
      <c r="F156" s="25">
        <f t="shared" si="33"/>
        <v>0</v>
      </c>
      <c r="G156" s="41">
        <v>0</v>
      </c>
    </row>
    <row r="157" spans="1:7" ht="45.6" hidden="1" customHeight="1" x14ac:dyDescent="0.25">
      <c r="A157" s="66"/>
      <c r="B157" s="67"/>
      <c r="C157" s="23" t="s">
        <v>19</v>
      </c>
      <c r="D157" s="10" t="s">
        <v>17</v>
      </c>
      <c r="E157" s="25">
        <f t="shared" si="33"/>
        <v>0</v>
      </c>
      <c r="F157" s="25">
        <f t="shared" si="33"/>
        <v>0</v>
      </c>
      <c r="G157" s="41">
        <v>0</v>
      </c>
    </row>
    <row r="158" spans="1:7" ht="31.9" hidden="1" customHeight="1" x14ac:dyDescent="0.25">
      <c r="A158" s="66"/>
      <c r="B158" s="67"/>
      <c r="C158" s="23" t="s">
        <v>20</v>
      </c>
      <c r="D158" s="10" t="s">
        <v>17</v>
      </c>
      <c r="E158" s="25">
        <f t="shared" si="33"/>
        <v>0</v>
      </c>
      <c r="F158" s="25">
        <f t="shared" si="33"/>
        <v>0</v>
      </c>
      <c r="G158" s="41">
        <v>0</v>
      </c>
    </row>
    <row r="159" spans="1:7" s="17" customFormat="1" hidden="1" x14ac:dyDescent="0.25">
      <c r="A159" s="66" t="s">
        <v>56</v>
      </c>
      <c r="B159" s="67" t="s">
        <v>57</v>
      </c>
      <c r="C159" s="12" t="s">
        <v>22</v>
      </c>
      <c r="D159" s="13">
        <v>759</v>
      </c>
      <c r="E159" s="25">
        <f>SUM(E160:E165)</f>
        <v>1150253.77</v>
      </c>
      <c r="F159" s="25">
        <f t="shared" ref="F159" si="34">SUM(F160:F165)</f>
        <v>1150253.77</v>
      </c>
      <c r="G159" s="41">
        <f t="shared" si="31"/>
        <v>100</v>
      </c>
    </row>
    <row r="160" spans="1:7" ht="54" hidden="1" customHeight="1" x14ac:dyDescent="0.25">
      <c r="A160" s="66"/>
      <c r="B160" s="67"/>
      <c r="C160" s="23" t="s">
        <v>14</v>
      </c>
      <c r="D160" s="8">
        <v>759</v>
      </c>
      <c r="E160" s="25">
        <v>0</v>
      </c>
      <c r="F160" s="25">
        <v>0</v>
      </c>
      <c r="G160" s="41">
        <v>0</v>
      </c>
    </row>
    <row r="161" spans="1:7" s="17" customFormat="1" hidden="1" x14ac:dyDescent="0.25">
      <c r="A161" s="66"/>
      <c r="B161" s="67"/>
      <c r="C161" s="12" t="s">
        <v>15</v>
      </c>
      <c r="D161" s="13">
        <v>759</v>
      </c>
      <c r="E161" s="25">
        <v>1150253.77</v>
      </c>
      <c r="F161" s="25">
        <v>1150253.77</v>
      </c>
      <c r="G161" s="41">
        <f t="shared" si="31"/>
        <v>100</v>
      </c>
    </row>
    <row r="162" spans="1:7" ht="33" hidden="1" customHeight="1" x14ac:dyDescent="0.25">
      <c r="A162" s="66"/>
      <c r="B162" s="67"/>
      <c r="C162" s="23" t="s">
        <v>23</v>
      </c>
      <c r="D162" s="8" t="s">
        <v>17</v>
      </c>
      <c r="E162" s="25">
        <v>0</v>
      </c>
      <c r="F162" s="25">
        <v>0</v>
      </c>
      <c r="G162" s="41">
        <v>0</v>
      </c>
    </row>
    <row r="163" spans="1:7" ht="44.45" hidden="1" customHeight="1" x14ac:dyDescent="0.25">
      <c r="A163" s="66"/>
      <c r="B163" s="67"/>
      <c r="C163" s="23" t="s">
        <v>18</v>
      </c>
      <c r="D163" s="8" t="s">
        <v>17</v>
      </c>
      <c r="E163" s="25">
        <v>0</v>
      </c>
      <c r="F163" s="25">
        <v>0</v>
      </c>
      <c r="G163" s="41">
        <v>0</v>
      </c>
    </row>
    <row r="164" spans="1:7" ht="50.45" hidden="1" customHeight="1" x14ac:dyDescent="0.25">
      <c r="A164" s="66"/>
      <c r="B164" s="67"/>
      <c r="C164" s="23" t="s">
        <v>19</v>
      </c>
      <c r="D164" s="8" t="s">
        <v>17</v>
      </c>
      <c r="E164" s="25">
        <v>0</v>
      </c>
      <c r="F164" s="25">
        <v>0</v>
      </c>
      <c r="G164" s="41">
        <v>0</v>
      </c>
    </row>
    <row r="165" spans="1:7" ht="45.6" hidden="1" customHeight="1" x14ac:dyDescent="0.25">
      <c r="A165" s="66"/>
      <c r="B165" s="67"/>
      <c r="C165" s="23" t="s">
        <v>20</v>
      </c>
      <c r="D165" s="8" t="s">
        <v>17</v>
      </c>
      <c r="E165" s="25">
        <v>0</v>
      </c>
      <c r="F165" s="25">
        <v>0</v>
      </c>
      <c r="G165" s="41">
        <v>0</v>
      </c>
    </row>
    <row r="166" spans="1:7" s="17" customFormat="1" hidden="1" x14ac:dyDescent="0.25">
      <c r="A166" s="66" t="s">
        <v>58</v>
      </c>
      <c r="B166" s="67" t="s">
        <v>59</v>
      </c>
      <c r="C166" s="12" t="s">
        <v>22</v>
      </c>
      <c r="D166" s="13">
        <v>759</v>
      </c>
      <c r="E166" s="25">
        <f>SUM(E167:E172)</f>
        <v>8093007</v>
      </c>
      <c r="F166" s="25">
        <f t="shared" ref="F166" si="35">SUM(F167:F172)</f>
        <v>7862171.8499999996</v>
      </c>
      <c r="G166" s="41">
        <f t="shared" si="31"/>
        <v>97.147720865680697</v>
      </c>
    </row>
    <row r="167" spans="1:7" ht="46.9" hidden="1" customHeight="1" x14ac:dyDescent="0.25">
      <c r="A167" s="66"/>
      <c r="B167" s="67"/>
      <c r="C167" s="23" t="s">
        <v>14</v>
      </c>
      <c r="D167" s="8">
        <v>759</v>
      </c>
      <c r="E167" s="25">
        <v>0</v>
      </c>
      <c r="F167" s="25">
        <v>0</v>
      </c>
      <c r="G167" s="41">
        <v>0</v>
      </c>
    </row>
    <row r="168" spans="1:7" s="17" customFormat="1" hidden="1" x14ac:dyDescent="0.25">
      <c r="A168" s="66"/>
      <c r="B168" s="67"/>
      <c r="C168" s="12" t="s">
        <v>15</v>
      </c>
      <c r="D168" s="13">
        <v>759</v>
      </c>
      <c r="E168" s="25">
        <f>8085481+7526</f>
        <v>8093007</v>
      </c>
      <c r="F168" s="25">
        <v>7862171.8499999996</v>
      </c>
      <c r="G168" s="41">
        <f t="shared" si="31"/>
        <v>97.147720865680697</v>
      </c>
    </row>
    <row r="169" spans="1:7" ht="36.6" hidden="1" customHeight="1" x14ac:dyDescent="0.25">
      <c r="A169" s="66"/>
      <c r="B169" s="67"/>
      <c r="C169" s="23" t="s">
        <v>23</v>
      </c>
      <c r="D169" s="8" t="s">
        <v>17</v>
      </c>
      <c r="E169" s="25">
        <v>0</v>
      </c>
      <c r="F169" s="25">
        <v>0</v>
      </c>
      <c r="G169" s="41">
        <v>0</v>
      </c>
    </row>
    <row r="170" spans="1:7" ht="37.9" hidden="1" customHeight="1" x14ac:dyDescent="0.25">
      <c r="A170" s="66"/>
      <c r="B170" s="67"/>
      <c r="C170" s="23" t="s">
        <v>18</v>
      </c>
      <c r="D170" s="8" t="s">
        <v>17</v>
      </c>
      <c r="E170" s="25">
        <v>0</v>
      </c>
      <c r="F170" s="25">
        <v>0</v>
      </c>
      <c r="G170" s="41">
        <v>0</v>
      </c>
    </row>
    <row r="171" spans="1:7" ht="52.15" hidden="1" customHeight="1" x14ac:dyDescent="0.25">
      <c r="A171" s="66"/>
      <c r="B171" s="67"/>
      <c r="C171" s="23" t="s">
        <v>19</v>
      </c>
      <c r="D171" s="8" t="s">
        <v>17</v>
      </c>
      <c r="E171" s="25">
        <v>0</v>
      </c>
      <c r="F171" s="25">
        <v>0</v>
      </c>
      <c r="G171" s="41">
        <v>0</v>
      </c>
    </row>
    <row r="172" spans="1:7" ht="18" hidden="1" customHeight="1" x14ac:dyDescent="0.25">
      <c r="A172" s="66"/>
      <c r="B172" s="67"/>
      <c r="C172" s="23" t="s">
        <v>20</v>
      </c>
      <c r="D172" s="8" t="s">
        <v>17</v>
      </c>
      <c r="E172" s="25">
        <v>0</v>
      </c>
      <c r="F172" s="25">
        <v>0</v>
      </c>
      <c r="G172" s="41">
        <v>0</v>
      </c>
    </row>
    <row r="173" spans="1:7" s="17" customFormat="1" hidden="1" x14ac:dyDescent="0.25">
      <c r="A173" s="66" t="s">
        <v>60</v>
      </c>
      <c r="B173" s="67" t="s">
        <v>61</v>
      </c>
      <c r="C173" s="12" t="s">
        <v>22</v>
      </c>
      <c r="D173" s="13">
        <v>759</v>
      </c>
      <c r="E173" s="25">
        <f>SUM(E174:E179)</f>
        <v>67513</v>
      </c>
      <c r="F173" s="25">
        <f t="shared" ref="F173" si="36">SUM(F174:F179)</f>
        <v>67513</v>
      </c>
      <c r="G173" s="41">
        <f t="shared" si="31"/>
        <v>100</v>
      </c>
    </row>
    <row r="174" spans="1:7" ht="54" hidden="1" customHeight="1" x14ac:dyDescent="0.25">
      <c r="A174" s="66"/>
      <c r="B174" s="67"/>
      <c r="C174" s="23" t="s">
        <v>14</v>
      </c>
      <c r="D174" s="8">
        <v>759</v>
      </c>
      <c r="E174" s="25">
        <v>0</v>
      </c>
      <c r="F174" s="25">
        <v>0</v>
      </c>
      <c r="G174" s="41">
        <v>0</v>
      </c>
    </row>
    <row r="175" spans="1:7" s="17" customFormat="1" hidden="1" x14ac:dyDescent="0.25">
      <c r="A175" s="66"/>
      <c r="B175" s="67"/>
      <c r="C175" s="12" t="s">
        <v>15</v>
      </c>
      <c r="D175" s="13">
        <v>759</v>
      </c>
      <c r="E175" s="25">
        <v>67513</v>
      </c>
      <c r="F175" s="25">
        <v>67513</v>
      </c>
      <c r="G175" s="41">
        <f t="shared" si="31"/>
        <v>100</v>
      </c>
    </row>
    <row r="176" spans="1:7" ht="33" hidden="1" customHeight="1" x14ac:dyDescent="0.25">
      <c r="A176" s="66"/>
      <c r="B176" s="67"/>
      <c r="C176" s="23" t="s">
        <v>23</v>
      </c>
      <c r="D176" s="8" t="s">
        <v>17</v>
      </c>
      <c r="E176" s="25">
        <v>0</v>
      </c>
      <c r="F176" s="25">
        <v>0</v>
      </c>
      <c r="G176" s="41">
        <v>0</v>
      </c>
    </row>
    <row r="177" spans="1:7" ht="36.6" hidden="1" customHeight="1" x14ac:dyDescent="0.25">
      <c r="A177" s="66"/>
      <c r="B177" s="67"/>
      <c r="C177" s="23" t="s">
        <v>18</v>
      </c>
      <c r="D177" s="8" t="s">
        <v>17</v>
      </c>
      <c r="E177" s="25">
        <v>0</v>
      </c>
      <c r="F177" s="25">
        <v>0</v>
      </c>
      <c r="G177" s="41">
        <v>0</v>
      </c>
    </row>
    <row r="178" spans="1:7" ht="44.45" hidden="1" customHeight="1" x14ac:dyDescent="0.25">
      <c r="A178" s="66"/>
      <c r="B178" s="67"/>
      <c r="C178" s="23" t="s">
        <v>19</v>
      </c>
      <c r="D178" s="8" t="s">
        <v>17</v>
      </c>
      <c r="E178" s="25">
        <v>0</v>
      </c>
      <c r="F178" s="25">
        <v>0</v>
      </c>
      <c r="G178" s="41">
        <v>0</v>
      </c>
    </row>
    <row r="179" spans="1:7" ht="22.9" hidden="1" customHeight="1" x14ac:dyDescent="0.25">
      <c r="A179" s="66"/>
      <c r="B179" s="67"/>
      <c r="C179" s="23" t="s">
        <v>20</v>
      </c>
      <c r="D179" s="8" t="s">
        <v>17</v>
      </c>
      <c r="E179" s="25">
        <v>0</v>
      </c>
      <c r="F179" s="25">
        <v>0</v>
      </c>
      <c r="G179" s="41">
        <v>0</v>
      </c>
    </row>
    <row r="180" spans="1:7" s="17" customFormat="1" hidden="1" x14ac:dyDescent="0.25">
      <c r="A180" s="66" t="s">
        <v>62</v>
      </c>
      <c r="B180" s="67" t="s">
        <v>63</v>
      </c>
      <c r="C180" s="12" t="s">
        <v>22</v>
      </c>
      <c r="D180" s="13">
        <v>759</v>
      </c>
      <c r="E180" s="25">
        <f>SUM(E181:E186)</f>
        <v>29471</v>
      </c>
      <c r="F180" s="25">
        <f t="shared" ref="F180" si="37">SUM(F181:F186)</f>
        <v>29471</v>
      </c>
      <c r="G180" s="41">
        <f t="shared" si="31"/>
        <v>100</v>
      </c>
    </row>
    <row r="181" spans="1:7" ht="51" hidden="1" customHeight="1" x14ac:dyDescent="0.25">
      <c r="A181" s="66"/>
      <c r="B181" s="67"/>
      <c r="C181" s="23" t="s">
        <v>14</v>
      </c>
      <c r="D181" s="8">
        <v>759</v>
      </c>
      <c r="E181" s="25">
        <v>0</v>
      </c>
      <c r="F181" s="25">
        <v>0</v>
      </c>
      <c r="G181" s="41">
        <v>0</v>
      </c>
    </row>
    <row r="182" spans="1:7" s="17" customFormat="1" hidden="1" x14ac:dyDescent="0.25">
      <c r="A182" s="66"/>
      <c r="B182" s="67"/>
      <c r="C182" s="12" t="s">
        <v>15</v>
      </c>
      <c r="D182" s="13">
        <v>759</v>
      </c>
      <c r="E182" s="25">
        <v>29471</v>
      </c>
      <c r="F182" s="25">
        <v>29471</v>
      </c>
      <c r="G182" s="41">
        <f t="shared" si="31"/>
        <v>100</v>
      </c>
    </row>
    <row r="183" spans="1:7" ht="31.9" hidden="1" customHeight="1" x14ac:dyDescent="0.25">
      <c r="A183" s="66"/>
      <c r="B183" s="67"/>
      <c r="C183" s="23" t="s">
        <v>23</v>
      </c>
      <c r="D183" s="8" t="s">
        <v>17</v>
      </c>
      <c r="E183" s="25">
        <v>0</v>
      </c>
      <c r="F183" s="25">
        <v>0</v>
      </c>
      <c r="G183" s="41">
        <v>0</v>
      </c>
    </row>
    <row r="184" spans="1:7" ht="35.450000000000003" hidden="1" customHeight="1" x14ac:dyDescent="0.25">
      <c r="A184" s="66"/>
      <c r="B184" s="67"/>
      <c r="C184" s="23" t="s">
        <v>18</v>
      </c>
      <c r="D184" s="8" t="s">
        <v>17</v>
      </c>
      <c r="E184" s="25">
        <v>0</v>
      </c>
      <c r="F184" s="25">
        <v>0</v>
      </c>
      <c r="G184" s="41">
        <v>0</v>
      </c>
    </row>
    <row r="185" spans="1:7" ht="45.6" hidden="1" customHeight="1" x14ac:dyDescent="0.25">
      <c r="A185" s="66"/>
      <c r="B185" s="67"/>
      <c r="C185" s="23" t="s">
        <v>19</v>
      </c>
      <c r="D185" s="8" t="s">
        <v>17</v>
      </c>
      <c r="E185" s="25">
        <v>0</v>
      </c>
      <c r="F185" s="25">
        <v>0</v>
      </c>
      <c r="G185" s="41">
        <v>0</v>
      </c>
    </row>
    <row r="186" spans="1:7" ht="22.15" hidden="1" customHeight="1" x14ac:dyDescent="0.25">
      <c r="A186" s="66"/>
      <c r="B186" s="67"/>
      <c r="C186" s="23" t="s">
        <v>20</v>
      </c>
      <c r="D186" s="8" t="s">
        <v>17</v>
      </c>
      <c r="E186" s="25">
        <v>0</v>
      </c>
      <c r="F186" s="25">
        <v>0</v>
      </c>
      <c r="G186" s="41">
        <v>0</v>
      </c>
    </row>
    <row r="187" spans="1:7" hidden="1" x14ac:dyDescent="0.25">
      <c r="A187" s="66" t="s">
        <v>64</v>
      </c>
      <c r="B187" s="67" t="s">
        <v>65</v>
      </c>
      <c r="C187" s="23" t="s">
        <v>22</v>
      </c>
      <c r="D187" s="8">
        <v>759</v>
      </c>
      <c r="E187" s="25">
        <v>0</v>
      </c>
      <c r="F187" s="25">
        <v>0</v>
      </c>
      <c r="G187" s="41" t="e">
        <f t="shared" si="31"/>
        <v>#DIV/0!</v>
      </c>
    </row>
    <row r="188" spans="1:7" ht="47.25" hidden="1" x14ac:dyDescent="0.25">
      <c r="A188" s="66"/>
      <c r="B188" s="67"/>
      <c r="C188" s="23" t="s">
        <v>14</v>
      </c>
      <c r="D188" s="8">
        <v>759</v>
      </c>
      <c r="E188" s="25">
        <v>0</v>
      </c>
      <c r="F188" s="25">
        <v>0</v>
      </c>
      <c r="G188" s="41" t="e">
        <f t="shared" si="31"/>
        <v>#DIV/0!</v>
      </c>
    </row>
    <row r="189" spans="1:7" hidden="1" x14ac:dyDescent="0.25">
      <c r="A189" s="66"/>
      <c r="B189" s="67"/>
      <c r="C189" s="23" t="s">
        <v>15</v>
      </c>
      <c r="D189" s="8">
        <v>759</v>
      </c>
      <c r="E189" s="25">
        <v>0</v>
      </c>
      <c r="F189" s="25">
        <v>0</v>
      </c>
      <c r="G189" s="41" t="e">
        <f t="shared" si="31"/>
        <v>#DIV/0!</v>
      </c>
    </row>
    <row r="190" spans="1:7" ht="31.5" hidden="1" x14ac:dyDescent="0.25">
      <c r="A190" s="66"/>
      <c r="B190" s="67"/>
      <c r="C190" s="23" t="s">
        <v>23</v>
      </c>
      <c r="D190" s="8" t="s">
        <v>17</v>
      </c>
      <c r="E190" s="25">
        <v>0</v>
      </c>
      <c r="F190" s="25">
        <v>0</v>
      </c>
      <c r="G190" s="41" t="e">
        <f t="shared" si="31"/>
        <v>#DIV/0!</v>
      </c>
    </row>
    <row r="191" spans="1:7" ht="47.25" hidden="1" x14ac:dyDescent="0.25">
      <c r="A191" s="66"/>
      <c r="B191" s="67"/>
      <c r="C191" s="23" t="s">
        <v>18</v>
      </c>
      <c r="D191" s="8" t="s">
        <v>17</v>
      </c>
      <c r="E191" s="25">
        <v>0</v>
      </c>
      <c r="F191" s="25">
        <v>0</v>
      </c>
      <c r="G191" s="41" t="e">
        <f t="shared" si="31"/>
        <v>#DIV/0!</v>
      </c>
    </row>
    <row r="192" spans="1:7" ht="47.25" hidden="1" x14ac:dyDescent="0.25">
      <c r="A192" s="66"/>
      <c r="B192" s="67"/>
      <c r="C192" s="23" t="s">
        <v>19</v>
      </c>
      <c r="D192" s="8" t="s">
        <v>17</v>
      </c>
      <c r="E192" s="25">
        <v>0</v>
      </c>
      <c r="F192" s="25">
        <v>0</v>
      </c>
      <c r="G192" s="41" t="e">
        <f t="shared" si="31"/>
        <v>#DIV/0!</v>
      </c>
    </row>
    <row r="193" spans="1:7" ht="31.5" hidden="1" x14ac:dyDescent="0.25">
      <c r="A193" s="66"/>
      <c r="B193" s="67"/>
      <c r="C193" s="23" t="s">
        <v>20</v>
      </c>
      <c r="D193" s="8" t="s">
        <v>17</v>
      </c>
      <c r="E193" s="25">
        <v>0</v>
      </c>
      <c r="F193" s="25">
        <v>0</v>
      </c>
      <c r="G193" s="41" t="e">
        <f t="shared" si="31"/>
        <v>#DIV/0!</v>
      </c>
    </row>
    <row r="194" spans="1:7" hidden="1" x14ac:dyDescent="0.25">
      <c r="A194" s="66" t="s">
        <v>66</v>
      </c>
      <c r="B194" s="67" t="s">
        <v>67</v>
      </c>
      <c r="C194" s="23" t="s">
        <v>22</v>
      </c>
      <c r="D194" s="8">
        <v>759</v>
      </c>
      <c r="E194" s="25">
        <v>0</v>
      </c>
      <c r="F194" s="25">
        <v>0</v>
      </c>
      <c r="G194" s="41" t="e">
        <f t="shared" si="31"/>
        <v>#DIV/0!</v>
      </c>
    </row>
    <row r="195" spans="1:7" ht="47.25" hidden="1" x14ac:dyDescent="0.25">
      <c r="A195" s="66"/>
      <c r="B195" s="67"/>
      <c r="C195" s="23" t="s">
        <v>14</v>
      </c>
      <c r="D195" s="8">
        <v>759</v>
      </c>
      <c r="E195" s="25">
        <v>0</v>
      </c>
      <c r="F195" s="25">
        <v>0</v>
      </c>
      <c r="G195" s="41" t="e">
        <f t="shared" si="31"/>
        <v>#DIV/0!</v>
      </c>
    </row>
    <row r="196" spans="1:7" hidden="1" x14ac:dyDescent="0.25">
      <c r="A196" s="66"/>
      <c r="B196" s="67"/>
      <c r="C196" s="23" t="s">
        <v>15</v>
      </c>
      <c r="D196" s="8">
        <v>759</v>
      </c>
      <c r="E196" s="25">
        <v>0</v>
      </c>
      <c r="F196" s="25">
        <v>0</v>
      </c>
      <c r="G196" s="41" t="e">
        <f t="shared" si="31"/>
        <v>#DIV/0!</v>
      </c>
    </row>
    <row r="197" spans="1:7" ht="31.5" hidden="1" x14ac:dyDescent="0.25">
      <c r="A197" s="66"/>
      <c r="B197" s="67"/>
      <c r="C197" s="23" t="s">
        <v>23</v>
      </c>
      <c r="D197" s="8" t="s">
        <v>17</v>
      </c>
      <c r="E197" s="25">
        <v>0</v>
      </c>
      <c r="F197" s="25">
        <v>0</v>
      </c>
      <c r="G197" s="41" t="e">
        <f t="shared" si="31"/>
        <v>#DIV/0!</v>
      </c>
    </row>
    <row r="198" spans="1:7" ht="47.25" hidden="1" x14ac:dyDescent="0.25">
      <c r="A198" s="66"/>
      <c r="B198" s="67"/>
      <c r="C198" s="23" t="s">
        <v>18</v>
      </c>
      <c r="D198" s="8" t="s">
        <v>17</v>
      </c>
      <c r="E198" s="25">
        <v>0</v>
      </c>
      <c r="F198" s="25">
        <v>0</v>
      </c>
      <c r="G198" s="41" t="e">
        <f t="shared" si="31"/>
        <v>#DIV/0!</v>
      </c>
    </row>
    <row r="199" spans="1:7" ht="47.25" hidden="1" x14ac:dyDescent="0.25">
      <c r="A199" s="66"/>
      <c r="B199" s="67"/>
      <c r="C199" s="23" t="s">
        <v>19</v>
      </c>
      <c r="D199" s="8" t="s">
        <v>17</v>
      </c>
      <c r="E199" s="25">
        <v>0</v>
      </c>
      <c r="F199" s="25">
        <v>0</v>
      </c>
      <c r="G199" s="41" t="e">
        <f t="shared" si="31"/>
        <v>#DIV/0!</v>
      </c>
    </row>
    <row r="200" spans="1:7" ht="31.5" hidden="1" x14ac:dyDescent="0.25">
      <c r="A200" s="66"/>
      <c r="B200" s="67"/>
      <c r="C200" s="23" t="s">
        <v>20</v>
      </c>
      <c r="D200" s="8" t="s">
        <v>17</v>
      </c>
      <c r="E200" s="25">
        <v>0</v>
      </c>
      <c r="F200" s="25">
        <v>0</v>
      </c>
      <c r="G200" s="41" t="e">
        <f t="shared" si="31"/>
        <v>#DIV/0!</v>
      </c>
    </row>
    <row r="201" spans="1:7" s="17" customFormat="1" hidden="1" x14ac:dyDescent="0.25">
      <c r="A201" s="66" t="s">
        <v>68</v>
      </c>
      <c r="B201" s="67" t="s">
        <v>69</v>
      </c>
      <c r="C201" s="12" t="s">
        <v>22</v>
      </c>
      <c r="D201" s="13">
        <v>759</v>
      </c>
      <c r="E201" s="25">
        <f t="shared" ref="E201:F201" si="38">SUM(E202:E207)</f>
        <v>701139.52</v>
      </c>
      <c r="F201" s="25">
        <f t="shared" si="38"/>
        <v>698239.11</v>
      </c>
      <c r="G201" s="41">
        <f t="shared" si="31"/>
        <v>99.586329123196464</v>
      </c>
    </row>
    <row r="202" spans="1:7" ht="49.15" hidden="1" customHeight="1" x14ac:dyDescent="0.25">
      <c r="A202" s="66"/>
      <c r="B202" s="67"/>
      <c r="C202" s="23" t="s">
        <v>14</v>
      </c>
      <c r="D202" s="8">
        <v>759</v>
      </c>
      <c r="E202" s="25">
        <f t="shared" ref="E202:F207" si="39">E209+E216</f>
        <v>0</v>
      </c>
      <c r="F202" s="25">
        <f t="shared" si="39"/>
        <v>0</v>
      </c>
      <c r="G202" s="41">
        <v>0</v>
      </c>
    </row>
    <row r="203" spans="1:7" s="17" customFormat="1" hidden="1" x14ac:dyDescent="0.25">
      <c r="A203" s="66"/>
      <c r="B203" s="67"/>
      <c r="C203" s="12" t="s">
        <v>15</v>
      </c>
      <c r="D203" s="13">
        <v>759</v>
      </c>
      <c r="E203" s="25">
        <f t="shared" si="39"/>
        <v>701139.52</v>
      </c>
      <c r="F203" s="25">
        <f t="shared" si="39"/>
        <v>698239.11</v>
      </c>
      <c r="G203" s="41">
        <f t="shared" si="31"/>
        <v>99.586329123196464</v>
      </c>
    </row>
    <row r="204" spans="1:7" ht="30" hidden="1" customHeight="1" x14ac:dyDescent="0.25">
      <c r="A204" s="66"/>
      <c r="B204" s="67"/>
      <c r="C204" s="23" t="s">
        <v>23</v>
      </c>
      <c r="D204" s="10" t="s">
        <v>17</v>
      </c>
      <c r="E204" s="25">
        <f t="shared" si="39"/>
        <v>0</v>
      </c>
      <c r="F204" s="25">
        <f t="shared" si="39"/>
        <v>0</v>
      </c>
      <c r="G204" s="41">
        <v>0</v>
      </c>
    </row>
    <row r="205" spans="1:7" ht="33.6" hidden="1" customHeight="1" x14ac:dyDescent="0.25">
      <c r="A205" s="66"/>
      <c r="B205" s="67"/>
      <c r="C205" s="23" t="s">
        <v>18</v>
      </c>
      <c r="D205" s="10" t="s">
        <v>17</v>
      </c>
      <c r="E205" s="25">
        <f t="shared" si="39"/>
        <v>0</v>
      </c>
      <c r="F205" s="25">
        <f t="shared" si="39"/>
        <v>0</v>
      </c>
      <c r="G205" s="41">
        <v>0</v>
      </c>
    </row>
    <row r="206" spans="1:7" ht="48.6" hidden="1" customHeight="1" x14ac:dyDescent="0.25">
      <c r="A206" s="66"/>
      <c r="B206" s="67"/>
      <c r="C206" s="23" t="s">
        <v>19</v>
      </c>
      <c r="D206" s="10" t="s">
        <v>17</v>
      </c>
      <c r="E206" s="25">
        <f t="shared" si="39"/>
        <v>0</v>
      </c>
      <c r="F206" s="25">
        <f t="shared" si="39"/>
        <v>0</v>
      </c>
      <c r="G206" s="41">
        <v>0</v>
      </c>
    </row>
    <row r="207" spans="1:7" ht="33" hidden="1" customHeight="1" x14ac:dyDescent="0.25">
      <c r="A207" s="66"/>
      <c r="B207" s="67"/>
      <c r="C207" s="23" t="s">
        <v>20</v>
      </c>
      <c r="D207" s="10" t="s">
        <v>17</v>
      </c>
      <c r="E207" s="25">
        <f t="shared" si="39"/>
        <v>0</v>
      </c>
      <c r="F207" s="25">
        <f t="shared" si="39"/>
        <v>0</v>
      </c>
      <c r="G207" s="41">
        <v>0</v>
      </c>
    </row>
    <row r="208" spans="1:7" s="17" customFormat="1" hidden="1" x14ac:dyDescent="0.25">
      <c r="A208" s="66" t="s">
        <v>70</v>
      </c>
      <c r="B208" s="67" t="s">
        <v>71</v>
      </c>
      <c r="C208" s="12" t="s">
        <v>22</v>
      </c>
      <c r="D208" s="13">
        <v>759</v>
      </c>
      <c r="E208" s="25">
        <f>SUM(E209:E214)</f>
        <v>698053.52</v>
      </c>
      <c r="F208" s="25">
        <f t="shared" ref="F208" si="40">SUM(F209:F214)</f>
        <v>696696.39</v>
      </c>
      <c r="G208" s="41">
        <f t="shared" si="31"/>
        <v>99.805583675016791</v>
      </c>
    </row>
    <row r="209" spans="1:7" ht="54" hidden="1" customHeight="1" x14ac:dyDescent="0.25">
      <c r="A209" s="66"/>
      <c r="B209" s="67"/>
      <c r="C209" s="23" t="s">
        <v>14</v>
      </c>
      <c r="D209" s="8">
        <v>759</v>
      </c>
      <c r="E209" s="25">
        <v>0</v>
      </c>
      <c r="F209" s="25">
        <v>0</v>
      </c>
      <c r="G209" s="41">
        <v>0</v>
      </c>
    </row>
    <row r="210" spans="1:7" s="17" customFormat="1" hidden="1" x14ac:dyDescent="0.25">
      <c r="A210" s="66"/>
      <c r="B210" s="67"/>
      <c r="C210" s="12" t="s">
        <v>15</v>
      </c>
      <c r="D210" s="13">
        <v>759</v>
      </c>
      <c r="E210" s="25">
        <v>698053.52</v>
      </c>
      <c r="F210" s="25">
        <v>696696.39</v>
      </c>
      <c r="G210" s="41">
        <f t="shared" ref="G210:G272" si="41">F210/E210*100</f>
        <v>99.805583675016791</v>
      </c>
    </row>
    <row r="211" spans="1:7" ht="33.6" hidden="1" customHeight="1" x14ac:dyDescent="0.25">
      <c r="A211" s="66"/>
      <c r="B211" s="67"/>
      <c r="C211" s="23" t="s">
        <v>23</v>
      </c>
      <c r="D211" s="8" t="s">
        <v>17</v>
      </c>
      <c r="E211" s="25">
        <v>0</v>
      </c>
      <c r="F211" s="25">
        <v>0</v>
      </c>
      <c r="G211" s="41">
        <v>0</v>
      </c>
    </row>
    <row r="212" spans="1:7" ht="37.9" hidden="1" customHeight="1" x14ac:dyDescent="0.25">
      <c r="A212" s="66"/>
      <c r="B212" s="67"/>
      <c r="C212" s="23" t="s">
        <v>18</v>
      </c>
      <c r="D212" s="8" t="s">
        <v>17</v>
      </c>
      <c r="E212" s="25">
        <v>0</v>
      </c>
      <c r="F212" s="25">
        <v>0</v>
      </c>
      <c r="G212" s="41">
        <v>0</v>
      </c>
    </row>
    <row r="213" spans="1:7" ht="49.15" hidden="1" customHeight="1" x14ac:dyDescent="0.25">
      <c r="A213" s="66"/>
      <c r="B213" s="67"/>
      <c r="C213" s="23" t="s">
        <v>19</v>
      </c>
      <c r="D213" s="8" t="s">
        <v>17</v>
      </c>
      <c r="E213" s="25">
        <v>0</v>
      </c>
      <c r="F213" s="25">
        <v>0</v>
      </c>
      <c r="G213" s="41">
        <v>0</v>
      </c>
    </row>
    <row r="214" spans="1:7" ht="18.600000000000001" hidden="1" customHeight="1" x14ac:dyDescent="0.25">
      <c r="A214" s="66"/>
      <c r="B214" s="67"/>
      <c r="C214" s="23" t="s">
        <v>20</v>
      </c>
      <c r="D214" s="8" t="s">
        <v>17</v>
      </c>
      <c r="E214" s="25">
        <v>0</v>
      </c>
      <c r="F214" s="25">
        <v>0</v>
      </c>
      <c r="G214" s="41">
        <v>0</v>
      </c>
    </row>
    <row r="215" spans="1:7" s="17" customFormat="1" ht="35.450000000000003" customHeight="1" x14ac:dyDescent="0.25">
      <c r="A215" s="66" t="s">
        <v>72</v>
      </c>
      <c r="B215" s="67" t="s">
        <v>73</v>
      </c>
      <c r="C215" s="12" t="s">
        <v>22</v>
      </c>
      <c r="D215" s="13">
        <v>759</v>
      </c>
      <c r="E215" s="25">
        <f>SUM(E216:E221)</f>
        <v>3086</v>
      </c>
      <c r="F215" s="25">
        <f t="shared" ref="F215" si="42">SUM(F216:F221)</f>
        <v>1542.72</v>
      </c>
      <c r="G215" s="41">
        <f t="shared" si="41"/>
        <v>49.990926766040182</v>
      </c>
    </row>
    <row r="216" spans="1:7" ht="52.9" hidden="1" customHeight="1" x14ac:dyDescent="0.25">
      <c r="A216" s="66"/>
      <c r="B216" s="67"/>
      <c r="C216" s="23" t="s">
        <v>14</v>
      </c>
      <c r="D216" s="8">
        <v>759</v>
      </c>
      <c r="E216" s="25">
        <v>0</v>
      </c>
      <c r="F216" s="25">
        <v>0</v>
      </c>
      <c r="G216" s="41">
        <v>0</v>
      </c>
    </row>
    <row r="217" spans="1:7" s="17" customFormat="1" ht="46.15" customHeight="1" x14ac:dyDescent="0.25">
      <c r="A217" s="66"/>
      <c r="B217" s="67"/>
      <c r="C217" s="12" t="s">
        <v>15</v>
      </c>
      <c r="D217" s="13">
        <v>759</v>
      </c>
      <c r="E217" s="25">
        <v>3086</v>
      </c>
      <c r="F217" s="25">
        <v>1542.72</v>
      </c>
      <c r="G217" s="41">
        <f t="shared" si="41"/>
        <v>49.990926766040182</v>
      </c>
    </row>
    <row r="218" spans="1:7" ht="34.9" hidden="1" customHeight="1" x14ac:dyDescent="0.25">
      <c r="A218" s="66"/>
      <c r="B218" s="67"/>
      <c r="C218" s="23" t="s">
        <v>23</v>
      </c>
      <c r="D218" s="8" t="s">
        <v>17</v>
      </c>
      <c r="E218" s="25">
        <v>0</v>
      </c>
      <c r="F218" s="25">
        <v>0</v>
      </c>
      <c r="G218" s="41">
        <v>0</v>
      </c>
    </row>
    <row r="219" spans="1:7" ht="40.15" hidden="1" customHeight="1" x14ac:dyDescent="0.25">
      <c r="A219" s="66"/>
      <c r="B219" s="67"/>
      <c r="C219" s="23" t="s">
        <v>18</v>
      </c>
      <c r="D219" s="8" t="s">
        <v>17</v>
      </c>
      <c r="E219" s="25">
        <v>0</v>
      </c>
      <c r="F219" s="25">
        <v>0</v>
      </c>
      <c r="G219" s="41">
        <v>0</v>
      </c>
    </row>
    <row r="220" spans="1:7" ht="46.15" hidden="1" customHeight="1" x14ac:dyDescent="0.25">
      <c r="A220" s="66"/>
      <c r="B220" s="67"/>
      <c r="C220" s="23" t="s">
        <v>19</v>
      </c>
      <c r="D220" s="8" t="s">
        <v>17</v>
      </c>
      <c r="E220" s="25">
        <v>0</v>
      </c>
      <c r="F220" s="25">
        <v>0</v>
      </c>
      <c r="G220" s="41">
        <v>0</v>
      </c>
    </row>
    <row r="221" spans="1:7" ht="17.45" hidden="1" customHeight="1" x14ac:dyDescent="0.25">
      <c r="A221" s="66"/>
      <c r="B221" s="67"/>
      <c r="C221" s="23" t="s">
        <v>20</v>
      </c>
      <c r="D221" s="8" t="s">
        <v>17</v>
      </c>
      <c r="E221" s="25">
        <v>0</v>
      </c>
      <c r="F221" s="25">
        <v>0</v>
      </c>
      <c r="G221" s="41">
        <v>0</v>
      </c>
    </row>
    <row r="222" spans="1:7" hidden="1" x14ac:dyDescent="0.25">
      <c r="A222" s="66" t="s">
        <v>74</v>
      </c>
      <c r="B222" s="67" t="s">
        <v>75</v>
      </c>
      <c r="C222" s="23" t="s">
        <v>22</v>
      </c>
      <c r="D222" s="8">
        <v>759</v>
      </c>
      <c r="E222" s="25">
        <f t="shared" ref="E222:F222" si="43">SUM(E223:E228)</f>
        <v>46523.6</v>
      </c>
      <c r="F222" s="25">
        <f t="shared" si="43"/>
        <v>46506.6</v>
      </c>
      <c r="G222" s="41">
        <f t="shared" si="41"/>
        <v>99.963459405549017</v>
      </c>
    </row>
    <row r="223" spans="1:7" ht="54" hidden="1" customHeight="1" x14ac:dyDescent="0.25">
      <c r="A223" s="66"/>
      <c r="B223" s="67"/>
      <c r="C223" s="23" t="s">
        <v>14</v>
      </c>
      <c r="D223" s="8">
        <v>759</v>
      </c>
      <c r="E223" s="25">
        <f t="shared" ref="E223:F228" si="44">E230+E237</f>
        <v>2600</v>
      </c>
      <c r="F223" s="25">
        <f t="shared" si="44"/>
        <v>2600</v>
      </c>
      <c r="G223" s="41">
        <f t="shared" si="41"/>
        <v>100</v>
      </c>
    </row>
    <row r="224" spans="1:7" hidden="1" x14ac:dyDescent="0.25">
      <c r="A224" s="66"/>
      <c r="B224" s="67"/>
      <c r="C224" s="23" t="s">
        <v>15</v>
      </c>
      <c r="D224" s="8">
        <v>759</v>
      </c>
      <c r="E224" s="25">
        <f t="shared" si="44"/>
        <v>43923.6</v>
      </c>
      <c r="F224" s="25">
        <f t="shared" si="44"/>
        <v>43906.6</v>
      </c>
      <c r="G224" s="41">
        <f t="shared" si="41"/>
        <v>99.961296432897115</v>
      </c>
    </row>
    <row r="225" spans="1:7" ht="31.9" hidden="1" customHeight="1" x14ac:dyDescent="0.25">
      <c r="A225" s="66"/>
      <c r="B225" s="67"/>
      <c r="C225" s="23" t="s">
        <v>23</v>
      </c>
      <c r="D225" s="10" t="s">
        <v>17</v>
      </c>
      <c r="E225" s="25">
        <f t="shared" si="44"/>
        <v>0</v>
      </c>
      <c r="F225" s="25">
        <f t="shared" si="44"/>
        <v>0</v>
      </c>
      <c r="G225" s="41">
        <v>0</v>
      </c>
    </row>
    <row r="226" spans="1:7" ht="39.6" hidden="1" customHeight="1" x14ac:dyDescent="0.25">
      <c r="A226" s="66"/>
      <c r="B226" s="67"/>
      <c r="C226" s="23" t="s">
        <v>18</v>
      </c>
      <c r="D226" s="10" t="s">
        <v>17</v>
      </c>
      <c r="E226" s="25">
        <f t="shared" si="44"/>
        <v>0</v>
      </c>
      <c r="F226" s="25">
        <f t="shared" si="44"/>
        <v>0</v>
      </c>
      <c r="G226" s="41">
        <v>0</v>
      </c>
    </row>
    <row r="227" spans="1:7" ht="51.6" hidden="1" customHeight="1" x14ac:dyDescent="0.25">
      <c r="A227" s="66"/>
      <c r="B227" s="67"/>
      <c r="C227" s="23" t="s">
        <v>19</v>
      </c>
      <c r="D227" s="10" t="s">
        <v>17</v>
      </c>
      <c r="E227" s="25">
        <f t="shared" si="44"/>
        <v>0</v>
      </c>
      <c r="F227" s="25">
        <f t="shared" si="44"/>
        <v>0</v>
      </c>
      <c r="G227" s="41">
        <v>0</v>
      </c>
    </row>
    <row r="228" spans="1:7" ht="24" hidden="1" customHeight="1" x14ac:dyDescent="0.25">
      <c r="A228" s="66"/>
      <c r="B228" s="67"/>
      <c r="C228" s="23" t="s">
        <v>20</v>
      </c>
      <c r="D228" s="10" t="s">
        <v>17</v>
      </c>
      <c r="E228" s="25">
        <f t="shared" si="44"/>
        <v>0</v>
      </c>
      <c r="F228" s="25">
        <f t="shared" si="44"/>
        <v>0</v>
      </c>
      <c r="G228" s="41">
        <v>0</v>
      </c>
    </row>
    <row r="229" spans="1:7" hidden="1" x14ac:dyDescent="0.25">
      <c r="A229" s="66" t="s">
        <v>76</v>
      </c>
      <c r="B229" s="67" t="s">
        <v>77</v>
      </c>
      <c r="C229" s="23" t="s">
        <v>22</v>
      </c>
      <c r="D229" s="8">
        <v>759</v>
      </c>
      <c r="E229" s="25">
        <f>SUM(E230:E235)</f>
        <v>43516.6</v>
      </c>
      <c r="F229" s="25">
        <f t="shared" ref="F229" si="45">SUM(F230:F235)</f>
        <v>43516.6</v>
      </c>
      <c r="G229" s="41">
        <f t="shared" si="41"/>
        <v>100</v>
      </c>
    </row>
    <row r="230" spans="1:7" ht="54.6" hidden="1" customHeight="1" x14ac:dyDescent="0.25">
      <c r="A230" s="66"/>
      <c r="B230" s="67"/>
      <c r="C230" s="23" t="s">
        <v>14</v>
      </c>
      <c r="D230" s="8">
        <v>759</v>
      </c>
      <c r="E230" s="25">
        <v>0</v>
      </c>
      <c r="F230" s="25">
        <v>0</v>
      </c>
      <c r="G230" s="41">
        <v>0</v>
      </c>
    </row>
    <row r="231" spans="1:7" hidden="1" x14ac:dyDescent="0.25">
      <c r="A231" s="66"/>
      <c r="B231" s="67"/>
      <c r="C231" s="23" t="s">
        <v>15</v>
      </c>
      <c r="D231" s="8">
        <v>759</v>
      </c>
      <c r="E231" s="25">
        <v>43516.6</v>
      </c>
      <c r="F231" s="25">
        <v>43516.6</v>
      </c>
      <c r="G231" s="41">
        <f t="shared" si="41"/>
        <v>100</v>
      </c>
    </row>
    <row r="232" spans="1:7" ht="37.9" hidden="1" customHeight="1" x14ac:dyDescent="0.25">
      <c r="A232" s="66"/>
      <c r="B232" s="67"/>
      <c r="C232" s="23" t="s">
        <v>23</v>
      </c>
      <c r="D232" s="8" t="s">
        <v>17</v>
      </c>
      <c r="E232" s="25">
        <f t="shared" ref="E232:F235" si="46">E239+E246</f>
        <v>0</v>
      </c>
      <c r="F232" s="25">
        <f t="shared" si="46"/>
        <v>0</v>
      </c>
      <c r="G232" s="41">
        <v>0</v>
      </c>
    </row>
    <row r="233" spans="1:7" ht="43.15" hidden="1" customHeight="1" x14ac:dyDescent="0.25">
      <c r="A233" s="66"/>
      <c r="B233" s="67"/>
      <c r="C233" s="23" t="s">
        <v>18</v>
      </c>
      <c r="D233" s="8" t="s">
        <v>17</v>
      </c>
      <c r="E233" s="25">
        <f t="shared" si="46"/>
        <v>0</v>
      </c>
      <c r="F233" s="25">
        <f t="shared" si="46"/>
        <v>0</v>
      </c>
      <c r="G233" s="41">
        <v>0</v>
      </c>
    </row>
    <row r="234" spans="1:7" ht="43.9" hidden="1" customHeight="1" x14ac:dyDescent="0.25">
      <c r="A234" s="66"/>
      <c r="B234" s="67"/>
      <c r="C234" s="23" t="s">
        <v>19</v>
      </c>
      <c r="D234" s="8" t="s">
        <v>17</v>
      </c>
      <c r="E234" s="25">
        <f t="shared" si="46"/>
        <v>0</v>
      </c>
      <c r="F234" s="25">
        <f t="shared" si="46"/>
        <v>0</v>
      </c>
      <c r="G234" s="41">
        <v>0</v>
      </c>
    </row>
    <row r="235" spans="1:7" ht="16.899999999999999" hidden="1" customHeight="1" x14ac:dyDescent="0.25">
      <c r="A235" s="66"/>
      <c r="B235" s="67"/>
      <c r="C235" s="23" t="s">
        <v>20</v>
      </c>
      <c r="D235" s="8" t="s">
        <v>17</v>
      </c>
      <c r="E235" s="25">
        <f t="shared" si="46"/>
        <v>0</v>
      </c>
      <c r="F235" s="25">
        <f t="shared" si="46"/>
        <v>0</v>
      </c>
      <c r="G235" s="41">
        <v>0</v>
      </c>
    </row>
    <row r="236" spans="1:7" hidden="1" x14ac:dyDescent="0.25">
      <c r="A236" s="66" t="s">
        <v>78</v>
      </c>
      <c r="B236" s="67" t="s">
        <v>79</v>
      </c>
      <c r="C236" s="23" t="s">
        <v>22</v>
      </c>
      <c r="D236" s="8">
        <v>759</v>
      </c>
      <c r="E236" s="25">
        <f>SUM(E237:E242)</f>
        <v>3007</v>
      </c>
      <c r="F236" s="25">
        <f t="shared" ref="F236" si="47">SUM(F237:F242)</f>
        <v>2990</v>
      </c>
      <c r="G236" s="41">
        <f t="shared" si="41"/>
        <v>99.434652477552376</v>
      </c>
    </row>
    <row r="237" spans="1:7" ht="55.15" hidden="1" customHeight="1" x14ac:dyDescent="0.25">
      <c r="A237" s="66"/>
      <c r="B237" s="67"/>
      <c r="C237" s="23" t="s">
        <v>14</v>
      </c>
      <c r="D237" s="8">
        <v>759</v>
      </c>
      <c r="E237" s="25">
        <v>2600</v>
      </c>
      <c r="F237" s="25">
        <v>2600</v>
      </c>
      <c r="G237" s="41">
        <f t="shared" si="41"/>
        <v>100</v>
      </c>
    </row>
    <row r="238" spans="1:7" hidden="1" x14ac:dyDescent="0.25">
      <c r="A238" s="66"/>
      <c r="B238" s="67"/>
      <c r="C238" s="23" t="s">
        <v>15</v>
      </c>
      <c r="D238" s="8">
        <v>759</v>
      </c>
      <c r="E238" s="25">
        <v>407</v>
      </c>
      <c r="F238" s="20">
        <v>390</v>
      </c>
      <c r="G238" s="41">
        <f t="shared" si="41"/>
        <v>95.823095823095827</v>
      </c>
    </row>
    <row r="239" spans="1:7" ht="37.9" hidden="1" customHeight="1" x14ac:dyDescent="0.25">
      <c r="A239" s="66"/>
      <c r="B239" s="67"/>
      <c r="C239" s="23" t="s">
        <v>23</v>
      </c>
      <c r="D239" s="8" t="s">
        <v>17</v>
      </c>
      <c r="E239" s="25">
        <v>0</v>
      </c>
      <c r="F239" s="20">
        <v>0</v>
      </c>
      <c r="G239" s="41">
        <v>0</v>
      </c>
    </row>
    <row r="240" spans="1:7" ht="37.15" hidden="1" customHeight="1" x14ac:dyDescent="0.25">
      <c r="A240" s="66"/>
      <c r="B240" s="67"/>
      <c r="C240" s="23" t="s">
        <v>18</v>
      </c>
      <c r="D240" s="8" t="s">
        <v>17</v>
      </c>
      <c r="E240" s="25">
        <v>0</v>
      </c>
      <c r="F240" s="20">
        <v>0</v>
      </c>
      <c r="G240" s="41">
        <v>0</v>
      </c>
    </row>
    <row r="241" spans="1:7" ht="49.15" hidden="1" customHeight="1" x14ac:dyDescent="0.25">
      <c r="A241" s="66"/>
      <c r="B241" s="67"/>
      <c r="C241" s="23" t="s">
        <v>19</v>
      </c>
      <c r="D241" s="8" t="s">
        <v>17</v>
      </c>
      <c r="E241" s="25">
        <v>0</v>
      </c>
      <c r="F241" s="20">
        <v>0</v>
      </c>
      <c r="G241" s="41">
        <v>0</v>
      </c>
    </row>
    <row r="242" spans="1:7" ht="22.15" hidden="1" customHeight="1" x14ac:dyDescent="0.25">
      <c r="A242" s="66"/>
      <c r="B242" s="67"/>
      <c r="C242" s="23" t="s">
        <v>20</v>
      </c>
      <c r="D242" s="8" t="s">
        <v>17</v>
      </c>
      <c r="E242" s="25">
        <v>0</v>
      </c>
      <c r="F242" s="20">
        <v>0</v>
      </c>
      <c r="G242" s="41">
        <v>0</v>
      </c>
    </row>
    <row r="243" spans="1:7" hidden="1" x14ac:dyDescent="0.25">
      <c r="A243" s="66" t="s">
        <v>80</v>
      </c>
      <c r="B243" s="67" t="s">
        <v>81</v>
      </c>
      <c r="C243" s="23" t="s">
        <v>22</v>
      </c>
      <c r="D243" s="8">
        <v>759</v>
      </c>
      <c r="E243" s="25">
        <f t="shared" ref="E243:F243" si="48">SUM(E244:E249)</f>
        <v>23745.64</v>
      </c>
      <c r="F243" s="25">
        <f t="shared" si="48"/>
        <v>23745.640000000003</v>
      </c>
      <c r="G243" s="41">
        <f t="shared" si="41"/>
        <v>100.00000000000003</v>
      </c>
    </row>
    <row r="244" spans="1:7" ht="55.9" hidden="1" customHeight="1" x14ac:dyDescent="0.25">
      <c r="A244" s="66"/>
      <c r="B244" s="67"/>
      <c r="C244" s="23" t="s">
        <v>14</v>
      </c>
      <c r="D244" s="8">
        <v>759</v>
      </c>
      <c r="E244" s="25">
        <v>22582.94</v>
      </c>
      <c r="F244" s="25">
        <f>F251+F258</f>
        <v>22582.940000000002</v>
      </c>
      <c r="G244" s="41">
        <f t="shared" si="41"/>
        <v>100.00000000000003</v>
      </c>
    </row>
    <row r="245" spans="1:7" hidden="1" x14ac:dyDescent="0.25">
      <c r="A245" s="66"/>
      <c r="B245" s="67"/>
      <c r="C245" s="23" t="s">
        <v>15</v>
      </c>
      <c r="D245" s="8">
        <v>759</v>
      </c>
      <c r="E245" s="25">
        <f>E252+E259</f>
        <v>1162.7</v>
      </c>
      <c r="F245" s="25">
        <f t="shared" ref="F245" si="49">F252+F259</f>
        <v>1162.7</v>
      </c>
      <c r="G245" s="41">
        <f t="shared" si="41"/>
        <v>100</v>
      </c>
    </row>
    <row r="246" spans="1:7" ht="36.6" hidden="1" customHeight="1" x14ac:dyDescent="0.25">
      <c r="A246" s="66"/>
      <c r="B246" s="67"/>
      <c r="C246" s="23" t="s">
        <v>23</v>
      </c>
      <c r="D246" s="10" t="s">
        <v>17</v>
      </c>
      <c r="E246" s="25">
        <f>E253+E420</f>
        <v>0</v>
      </c>
      <c r="F246" s="25">
        <f t="shared" ref="F246:F249" si="50">F253+F420</f>
        <v>0</v>
      </c>
      <c r="G246" s="41">
        <v>0</v>
      </c>
    </row>
    <row r="247" spans="1:7" ht="44.45" hidden="1" customHeight="1" x14ac:dyDescent="0.25">
      <c r="A247" s="66"/>
      <c r="B247" s="67"/>
      <c r="C247" s="23" t="s">
        <v>18</v>
      </c>
      <c r="D247" s="10" t="s">
        <v>17</v>
      </c>
      <c r="E247" s="25">
        <f>E254+E421</f>
        <v>0</v>
      </c>
      <c r="F247" s="25">
        <f t="shared" si="50"/>
        <v>0</v>
      </c>
      <c r="G247" s="41">
        <v>0</v>
      </c>
    </row>
    <row r="248" spans="1:7" ht="51.6" hidden="1" customHeight="1" x14ac:dyDescent="0.25">
      <c r="A248" s="66"/>
      <c r="B248" s="67"/>
      <c r="C248" s="23" t="s">
        <v>19</v>
      </c>
      <c r="D248" s="10" t="s">
        <v>17</v>
      </c>
      <c r="E248" s="25">
        <f>E255+E422</f>
        <v>0</v>
      </c>
      <c r="F248" s="25">
        <f t="shared" si="50"/>
        <v>0</v>
      </c>
      <c r="G248" s="41">
        <v>0</v>
      </c>
    </row>
    <row r="249" spans="1:7" ht="21" hidden="1" customHeight="1" x14ac:dyDescent="0.25">
      <c r="A249" s="66"/>
      <c r="B249" s="67"/>
      <c r="C249" s="23" t="s">
        <v>20</v>
      </c>
      <c r="D249" s="10" t="s">
        <v>17</v>
      </c>
      <c r="E249" s="25">
        <f>E256+E423</f>
        <v>0</v>
      </c>
      <c r="F249" s="25">
        <f t="shared" si="50"/>
        <v>0</v>
      </c>
      <c r="G249" s="41">
        <v>0</v>
      </c>
    </row>
    <row r="250" spans="1:7" hidden="1" x14ac:dyDescent="0.25">
      <c r="A250" s="66" t="s">
        <v>82</v>
      </c>
      <c r="B250" s="67" t="s">
        <v>83</v>
      </c>
      <c r="C250" s="23" t="s">
        <v>22</v>
      </c>
      <c r="D250" s="8">
        <v>759</v>
      </c>
      <c r="E250" s="25">
        <f>E251+E252+E253+E254+E255+E256</f>
        <v>492.04</v>
      </c>
      <c r="F250" s="25">
        <f t="shared" ref="F250" si="51">F251+F252+F253+F254+F255+F256</f>
        <v>492.04</v>
      </c>
      <c r="G250" s="41">
        <f t="shared" si="41"/>
        <v>100</v>
      </c>
    </row>
    <row r="251" spans="1:7" ht="58.15" hidden="1" customHeight="1" x14ac:dyDescent="0.25">
      <c r="A251" s="66"/>
      <c r="B251" s="67"/>
      <c r="C251" s="23" t="s">
        <v>14</v>
      </c>
      <c r="D251" s="8">
        <v>759</v>
      </c>
      <c r="E251" s="25">
        <v>492.04</v>
      </c>
      <c r="F251" s="25">
        <v>492.04</v>
      </c>
      <c r="G251" s="41">
        <f t="shared" si="41"/>
        <v>100</v>
      </c>
    </row>
    <row r="252" spans="1:7" hidden="1" x14ac:dyDescent="0.25">
      <c r="A252" s="66"/>
      <c r="B252" s="67"/>
      <c r="C252" s="23" t="s">
        <v>15</v>
      </c>
      <c r="D252" s="8">
        <v>759</v>
      </c>
      <c r="E252" s="25">
        <v>0</v>
      </c>
      <c r="F252" s="25">
        <v>0</v>
      </c>
      <c r="G252" s="41">
        <v>0</v>
      </c>
    </row>
    <row r="253" spans="1:7" ht="39.6" hidden="1" customHeight="1" x14ac:dyDescent="0.25">
      <c r="A253" s="66"/>
      <c r="B253" s="67"/>
      <c r="C253" s="23" t="s">
        <v>23</v>
      </c>
      <c r="D253" s="8" t="s">
        <v>17</v>
      </c>
      <c r="E253" s="25">
        <v>0</v>
      </c>
      <c r="F253" s="25">
        <v>0</v>
      </c>
      <c r="G253" s="41">
        <v>0</v>
      </c>
    </row>
    <row r="254" spans="1:7" ht="43.15" hidden="1" customHeight="1" x14ac:dyDescent="0.25">
      <c r="A254" s="66"/>
      <c r="B254" s="67"/>
      <c r="C254" s="23" t="s">
        <v>18</v>
      </c>
      <c r="D254" s="8" t="s">
        <v>17</v>
      </c>
      <c r="E254" s="25">
        <v>0</v>
      </c>
      <c r="F254" s="25">
        <v>0</v>
      </c>
      <c r="G254" s="41">
        <v>0</v>
      </c>
    </row>
    <row r="255" spans="1:7" ht="49.15" hidden="1" customHeight="1" x14ac:dyDescent="0.25">
      <c r="A255" s="66"/>
      <c r="B255" s="67"/>
      <c r="C255" s="23" t="s">
        <v>19</v>
      </c>
      <c r="D255" s="8" t="s">
        <v>17</v>
      </c>
      <c r="E255" s="25">
        <v>0</v>
      </c>
      <c r="F255" s="25">
        <v>0</v>
      </c>
      <c r="G255" s="41">
        <v>0</v>
      </c>
    </row>
    <row r="256" spans="1:7" ht="18.600000000000001" hidden="1" customHeight="1" x14ac:dyDescent="0.25">
      <c r="A256" s="66"/>
      <c r="B256" s="67"/>
      <c r="C256" s="23" t="s">
        <v>20</v>
      </c>
      <c r="D256" s="8" t="s">
        <v>17</v>
      </c>
      <c r="E256" s="25">
        <v>0</v>
      </c>
      <c r="F256" s="25">
        <v>0</v>
      </c>
      <c r="G256" s="41">
        <v>0</v>
      </c>
    </row>
    <row r="257" spans="1:7" ht="20.45" hidden="1" customHeight="1" x14ac:dyDescent="0.25">
      <c r="A257" s="66" t="s">
        <v>84</v>
      </c>
      <c r="B257" s="67" t="s">
        <v>285</v>
      </c>
      <c r="C257" s="23" t="s">
        <v>22</v>
      </c>
      <c r="D257" s="8">
        <v>759</v>
      </c>
      <c r="E257" s="25">
        <f>SUM(E258:E262)</f>
        <v>23253.600000000002</v>
      </c>
      <c r="F257" s="25">
        <f t="shared" ref="F257" si="52">SUM(F258:F262)</f>
        <v>23253.600000000002</v>
      </c>
      <c r="G257" s="41">
        <f t="shared" si="41"/>
        <v>100</v>
      </c>
    </row>
    <row r="258" spans="1:7" ht="58.15" hidden="1" customHeight="1" x14ac:dyDescent="0.25">
      <c r="A258" s="133"/>
      <c r="B258" s="134"/>
      <c r="C258" s="23" t="s">
        <v>14</v>
      </c>
      <c r="D258" s="8">
        <v>759</v>
      </c>
      <c r="E258" s="25">
        <v>22090.9</v>
      </c>
      <c r="F258" s="25">
        <v>22090.9</v>
      </c>
      <c r="G258" s="41">
        <f t="shared" si="41"/>
        <v>100</v>
      </c>
    </row>
    <row r="259" spans="1:7" ht="34.9" hidden="1" customHeight="1" x14ac:dyDescent="0.25">
      <c r="A259" s="133"/>
      <c r="B259" s="134"/>
      <c r="C259" s="23" t="s">
        <v>15</v>
      </c>
      <c r="D259" s="8">
        <v>759</v>
      </c>
      <c r="E259" s="25">
        <v>1162.7</v>
      </c>
      <c r="F259" s="25">
        <v>1162.7</v>
      </c>
      <c r="G259" s="41">
        <f t="shared" si="41"/>
        <v>100</v>
      </c>
    </row>
    <row r="260" spans="1:7" ht="68.45" hidden="1" customHeight="1" x14ac:dyDescent="0.25">
      <c r="A260" s="133"/>
      <c r="B260" s="134"/>
      <c r="C260" s="23" t="s">
        <v>85</v>
      </c>
      <c r="D260" s="8" t="s">
        <v>17</v>
      </c>
      <c r="E260" s="25">
        <v>0</v>
      </c>
      <c r="F260" s="25">
        <v>0</v>
      </c>
      <c r="G260" s="41">
        <v>0</v>
      </c>
    </row>
    <row r="261" spans="1:7" ht="67.150000000000006" hidden="1" customHeight="1" x14ac:dyDescent="0.25">
      <c r="A261" s="133"/>
      <c r="B261" s="134"/>
      <c r="C261" s="23" t="s">
        <v>18</v>
      </c>
      <c r="D261" s="8" t="s">
        <v>17</v>
      </c>
      <c r="E261" s="25">
        <v>0</v>
      </c>
      <c r="F261" s="25">
        <v>0</v>
      </c>
      <c r="G261" s="41">
        <v>0</v>
      </c>
    </row>
    <row r="262" spans="1:7" ht="87.6" hidden="1" customHeight="1" x14ac:dyDescent="0.25">
      <c r="A262" s="133"/>
      <c r="B262" s="134"/>
      <c r="C262" s="23" t="s">
        <v>19</v>
      </c>
      <c r="D262" s="8" t="s">
        <v>17</v>
      </c>
      <c r="E262" s="25">
        <v>0</v>
      </c>
      <c r="F262" s="25">
        <v>0</v>
      </c>
      <c r="G262" s="41">
        <v>0</v>
      </c>
    </row>
    <row r="263" spans="1:7" ht="70.900000000000006" hidden="1" customHeight="1" x14ac:dyDescent="0.25">
      <c r="A263" s="133"/>
      <c r="B263" s="134"/>
      <c r="C263" s="23" t="s">
        <v>20</v>
      </c>
      <c r="D263" s="8" t="s">
        <v>17</v>
      </c>
      <c r="E263" s="25">
        <v>0</v>
      </c>
      <c r="F263" s="25">
        <v>0</v>
      </c>
      <c r="G263" s="41">
        <v>0</v>
      </c>
    </row>
    <row r="264" spans="1:7" ht="18" hidden="1" customHeight="1" x14ac:dyDescent="0.25">
      <c r="A264" s="66" t="s">
        <v>86</v>
      </c>
      <c r="B264" s="67" t="s">
        <v>87</v>
      </c>
      <c r="C264" s="67" t="s">
        <v>22</v>
      </c>
      <c r="D264" s="8" t="s">
        <v>13</v>
      </c>
      <c r="E264" s="25">
        <f>E266+E265</f>
        <v>67444.23000000001</v>
      </c>
      <c r="F264" s="25">
        <f>F266+F265</f>
        <v>66125.91</v>
      </c>
      <c r="G264" s="41">
        <f t="shared" si="41"/>
        <v>98.045318331901768</v>
      </c>
    </row>
    <row r="265" spans="1:7" s="17" customFormat="1" hidden="1" x14ac:dyDescent="0.25">
      <c r="A265" s="66"/>
      <c r="B265" s="67"/>
      <c r="C265" s="67"/>
      <c r="D265" s="13">
        <v>759</v>
      </c>
      <c r="E265" s="25">
        <f>E271+E267</f>
        <v>47444.23</v>
      </c>
      <c r="F265" s="25">
        <f>F271+F267</f>
        <v>46127.91</v>
      </c>
      <c r="G265" s="41">
        <f t="shared" si="41"/>
        <v>97.225542494840795</v>
      </c>
    </row>
    <row r="266" spans="1:7" hidden="1" x14ac:dyDescent="0.25">
      <c r="A266" s="66"/>
      <c r="B266" s="67"/>
      <c r="C266" s="67"/>
      <c r="D266" s="8">
        <v>774</v>
      </c>
      <c r="E266" s="25">
        <f t="shared" ref="E266:F266" si="53">E269+E272</f>
        <v>20000</v>
      </c>
      <c r="F266" s="25">
        <f t="shared" si="53"/>
        <v>19998</v>
      </c>
      <c r="G266" s="41">
        <f t="shared" si="41"/>
        <v>99.99</v>
      </c>
    </row>
    <row r="267" spans="1:7" ht="16.899999999999999" hidden="1" customHeight="1" x14ac:dyDescent="0.25">
      <c r="A267" s="66"/>
      <c r="B267" s="67"/>
      <c r="C267" s="67" t="s">
        <v>14</v>
      </c>
      <c r="D267" s="8" t="s">
        <v>13</v>
      </c>
      <c r="E267" s="25">
        <f t="shared" ref="E267:F267" si="54">E268+E269</f>
        <v>0</v>
      </c>
      <c r="F267" s="25">
        <f t="shared" si="54"/>
        <v>0</v>
      </c>
      <c r="G267" s="41">
        <v>0</v>
      </c>
    </row>
    <row r="268" spans="1:7" hidden="1" x14ac:dyDescent="0.25">
      <c r="A268" s="66"/>
      <c r="B268" s="67"/>
      <c r="C268" s="67"/>
      <c r="D268" s="8">
        <v>759</v>
      </c>
      <c r="E268" s="25">
        <f t="shared" ref="E268:F268" si="55">E278+E285+E292+E299</f>
        <v>0</v>
      </c>
      <c r="F268" s="25">
        <f t="shared" si="55"/>
        <v>0</v>
      </c>
      <c r="G268" s="41">
        <v>0</v>
      </c>
    </row>
    <row r="269" spans="1:7" hidden="1" x14ac:dyDescent="0.25">
      <c r="A269" s="66"/>
      <c r="B269" s="67"/>
      <c r="C269" s="67"/>
      <c r="D269" s="8">
        <v>774</v>
      </c>
      <c r="E269" s="25">
        <f t="shared" ref="E269:F269" si="56">E299</f>
        <v>0</v>
      </c>
      <c r="F269" s="25">
        <f t="shared" si="56"/>
        <v>0</v>
      </c>
      <c r="G269" s="41">
        <v>0</v>
      </c>
    </row>
    <row r="270" spans="1:7" ht="19.899999999999999" hidden="1" customHeight="1" x14ac:dyDescent="0.25">
      <c r="A270" s="66"/>
      <c r="B270" s="67"/>
      <c r="C270" s="67" t="s">
        <v>15</v>
      </c>
      <c r="D270" s="8" t="s">
        <v>13</v>
      </c>
      <c r="E270" s="25">
        <f t="shared" ref="E270:F270" si="57">E271+E272</f>
        <v>67444.23000000001</v>
      </c>
      <c r="F270" s="25">
        <f t="shared" si="57"/>
        <v>66125.91</v>
      </c>
      <c r="G270" s="41">
        <f t="shared" si="41"/>
        <v>98.045318331901768</v>
      </c>
    </row>
    <row r="271" spans="1:7" s="17" customFormat="1" hidden="1" x14ac:dyDescent="0.25">
      <c r="A271" s="66"/>
      <c r="B271" s="67"/>
      <c r="C271" s="67"/>
      <c r="D271" s="13">
        <v>759</v>
      </c>
      <c r="E271" s="25">
        <f>E279+E286+E293+E305</f>
        <v>47444.23</v>
      </c>
      <c r="F271" s="25">
        <f>F279+F286+F293+F305</f>
        <v>46127.91</v>
      </c>
      <c r="G271" s="41">
        <f t="shared" si="41"/>
        <v>97.225542494840795</v>
      </c>
    </row>
    <row r="272" spans="1:7" hidden="1" x14ac:dyDescent="0.25">
      <c r="A272" s="66"/>
      <c r="B272" s="67"/>
      <c r="C272" s="67"/>
      <c r="D272" s="8">
        <v>774</v>
      </c>
      <c r="E272" s="25">
        <f t="shared" ref="E272:F272" si="58">E300</f>
        <v>20000</v>
      </c>
      <c r="F272" s="25">
        <f t="shared" si="58"/>
        <v>19998</v>
      </c>
      <c r="G272" s="41">
        <f t="shared" si="41"/>
        <v>99.99</v>
      </c>
    </row>
    <row r="273" spans="1:7" ht="37.9" hidden="1" customHeight="1" x14ac:dyDescent="0.25">
      <c r="A273" s="66"/>
      <c r="B273" s="67"/>
      <c r="C273" s="23" t="s">
        <v>23</v>
      </c>
      <c r="D273" s="10" t="s">
        <v>17</v>
      </c>
      <c r="E273" s="25">
        <f t="shared" ref="E273:F276" si="59">E280+E287+E294+E301</f>
        <v>0</v>
      </c>
      <c r="F273" s="25">
        <f t="shared" si="59"/>
        <v>0</v>
      </c>
      <c r="G273" s="41">
        <v>0</v>
      </c>
    </row>
    <row r="274" spans="1:7" ht="33.6" hidden="1" customHeight="1" x14ac:dyDescent="0.25">
      <c r="A274" s="66"/>
      <c r="B274" s="67"/>
      <c r="C274" s="23" t="s">
        <v>18</v>
      </c>
      <c r="D274" s="10" t="s">
        <v>17</v>
      </c>
      <c r="E274" s="25">
        <f t="shared" si="59"/>
        <v>0</v>
      </c>
      <c r="F274" s="25">
        <f t="shared" si="59"/>
        <v>0</v>
      </c>
      <c r="G274" s="41">
        <v>0</v>
      </c>
    </row>
    <row r="275" spans="1:7" ht="48.6" hidden="1" customHeight="1" x14ac:dyDescent="0.25">
      <c r="A275" s="66"/>
      <c r="B275" s="67"/>
      <c r="C275" s="23" t="s">
        <v>19</v>
      </c>
      <c r="D275" s="10" t="s">
        <v>17</v>
      </c>
      <c r="E275" s="25">
        <f t="shared" si="59"/>
        <v>0</v>
      </c>
      <c r="F275" s="25">
        <f t="shared" si="59"/>
        <v>0</v>
      </c>
      <c r="G275" s="41">
        <v>0</v>
      </c>
    </row>
    <row r="276" spans="1:7" ht="17.45" hidden="1" customHeight="1" x14ac:dyDescent="0.25">
      <c r="A276" s="66"/>
      <c r="B276" s="67"/>
      <c r="C276" s="23" t="s">
        <v>20</v>
      </c>
      <c r="D276" s="10" t="s">
        <v>17</v>
      </c>
      <c r="E276" s="25">
        <f t="shared" si="59"/>
        <v>0</v>
      </c>
      <c r="F276" s="25">
        <f t="shared" si="59"/>
        <v>0</v>
      </c>
      <c r="G276" s="41">
        <v>0</v>
      </c>
    </row>
    <row r="277" spans="1:7" s="17" customFormat="1" hidden="1" x14ac:dyDescent="0.25">
      <c r="A277" s="66" t="s">
        <v>88</v>
      </c>
      <c r="B277" s="67" t="s">
        <v>89</v>
      </c>
      <c r="C277" s="12" t="s">
        <v>22</v>
      </c>
      <c r="D277" s="13">
        <v>759</v>
      </c>
      <c r="E277" s="25">
        <f>SUM(E278:E283)</f>
        <v>39346.230000000003</v>
      </c>
      <c r="F277" s="25">
        <f t="shared" ref="F277" si="60">SUM(F278:F283)</f>
        <v>39255.51</v>
      </c>
      <c r="G277" s="41">
        <f t="shared" ref="G277:G335" si="61">F277/E277*100</f>
        <v>99.769431531305543</v>
      </c>
    </row>
    <row r="278" spans="1:7" ht="55.15" hidden="1" customHeight="1" x14ac:dyDescent="0.25">
      <c r="A278" s="66"/>
      <c r="B278" s="67"/>
      <c r="C278" s="23" t="s">
        <v>14</v>
      </c>
      <c r="D278" s="8">
        <v>759</v>
      </c>
      <c r="E278" s="25">
        <v>0</v>
      </c>
      <c r="F278" s="25">
        <v>0</v>
      </c>
      <c r="G278" s="41">
        <v>0</v>
      </c>
    </row>
    <row r="279" spans="1:7" s="17" customFormat="1" hidden="1" x14ac:dyDescent="0.25">
      <c r="A279" s="66"/>
      <c r="B279" s="67"/>
      <c r="C279" s="12" t="s">
        <v>15</v>
      </c>
      <c r="D279" s="13">
        <v>759</v>
      </c>
      <c r="E279" s="25">
        <v>39346.230000000003</v>
      </c>
      <c r="F279" s="19">
        <v>39255.51</v>
      </c>
      <c r="G279" s="41">
        <f t="shared" si="61"/>
        <v>99.769431531305543</v>
      </c>
    </row>
    <row r="280" spans="1:7" ht="33" hidden="1" customHeight="1" x14ac:dyDescent="0.25">
      <c r="A280" s="66"/>
      <c r="B280" s="67"/>
      <c r="C280" s="23" t="s">
        <v>23</v>
      </c>
      <c r="D280" s="8" t="s">
        <v>17</v>
      </c>
      <c r="E280" s="25">
        <v>0</v>
      </c>
      <c r="F280" s="25">
        <v>0</v>
      </c>
      <c r="G280" s="41">
        <v>0</v>
      </c>
    </row>
    <row r="281" spans="1:7" ht="41.45" hidden="1" customHeight="1" x14ac:dyDescent="0.25">
      <c r="A281" s="66"/>
      <c r="B281" s="67"/>
      <c r="C281" s="23" t="s">
        <v>18</v>
      </c>
      <c r="D281" s="8" t="s">
        <v>17</v>
      </c>
      <c r="E281" s="25">
        <v>0</v>
      </c>
      <c r="F281" s="25">
        <v>0</v>
      </c>
      <c r="G281" s="41">
        <v>0</v>
      </c>
    </row>
    <row r="282" spans="1:7" ht="49.15" hidden="1" customHeight="1" x14ac:dyDescent="0.25">
      <c r="A282" s="66"/>
      <c r="B282" s="67"/>
      <c r="C282" s="23" t="s">
        <v>19</v>
      </c>
      <c r="D282" s="8" t="s">
        <v>17</v>
      </c>
      <c r="E282" s="25">
        <v>0</v>
      </c>
      <c r="F282" s="25">
        <v>0</v>
      </c>
      <c r="G282" s="41">
        <v>0</v>
      </c>
    </row>
    <row r="283" spans="1:7" ht="15" hidden="1" customHeight="1" x14ac:dyDescent="0.25">
      <c r="A283" s="66"/>
      <c r="B283" s="67"/>
      <c r="C283" s="23" t="s">
        <v>20</v>
      </c>
      <c r="D283" s="8" t="s">
        <v>17</v>
      </c>
      <c r="E283" s="25">
        <v>0</v>
      </c>
      <c r="F283" s="25">
        <v>0</v>
      </c>
      <c r="G283" s="41">
        <v>0</v>
      </c>
    </row>
    <row r="284" spans="1:7" ht="27" customHeight="1" x14ac:dyDescent="0.25">
      <c r="A284" s="66" t="s">
        <v>90</v>
      </c>
      <c r="B284" s="67" t="s">
        <v>91</v>
      </c>
      <c r="C284" s="23" t="s">
        <v>22</v>
      </c>
      <c r="D284" s="8">
        <v>759</v>
      </c>
      <c r="E284" s="25">
        <f>SUM(E285:E290)</f>
        <v>2880</v>
      </c>
      <c r="F284" s="25">
        <f t="shared" ref="F284" si="62">SUM(F285:F290)</f>
        <v>2088</v>
      </c>
      <c r="G284" s="41">
        <f t="shared" si="61"/>
        <v>72.5</v>
      </c>
    </row>
    <row r="285" spans="1:7" ht="48.6" hidden="1" customHeight="1" x14ac:dyDescent="0.25">
      <c r="A285" s="66"/>
      <c r="B285" s="67"/>
      <c r="C285" s="23" t="s">
        <v>14</v>
      </c>
      <c r="D285" s="8">
        <v>759</v>
      </c>
      <c r="E285" s="25">
        <v>0</v>
      </c>
      <c r="F285" s="25">
        <v>0</v>
      </c>
      <c r="G285" s="41">
        <v>0</v>
      </c>
    </row>
    <row r="286" spans="1:7" x14ac:dyDescent="0.25">
      <c r="A286" s="66"/>
      <c r="B286" s="67"/>
      <c r="C286" s="23" t="s">
        <v>15</v>
      </c>
      <c r="D286" s="8">
        <v>759</v>
      </c>
      <c r="E286" s="25">
        <v>2880</v>
      </c>
      <c r="F286" s="20">
        <v>2088</v>
      </c>
      <c r="G286" s="41">
        <f t="shared" si="61"/>
        <v>72.5</v>
      </c>
    </row>
    <row r="287" spans="1:7" ht="30.6" hidden="1" customHeight="1" x14ac:dyDescent="0.25">
      <c r="A287" s="66"/>
      <c r="B287" s="67"/>
      <c r="C287" s="23" t="s">
        <v>23</v>
      </c>
      <c r="D287" s="8" t="s">
        <v>17</v>
      </c>
      <c r="E287" s="25">
        <v>0</v>
      </c>
      <c r="F287" s="25">
        <v>0</v>
      </c>
      <c r="G287" s="41">
        <v>0</v>
      </c>
    </row>
    <row r="288" spans="1:7" ht="33.6" hidden="1" customHeight="1" x14ac:dyDescent="0.25">
      <c r="A288" s="66"/>
      <c r="B288" s="67"/>
      <c r="C288" s="23" t="s">
        <v>18</v>
      </c>
      <c r="D288" s="8" t="s">
        <v>17</v>
      </c>
      <c r="E288" s="25">
        <v>0</v>
      </c>
      <c r="F288" s="25">
        <v>0</v>
      </c>
      <c r="G288" s="41">
        <v>0</v>
      </c>
    </row>
    <row r="289" spans="1:7" ht="45.6" hidden="1" customHeight="1" x14ac:dyDescent="0.25">
      <c r="A289" s="66"/>
      <c r="B289" s="67"/>
      <c r="C289" s="23" t="s">
        <v>19</v>
      </c>
      <c r="D289" s="8" t="s">
        <v>17</v>
      </c>
      <c r="E289" s="25">
        <v>0</v>
      </c>
      <c r="F289" s="25">
        <v>0</v>
      </c>
      <c r="G289" s="41">
        <v>0</v>
      </c>
    </row>
    <row r="290" spans="1:7" ht="18" hidden="1" customHeight="1" x14ac:dyDescent="0.25">
      <c r="A290" s="66"/>
      <c r="B290" s="67"/>
      <c r="C290" s="23" t="s">
        <v>20</v>
      </c>
      <c r="D290" s="8" t="s">
        <v>17</v>
      </c>
      <c r="E290" s="25">
        <v>0</v>
      </c>
      <c r="F290" s="25">
        <v>0</v>
      </c>
      <c r="G290" s="41">
        <v>0</v>
      </c>
    </row>
    <row r="291" spans="1:7" s="17" customFormat="1" x14ac:dyDescent="0.25">
      <c r="A291" s="66" t="s">
        <v>92</v>
      </c>
      <c r="B291" s="67" t="s">
        <v>93</v>
      </c>
      <c r="C291" s="12" t="s">
        <v>22</v>
      </c>
      <c r="D291" s="13">
        <v>759</v>
      </c>
      <c r="E291" s="25">
        <f>SUM(E292:E297)</f>
        <v>436</v>
      </c>
      <c r="F291" s="25">
        <f t="shared" ref="F291" si="63">SUM(F292:F297)</f>
        <v>210</v>
      </c>
      <c r="G291" s="41">
        <f t="shared" si="61"/>
        <v>48.165137614678898</v>
      </c>
    </row>
    <row r="292" spans="1:7" ht="48" hidden="1" customHeight="1" x14ac:dyDescent="0.25">
      <c r="A292" s="66"/>
      <c r="B292" s="67"/>
      <c r="C292" s="23" t="s">
        <v>14</v>
      </c>
      <c r="D292" s="8">
        <v>759</v>
      </c>
      <c r="E292" s="25">
        <v>0</v>
      </c>
      <c r="F292" s="25">
        <v>0</v>
      </c>
      <c r="G292" s="41">
        <v>0</v>
      </c>
    </row>
    <row r="293" spans="1:7" s="17" customFormat="1" ht="22.9" customHeight="1" x14ac:dyDescent="0.25">
      <c r="A293" s="66"/>
      <c r="B293" s="67"/>
      <c r="C293" s="12" t="s">
        <v>15</v>
      </c>
      <c r="D293" s="13">
        <v>759</v>
      </c>
      <c r="E293" s="25">
        <v>436</v>
      </c>
      <c r="F293" s="19">
        <v>210</v>
      </c>
      <c r="G293" s="41">
        <f t="shared" si="61"/>
        <v>48.165137614678898</v>
      </c>
    </row>
    <row r="294" spans="1:7" ht="34.9" hidden="1" customHeight="1" x14ac:dyDescent="0.25">
      <c r="A294" s="66"/>
      <c r="B294" s="67"/>
      <c r="C294" s="23" t="s">
        <v>23</v>
      </c>
      <c r="D294" s="8" t="s">
        <v>17</v>
      </c>
      <c r="E294" s="25">
        <v>0</v>
      </c>
      <c r="F294" s="25">
        <v>0</v>
      </c>
      <c r="G294" s="41">
        <v>0</v>
      </c>
    </row>
    <row r="295" spans="1:7" ht="39.6" hidden="1" customHeight="1" x14ac:dyDescent="0.25">
      <c r="A295" s="66"/>
      <c r="B295" s="67"/>
      <c r="C295" s="23" t="s">
        <v>18</v>
      </c>
      <c r="D295" s="8" t="s">
        <v>17</v>
      </c>
      <c r="E295" s="25">
        <v>0</v>
      </c>
      <c r="F295" s="25">
        <v>0</v>
      </c>
      <c r="G295" s="41">
        <v>0</v>
      </c>
    </row>
    <row r="296" spans="1:7" ht="42" hidden="1" customHeight="1" x14ac:dyDescent="0.25">
      <c r="A296" s="66"/>
      <c r="B296" s="67"/>
      <c r="C296" s="23" t="s">
        <v>19</v>
      </c>
      <c r="D296" s="8" t="s">
        <v>17</v>
      </c>
      <c r="E296" s="25">
        <v>0</v>
      </c>
      <c r="F296" s="25">
        <v>0</v>
      </c>
      <c r="G296" s="41">
        <v>0</v>
      </c>
    </row>
    <row r="297" spans="1:7" ht="19.899999999999999" hidden="1" customHeight="1" x14ac:dyDescent="0.25">
      <c r="A297" s="66"/>
      <c r="B297" s="67"/>
      <c r="C297" s="23" t="s">
        <v>20</v>
      </c>
      <c r="D297" s="8" t="s">
        <v>17</v>
      </c>
      <c r="E297" s="25">
        <v>0</v>
      </c>
      <c r="F297" s="25">
        <v>0</v>
      </c>
      <c r="G297" s="41">
        <v>0</v>
      </c>
    </row>
    <row r="298" spans="1:7" s="17" customFormat="1" hidden="1" x14ac:dyDescent="0.25">
      <c r="A298" s="66" t="s">
        <v>94</v>
      </c>
      <c r="B298" s="67" t="s">
        <v>95</v>
      </c>
      <c r="C298" s="12" t="s">
        <v>22</v>
      </c>
      <c r="D298" s="13">
        <v>774</v>
      </c>
      <c r="E298" s="25">
        <f>SUM(E299:E304)</f>
        <v>20000</v>
      </c>
      <c r="F298" s="19">
        <f>F300</f>
        <v>19998</v>
      </c>
      <c r="G298" s="41">
        <f t="shared" si="61"/>
        <v>99.99</v>
      </c>
    </row>
    <row r="299" spans="1:7" ht="51" hidden="1" customHeight="1" x14ac:dyDescent="0.25">
      <c r="A299" s="66"/>
      <c r="B299" s="67"/>
      <c r="C299" s="23" t="s">
        <v>14</v>
      </c>
      <c r="D299" s="8">
        <v>774</v>
      </c>
      <c r="E299" s="25">
        <v>0</v>
      </c>
      <c r="F299" s="20">
        <v>0</v>
      </c>
      <c r="G299" s="41">
        <v>0</v>
      </c>
    </row>
    <row r="300" spans="1:7" hidden="1" x14ac:dyDescent="0.25">
      <c r="A300" s="66"/>
      <c r="B300" s="67"/>
      <c r="C300" s="23" t="s">
        <v>15</v>
      </c>
      <c r="D300" s="8">
        <v>774</v>
      </c>
      <c r="E300" s="25">
        <v>20000</v>
      </c>
      <c r="F300" s="20">
        <v>19998</v>
      </c>
      <c r="G300" s="41">
        <f t="shared" si="61"/>
        <v>99.99</v>
      </c>
    </row>
    <row r="301" spans="1:7" ht="32.450000000000003" hidden="1" customHeight="1" x14ac:dyDescent="0.25">
      <c r="A301" s="66"/>
      <c r="B301" s="67"/>
      <c r="C301" s="23" t="s">
        <v>23</v>
      </c>
      <c r="D301" s="8" t="s">
        <v>17</v>
      </c>
      <c r="E301" s="25">
        <v>0</v>
      </c>
      <c r="F301" s="20">
        <v>0</v>
      </c>
      <c r="G301" s="41">
        <v>0</v>
      </c>
    </row>
    <row r="302" spans="1:7" ht="33.6" hidden="1" customHeight="1" x14ac:dyDescent="0.25">
      <c r="A302" s="66"/>
      <c r="B302" s="67"/>
      <c r="C302" s="23" t="s">
        <v>18</v>
      </c>
      <c r="D302" s="8" t="s">
        <v>17</v>
      </c>
      <c r="E302" s="25">
        <v>0</v>
      </c>
      <c r="F302" s="20">
        <v>0</v>
      </c>
      <c r="G302" s="41">
        <v>0</v>
      </c>
    </row>
    <row r="303" spans="1:7" ht="45.6" hidden="1" customHeight="1" x14ac:dyDescent="0.25">
      <c r="A303" s="66"/>
      <c r="B303" s="67"/>
      <c r="C303" s="23" t="s">
        <v>19</v>
      </c>
      <c r="D303" s="8" t="s">
        <v>17</v>
      </c>
      <c r="E303" s="25">
        <v>0</v>
      </c>
      <c r="F303" s="20">
        <v>0</v>
      </c>
      <c r="G303" s="41">
        <v>0</v>
      </c>
    </row>
    <row r="304" spans="1:7" ht="24" hidden="1" customHeight="1" x14ac:dyDescent="0.25">
      <c r="A304" s="66"/>
      <c r="B304" s="67"/>
      <c r="C304" s="23" t="s">
        <v>20</v>
      </c>
      <c r="D304" s="8" t="s">
        <v>17</v>
      </c>
      <c r="E304" s="25">
        <v>0</v>
      </c>
      <c r="F304" s="20">
        <v>0</v>
      </c>
      <c r="G304" s="41">
        <v>0</v>
      </c>
    </row>
    <row r="305" spans="1:7" hidden="1" x14ac:dyDescent="0.25">
      <c r="A305" s="66" t="s">
        <v>96</v>
      </c>
      <c r="B305" s="67" t="s">
        <v>97</v>
      </c>
      <c r="C305" s="23" t="s">
        <v>22</v>
      </c>
      <c r="D305" s="8">
        <v>759</v>
      </c>
      <c r="E305" s="25">
        <f>E306+E307</f>
        <v>4782</v>
      </c>
      <c r="F305" s="25">
        <f t="shared" ref="F305" si="64">F306+F307</f>
        <v>4574.3999999999996</v>
      </c>
      <c r="G305" s="41">
        <f t="shared" si="61"/>
        <v>95.658720200752811</v>
      </c>
    </row>
    <row r="306" spans="1:7" ht="49.15" hidden="1" customHeight="1" x14ac:dyDescent="0.25">
      <c r="A306" s="133"/>
      <c r="B306" s="134"/>
      <c r="C306" s="23" t="s">
        <v>14</v>
      </c>
      <c r="D306" s="8">
        <v>759</v>
      </c>
      <c r="E306" s="25">
        <v>0</v>
      </c>
      <c r="F306" s="25">
        <v>0</v>
      </c>
      <c r="G306" s="41">
        <v>0</v>
      </c>
    </row>
    <row r="307" spans="1:7" hidden="1" x14ac:dyDescent="0.25">
      <c r="A307" s="133"/>
      <c r="B307" s="134"/>
      <c r="C307" s="23" t="s">
        <v>15</v>
      </c>
      <c r="D307" s="8">
        <v>759</v>
      </c>
      <c r="E307" s="25">
        <v>4782</v>
      </c>
      <c r="F307" s="20">
        <v>4574.3999999999996</v>
      </c>
      <c r="G307" s="41">
        <f t="shared" si="61"/>
        <v>95.658720200752811</v>
      </c>
    </row>
    <row r="308" spans="1:7" ht="28.9" hidden="1" customHeight="1" x14ac:dyDescent="0.25">
      <c r="A308" s="133"/>
      <c r="B308" s="134"/>
      <c r="C308" s="23" t="s">
        <v>23</v>
      </c>
      <c r="D308" s="8" t="s">
        <v>17</v>
      </c>
      <c r="E308" s="25">
        <v>0</v>
      </c>
      <c r="F308" s="25">
        <v>0</v>
      </c>
      <c r="G308" s="41">
        <v>0</v>
      </c>
    </row>
    <row r="309" spans="1:7" ht="33.6" hidden="1" customHeight="1" x14ac:dyDescent="0.25">
      <c r="A309" s="133"/>
      <c r="B309" s="134"/>
      <c r="C309" s="23" t="s">
        <v>18</v>
      </c>
      <c r="D309" s="8" t="s">
        <v>17</v>
      </c>
      <c r="E309" s="25">
        <v>0</v>
      </c>
      <c r="F309" s="25">
        <v>0</v>
      </c>
      <c r="G309" s="41">
        <v>0</v>
      </c>
    </row>
    <row r="310" spans="1:7" ht="48.6" hidden="1" customHeight="1" x14ac:dyDescent="0.25">
      <c r="A310" s="133"/>
      <c r="B310" s="134"/>
      <c r="C310" s="23" t="s">
        <v>19</v>
      </c>
      <c r="D310" s="8" t="s">
        <v>17</v>
      </c>
      <c r="E310" s="25">
        <v>0</v>
      </c>
      <c r="F310" s="25">
        <v>0</v>
      </c>
      <c r="G310" s="41">
        <v>0</v>
      </c>
    </row>
    <row r="311" spans="1:7" ht="16.149999999999999" hidden="1" customHeight="1" x14ac:dyDescent="0.25">
      <c r="A311" s="133"/>
      <c r="B311" s="134"/>
      <c r="C311" s="23" t="s">
        <v>20</v>
      </c>
      <c r="D311" s="8" t="s">
        <v>17</v>
      </c>
      <c r="E311" s="25">
        <v>0</v>
      </c>
      <c r="F311" s="25">
        <v>0</v>
      </c>
      <c r="G311" s="41">
        <v>0</v>
      </c>
    </row>
    <row r="312" spans="1:7" s="17" customFormat="1" hidden="1" x14ac:dyDescent="0.25">
      <c r="A312" s="66" t="s">
        <v>98</v>
      </c>
      <c r="B312" s="67" t="s">
        <v>99</v>
      </c>
      <c r="C312" s="12" t="s">
        <v>22</v>
      </c>
      <c r="D312" s="13">
        <v>759</v>
      </c>
      <c r="E312" s="25">
        <f>E313+E314</f>
        <v>421752.44</v>
      </c>
      <c r="F312" s="25">
        <f t="shared" ref="F312" si="65">F313+F314</f>
        <v>409467.26</v>
      </c>
      <c r="G312" s="41">
        <f t="shared" si="61"/>
        <v>97.08711110242777</v>
      </c>
    </row>
    <row r="313" spans="1:7" ht="50.45" hidden="1" customHeight="1" x14ac:dyDescent="0.25">
      <c r="A313" s="66"/>
      <c r="B313" s="67"/>
      <c r="C313" s="23" t="s">
        <v>14</v>
      </c>
      <c r="D313" s="8">
        <v>759</v>
      </c>
      <c r="E313" s="25">
        <f>E320+E327+E334+E341+E355+E362</f>
        <v>13568</v>
      </c>
      <c r="F313" s="25">
        <f t="shared" ref="F313" si="66">F320+F327+F334+F341+F355+F362</f>
        <v>13568</v>
      </c>
      <c r="G313" s="41">
        <f t="shared" si="61"/>
        <v>100</v>
      </c>
    </row>
    <row r="314" spans="1:7" s="17" customFormat="1" hidden="1" x14ac:dyDescent="0.25">
      <c r="A314" s="66"/>
      <c r="B314" s="67"/>
      <c r="C314" s="12" t="s">
        <v>15</v>
      </c>
      <c r="D314" s="13">
        <v>759</v>
      </c>
      <c r="E314" s="25">
        <f>E321+E328+E335+E342+E349+E356+E363+E370+E377</f>
        <v>408184.44</v>
      </c>
      <c r="F314" s="25">
        <f t="shared" ref="F314" si="67">F321+F328+F335+F342+F349+F356+F363+F370+F377</f>
        <v>395899.26</v>
      </c>
      <c r="G314" s="41">
        <f t="shared" si="61"/>
        <v>96.990287037889047</v>
      </c>
    </row>
    <row r="315" spans="1:7" ht="36" hidden="1" customHeight="1" x14ac:dyDescent="0.25">
      <c r="A315" s="66"/>
      <c r="B315" s="67"/>
      <c r="C315" s="23" t="s">
        <v>23</v>
      </c>
      <c r="D315" s="10" t="s">
        <v>17</v>
      </c>
      <c r="E315" s="25">
        <f t="shared" ref="E315:E318" si="68">E322+E329+E336+E343+E357</f>
        <v>0</v>
      </c>
      <c r="F315" s="20">
        <v>0</v>
      </c>
      <c r="G315" s="41">
        <v>0</v>
      </c>
    </row>
    <row r="316" spans="1:7" ht="35.450000000000003" hidden="1" customHeight="1" x14ac:dyDescent="0.25">
      <c r="A316" s="66"/>
      <c r="B316" s="67"/>
      <c r="C316" s="23" t="s">
        <v>18</v>
      </c>
      <c r="D316" s="10" t="s">
        <v>17</v>
      </c>
      <c r="E316" s="25">
        <f t="shared" si="68"/>
        <v>0</v>
      </c>
      <c r="F316" s="20">
        <v>0</v>
      </c>
      <c r="G316" s="41">
        <v>0</v>
      </c>
    </row>
    <row r="317" spans="1:7" ht="45" hidden="1" customHeight="1" x14ac:dyDescent="0.25">
      <c r="A317" s="66"/>
      <c r="B317" s="67"/>
      <c r="C317" s="23" t="s">
        <v>19</v>
      </c>
      <c r="D317" s="10" t="s">
        <v>17</v>
      </c>
      <c r="E317" s="25">
        <f t="shared" si="68"/>
        <v>0</v>
      </c>
      <c r="F317" s="20">
        <v>0</v>
      </c>
      <c r="G317" s="41">
        <v>0</v>
      </c>
    </row>
    <row r="318" spans="1:7" ht="22.15" hidden="1" customHeight="1" x14ac:dyDescent="0.25">
      <c r="A318" s="66"/>
      <c r="B318" s="67"/>
      <c r="C318" s="23" t="s">
        <v>20</v>
      </c>
      <c r="D318" s="10" t="s">
        <v>17</v>
      </c>
      <c r="E318" s="25">
        <f t="shared" si="68"/>
        <v>0</v>
      </c>
      <c r="F318" s="20">
        <v>0</v>
      </c>
      <c r="G318" s="41">
        <v>0</v>
      </c>
    </row>
    <row r="319" spans="1:7" s="17" customFormat="1" hidden="1" x14ac:dyDescent="0.25">
      <c r="A319" s="49" t="s">
        <v>100</v>
      </c>
      <c r="B319" s="67" t="s">
        <v>101</v>
      </c>
      <c r="C319" s="12" t="s">
        <v>22</v>
      </c>
      <c r="D319" s="13">
        <v>759</v>
      </c>
      <c r="E319" s="25">
        <f>E320+E321</f>
        <v>13253.63</v>
      </c>
      <c r="F319" s="25">
        <f t="shared" ref="F319" si="69">F320+F321</f>
        <v>13009.35</v>
      </c>
      <c r="G319" s="41">
        <f t="shared" si="61"/>
        <v>98.156882303187885</v>
      </c>
    </row>
    <row r="320" spans="1:7" ht="48" hidden="1" customHeight="1" x14ac:dyDescent="0.25">
      <c r="A320" s="49"/>
      <c r="B320" s="67"/>
      <c r="C320" s="23" t="s">
        <v>14</v>
      </c>
      <c r="D320" s="8">
        <v>759</v>
      </c>
      <c r="E320" s="25">
        <v>0</v>
      </c>
      <c r="F320" s="25">
        <v>0</v>
      </c>
      <c r="G320" s="41">
        <v>0</v>
      </c>
    </row>
    <row r="321" spans="1:7" s="17" customFormat="1" hidden="1" x14ac:dyDescent="0.25">
      <c r="A321" s="49"/>
      <c r="B321" s="67"/>
      <c r="C321" s="12" t="s">
        <v>15</v>
      </c>
      <c r="D321" s="13">
        <v>759</v>
      </c>
      <c r="E321" s="25">
        <f>13053.63+200</f>
        <v>13253.63</v>
      </c>
      <c r="F321" s="19">
        <v>13009.35</v>
      </c>
      <c r="G321" s="41">
        <f t="shared" si="61"/>
        <v>98.156882303187885</v>
      </c>
    </row>
    <row r="322" spans="1:7" ht="28.9" hidden="1" customHeight="1" x14ac:dyDescent="0.25">
      <c r="A322" s="49"/>
      <c r="B322" s="67"/>
      <c r="C322" s="23" t="s">
        <v>23</v>
      </c>
      <c r="D322" s="8" t="s">
        <v>17</v>
      </c>
      <c r="E322" s="25">
        <v>0</v>
      </c>
      <c r="F322" s="25">
        <v>0</v>
      </c>
      <c r="G322" s="41">
        <v>0</v>
      </c>
    </row>
    <row r="323" spans="1:7" ht="31.9" hidden="1" customHeight="1" x14ac:dyDescent="0.25">
      <c r="A323" s="49"/>
      <c r="B323" s="67"/>
      <c r="C323" s="23" t="s">
        <v>18</v>
      </c>
      <c r="D323" s="8" t="s">
        <v>17</v>
      </c>
      <c r="E323" s="25">
        <v>0</v>
      </c>
      <c r="F323" s="25">
        <v>0</v>
      </c>
      <c r="G323" s="41">
        <v>0</v>
      </c>
    </row>
    <row r="324" spans="1:7" ht="49.15" hidden="1" customHeight="1" x14ac:dyDescent="0.25">
      <c r="A324" s="49"/>
      <c r="B324" s="67"/>
      <c r="C324" s="23" t="s">
        <v>19</v>
      </c>
      <c r="D324" s="8" t="s">
        <v>17</v>
      </c>
      <c r="E324" s="25">
        <v>0</v>
      </c>
      <c r="F324" s="25">
        <v>0</v>
      </c>
      <c r="G324" s="41">
        <v>0</v>
      </c>
    </row>
    <row r="325" spans="1:7" ht="24.6" hidden="1" customHeight="1" x14ac:dyDescent="0.25">
      <c r="A325" s="49"/>
      <c r="B325" s="67"/>
      <c r="C325" s="23" t="s">
        <v>20</v>
      </c>
      <c r="D325" s="8" t="s">
        <v>17</v>
      </c>
      <c r="E325" s="25">
        <v>0</v>
      </c>
      <c r="F325" s="25">
        <v>0</v>
      </c>
      <c r="G325" s="41">
        <v>0</v>
      </c>
    </row>
    <row r="326" spans="1:7" s="17" customFormat="1" hidden="1" x14ac:dyDescent="0.25">
      <c r="A326" s="66" t="s">
        <v>102</v>
      </c>
      <c r="B326" s="67" t="s">
        <v>103</v>
      </c>
      <c r="C326" s="12" t="s">
        <v>22</v>
      </c>
      <c r="D326" s="13">
        <v>759</v>
      </c>
      <c r="E326" s="25">
        <f>E327+E328+E329+E330+E331</f>
        <v>100000</v>
      </c>
      <c r="F326" s="25">
        <f t="shared" ref="F326" si="70">F327+F328+F329+F330+F331</f>
        <v>100000</v>
      </c>
      <c r="G326" s="41">
        <f t="shared" si="61"/>
        <v>100</v>
      </c>
    </row>
    <row r="327" spans="1:7" ht="46.9" hidden="1" customHeight="1" x14ac:dyDescent="0.25">
      <c r="A327" s="66"/>
      <c r="B327" s="67"/>
      <c r="C327" s="23" t="s">
        <v>14</v>
      </c>
      <c r="D327" s="8">
        <v>759</v>
      </c>
      <c r="E327" s="25">
        <v>0</v>
      </c>
      <c r="F327" s="25">
        <v>0</v>
      </c>
      <c r="G327" s="41">
        <v>0</v>
      </c>
    </row>
    <row r="328" spans="1:7" s="17" customFormat="1" hidden="1" x14ac:dyDescent="0.25">
      <c r="A328" s="66"/>
      <c r="B328" s="67"/>
      <c r="C328" s="12" t="s">
        <v>15</v>
      </c>
      <c r="D328" s="13">
        <v>759</v>
      </c>
      <c r="E328" s="25">
        <v>100000</v>
      </c>
      <c r="F328" s="25">
        <v>100000</v>
      </c>
      <c r="G328" s="41">
        <f t="shared" si="61"/>
        <v>100</v>
      </c>
    </row>
    <row r="329" spans="1:7" ht="36" hidden="1" customHeight="1" x14ac:dyDescent="0.25">
      <c r="A329" s="66"/>
      <c r="B329" s="67"/>
      <c r="C329" s="23" t="s">
        <v>23</v>
      </c>
      <c r="D329" s="8" t="s">
        <v>17</v>
      </c>
      <c r="E329" s="25">
        <v>0</v>
      </c>
      <c r="F329" s="25">
        <v>0</v>
      </c>
      <c r="G329" s="41">
        <v>0</v>
      </c>
    </row>
    <row r="330" spans="1:7" ht="34.15" hidden="1" customHeight="1" x14ac:dyDescent="0.25">
      <c r="A330" s="66"/>
      <c r="B330" s="67"/>
      <c r="C330" s="23" t="s">
        <v>18</v>
      </c>
      <c r="D330" s="8" t="s">
        <v>17</v>
      </c>
      <c r="E330" s="25">
        <v>0</v>
      </c>
      <c r="F330" s="25">
        <v>0</v>
      </c>
      <c r="G330" s="41">
        <v>0</v>
      </c>
    </row>
    <row r="331" spans="1:7" ht="49.15" hidden="1" customHeight="1" x14ac:dyDescent="0.25">
      <c r="A331" s="66"/>
      <c r="B331" s="67"/>
      <c r="C331" s="23" t="s">
        <v>19</v>
      </c>
      <c r="D331" s="8" t="s">
        <v>17</v>
      </c>
      <c r="E331" s="25">
        <v>0</v>
      </c>
      <c r="F331" s="25">
        <v>0</v>
      </c>
      <c r="G331" s="41">
        <v>0</v>
      </c>
    </row>
    <row r="332" spans="1:7" ht="18.600000000000001" hidden="1" customHeight="1" x14ac:dyDescent="0.25">
      <c r="A332" s="66"/>
      <c r="B332" s="67"/>
      <c r="C332" s="23" t="s">
        <v>20</v>
      </c>
      <c r="D332" s="8" t="s">
        <v>17</v>
      </c>
      <c r="E332" s="25">
        <v>0</v>
      </c>
      <c r="F332" s="25">
        <v>0</v>
      </c>
      <c r="G332" s="41">
        <v>0</v>
      </c>
    </row>
    <row r="333" spans="1:7" s="17" customFormat="1" hidden="1" x14ac:dyDescent="0.25">
      <c r="A333" s="66" t="s">
        <v>104</v>
      </c>
      <c r="B333" s="67" t="s">
        <v>105</v>
      </c>
      <c r="C333" s="12" t="s">
        <v>22</v>
      </c>
      <c r="D333" s="13">
        <v>759</v>
      </c>
      <c r="E333" s="25">
        <f>SUM(E334:E339)</f>
        <v>252788.2</v>
      </c>
      <c r="F333" s="25">
        <f t="shared" ref="F333" si="71">SUM(F334:F339)</f>
        <v>243452.3</v>
      </c>
      <c r="G333" s="41">
        <f t="shared" si="61"/>
        <v>96.30682919535009</v>
      </c>
    </row>
    <row r="334" spans="1:7" ht="52.9" hidden="1" customHeight="1" x14ac:dyDescent="0.25">
      <c r="A334" s="66"/>
      <c r="B334" s="67"/>
      <c r="C334" s="23" t="s">
        <v>14</v>
      </c>
      <c r="D334" s="8">
        <v>759</v>
      </c>
      <c r="E334" s="25">
        <v>0</v>
      </c>
      <c r="F334" s="25">
        <v>0</v>
      </c>
      <c r="G334" s="41">
        <v>0</v>
      </c>
    </row>
    <row r="335" spans="1:7" s="17" customFormat="1" hidden="1" x14ac:dyDescent="0.25">
      <c r="A335" s="66"/>
      <c r="B335" s="67"/>
      <c r="C335" s="12" t="s">
        <v>15</v>
      </c>
      <c r="D335" s="13">
        <v>759</v>
      </c>
      <c r="E335" s="25">
        <v>252788.2</v>
      </c>
      <c r="F335" s="19">
        <v>243452.3</v>
      </c>
      <c r="G335" s="41">
        <f t="shared" si="61"/>
        <v>96.30682919535009</v>
      </c>
    </row>
    <row r="336" spans="1:7" ht="33" hidden="1" customHeight="1" x14ac:dyDescent="0.25">
      <c r="A336" s="66"/>
      <c r="B336" s="67"/>
      <c r="C336" s="23" t="s">
        <v>23</v>
      </c>
      <c r="D336" s="8" t="s">
        <v>17</v>
      </c>
      <c r="E336" s="25">
        <v>0</v>
      </c>
      <c r="F336" s="25">
        <v>0</v>
      </c>
      <c r="G336" s="41">
        <v>0</v>
      </c>
    </row>
    <row r="337" spans="1:7" ht="40.15" hidden="1" customHeight="1" x14ac:dyDescent="0.25">
      <c r="A337" s="66"/>
      <c r="B337" s="67"/>
      <c r="C337" s="23" t="s">
        <v>18</v>
      </c>
      <c r="D337" s="8" t="s">
        <v>17</v>
      </c>
      <c r="E337" s="25">
        <v>0</v>
      </c>
      <c r="F337" s="25">
        <v>0</v>
      </c>
      <c r="G337" s="41">
        <v>0</v>
      </c>
    </row>
    <row r="338" spans="1:7" ht="50.45" hidden="1" customHeight="1" x14ac:dyDescent="0.25">
      <c r="A338" s="66"/>
      <c r="B338" s="67"/>
      <c r="C338" s="23" t="s">
        <v>19</v>
      </c>
      <c r="D338" s="8" t="s">
        <v>17</v>
      </c>
      <c r="E338" s="25">
        <v>0</v>
      </c>
      <c r="F338" s="25">
        <v>0</v>
      </c>
      <c r="G338" s="41">
        <v>0</v>
      </c>
    </row>
    <row r="339" spans="1:7" ht="18" hidden="1" customHeight="1" x14ac:dyDescent="0.25">
      <c r="A339" s="66"/>
      <c r="B339" s="67"/>
      <c r="C339" s="23" t="s">
        <v>20</v>
      </c>
      <c r="D339" s="8" t="s">
        <v>17</v>
      </c>
      <c r="E339" s="25">
        <v>0</v>
      </c>
      <c r="F339" s="25">
        <v>0</v>
      </c>
      <c r="G339" s="41">
        <v>0</v>
      </c>
    </row>
    <row r="340" spans="1:7" x14ac:dyDescent="0.25">
      <c r="A340" s="49" t="s">
        <v>106</v>
      </c>
      <c r="B340" s="67" t="s">
        <v>107</v>
      </c>
      <c r="C340" s="23" t="s">
        <v>22</v>
      </c>
      <c r="D340" s="8">
        <v>759</v>
      </c>
      <c r="E340" s="25">
        <f>E341+E342</f>
        <v>20000</v>
      </c>
      <c r="F340" s="25">
        <f t="shared" ref="F340" si="72">F341+F342</f>
        <v>17295</v>
      </c>
      <c r="G340" s="41">
        <f t="shared" ref="G340:G403" si="73">F340/E340*100</f>
        <v>86.475000000000009</v>
      </c>
    </row>
    <row r="341" spans="1:7" ht="52.15" hidden="1" customHeight="1" x14ac:dyDescent="0.25">
      <c r="A341" s="49"/>
      <c r="B341" s="67"/>
      <c r="C341" s="23" t="s">
        <v>14</v>
      </c>
      <c r="D341" s="8">
        <v>759</v>
      </c>
      <c r="E341" s="25">
        <v>0</v>
      </c>
      <c r="F341" s="25">
        <v>0</v>
      </c>
      <c r="G341" s="41">
        <v>0</v>
      </c>
    </row>
    <row r="342" spans="1:7" ht="39" customHeight="1" x14ac:dyDescent="0.25">
      <c r="A342" s="49"/>
      <c r="B342" s="67"/>
      <c r="C342" s="23" t="s">
        <v>15</v>
      </c>
      <c r="D342" s="8">
        <v>759</v>
      </c>
      <c r="E342" s="25">
        <v>20000</v>
      </c>
      <c r="F342" s="20">
        <v>17295</v>
      </c>
      <c r="G342" s="41">
        <f t="shared" si="73"/>
        <v>86.475000000000009</v>
      </c>
    </row>
    <row r="343" spans="1:7" ht="34.9" hidden="1" customHeight="1" x14ac:dyDescent="0.25">
      <c r="A343" s="49"/>
      <c r="B343" s="67"/>
      <c r="C343" s="23" t="s">
        <v>23</v>
      </c>
      <c r="D343" s="8" t="s">
        <v>17</v>
      </c>
      <c r="E343" s="25">
        <v>0</v>
      </c>
      <c r="F343" s="25">
        <v>0</v>
      </c>
      <c r="G343" s="41">
        <v>0</v>
      </c>
    </row>
    <row r="344" spans="1:7" ht="34.15" hidden="1" customHeight="1" x14ac:dyDescent="0.25">
      <c r="A344" s="49"/>
      <c r="B344" s="67"/>
      <c r="C344" s="23" t="s">
        <v>18</v>
      </c>
      <c r="D344" s="8" t="s">
        <v>17</v>
      </c>
      <c r="E344" s="25">
        <v>0</v>
      </c>
      <c r="F344" s="25">
        <v>0</v>
      </c>
      <c r="G344" s="41">
        <v>0</v>
      </c>
    </row>
    <row r="345" spans="1:7" ht="50.45" hidden="1" customHeight="1" x14ac:dyDescent="0.25">
      <c r="A345" s="49"/>
      <c r="B345" s="67"/>
      <c r="C345" s="23" t="s">
        <v>19</v>
      </c>
      <c r="D345" s="8" t="s">
        <v>17</v>
      </c>
      <c r="E345" s="25">
        <v>0</v>
      </c>
      <c r="F345" s="25">
        <v>0</v>
      </c>
      <c r="G345" s="41">
        <v>0</v>
      </c>
    </row>
    <row r="346" spans="1:7" ht="21.6" hidden="1" customHeight="1" x14ac:dyDescent="0.25">
      <c r="A346" s="49"/>
      <c r="B346" s="67"/>
      <c r="C346" s="23" t="s">
        <v>20</v>
      </c>
      <c r="D346" s="8" t="s">
        <v>17</v>
      </c>
      <c r="E346" s="25">
        <v>0</v>
      </c>
      <c r="F346" s="25">
        <v>0</v>
      </c>
      <c r="G346" s="41">
        <v>0</v>
      </c>
    </row>
    <row r="347" spans="1:7" hidden="1" x14ac:dyDescent="0.25">
      <c r="A347" s="49" t="s">
        <v>108</v>
      </c>
      <c r="B347" s="67" t="s">
        <v>109</v>
      </c>
      <c r="C347" s="23" t="s">
        <v>22</v>
      </c>
      <c r="D347" s="8">
        <v>759</v>
      </c>
      <c r="E347" s="25">
        <f>E348+E349</f>
        <v>5000</v>
      </c>
      <c r="F347" s="25">
        <f t="shared" ref="F347" si="74">F348+F349</f>
        <v>5000</v>
      </c>
      <c r="G347" s="41">
        <f t="shared" si="73"/>
        <v>100</v>
      </c>
    </row>
    <row r="348" spans="1:7" ht="57" hidden="1" customHeight="1" x14ac:dyDescent="0.25">
      <c r="A348" s="49"/>
      <c r="B348" s="67"/>
      <c r="C348" s="23" t="s">
        <v>14</v>
      </c>
      <c r="D348" s="8">
        <v>759</v>
      </c>
      <c r="E348" s="25">
        <v>0</v>
      </c>
      <c r="F348" s="25">
        <v>0</v>
      </c>
      <c r="G348" s="41">
        <v>0</v>
      </c>
    </row>
    <row r="349" spans="1:7" hidden="1" x14ac:dyDescent="0.25">
      <c r="A349" s="49"/>
      <c r="B349" s="67"/>
      <c r="C349" s="23" t="s">
        <v>15</v>
      </c>
      <c r="D349" s="8">
        <v>759</v>
      </c>
      <c r="E349" s="25">
        <v>5000</v>
      </c>
      <c r="F349" s="25">
        <v>5000</v>
      </c>
      <c r="G349" s="41">
        <f t="shared" si="73"/>
        <v>100</v>
      </c>
    </row>
    <row r="350" spans="1:7" ht="31.9" hidden="1" customHeight="1" x14ac:dyDescent="0.25">
      <c r="A350" s="49"/>
      <c r="B350" s="67"/>
      <c r="C350" s="23" t="s">
        <v>23</v>
      </c>
      <c r="D350" s="8" t="s">
        <v>17</v>
      </c>
      <c r="E350" s="25">
        <v>0</v>
      </c>
      <c r="F350" s="25">
        <v>0</v>
      </c>
      <c r="G350" s="41">
        <v>0</v>
      </c>
    </row>
    <row r="351" spans="1:7" ht="41.45" hidden="1" customHeight="1" x14ac:dyDescent="0.25">
      <c r="A351" s="49"/>
      <c r="B351" s="67"/>
      <c r="C351" s="23" t="s">
        <v>18</v>
      </c>
      <c r="D351" s="8" t="s">
        <v>17</v>
      </c>
      <c r="E351" s="25">
        <v>0</v>
      </c>
      <c r="F351" s="25">
        <v>0</v>
      </c>
      <c r="G351" s="41">
        <v>0</v>
      </c>
    </row>
    <row r="352" spans="1:7" ht="49.15" hidden="1" customHeight="1" x14ac:dyDescent="0.25">
      <c r="A352" s="49"/>
      <c r="B352" s="67"/>
      <c r="C352" s="23" t="s">
        <v>19</v>
      </c>
      <c r="D352" s="8" t="s">
        <v>17</v>
      </c>
      <c r="E352" s="25">
        <v>0</v>
      </c>
      <c r="F352" s="25">
        <v>0</v>
      </c>
      <c r="G352" s="41">
        <v>0</v>
      </c>
    </row>
    <row r="353" spans="1:7" ht="21" hidden="1" customHeight="1" x14ac:dyDescent="0.25">
      <c r="A353" s="49"/>
      <c r="B353" s="67"/>
      <c r="C353" s="23" t="s">
        <v>20</v>
      </c>
      <c r="D353" s="8" t="s">
        <v>17</v>
      </c>
      <c r="E353" s="25">
        <v>0</v>
      </c>
      <c r="F353" s="25">
        <v>0</v>
      </c>
      <c r="G353" s="41">
        <v>0</v>
      </c>
    </row>
    <row r="354" spans="1:7" hidden="1" x14ac:dyDescent="0.25">
      <c r="A354" s="66" t="s">
        <v>110</v>
      </c>
      <c r="B354" s="67" t="s">
        <v>111</v>
      </c>
      <c r="C354" s="23" t="s">
        <v>22</v>
      </c>
      <c r="D354" s="8">
        <v>759</v>
      </c>
      <c r="E354" s="25">
        <f>SUM(E355:E360)</f>
        <v>0</v>
      </c>
      <c r="F354" s="25">
        <f t="shared" ref="F354" si="75">SUM(F355:F360)</f>
        <v>0</v>
      </c>
      <c r="G354" s="41" t="e">
        <f t="shared" si="73"/>
        <v>#DIV/0!</v>
      </c>
    </row>
    <row r="355" spans="1:7" ht="47.25" hidden="1" x14ac:dyDescent="0.25">
      <c r="A355" s="66"/>
      <c r="B355" s="67"/>
      <c r="C355" s="23" t="s">
        <v>14</v>
      </c>
      <c r="D355" s="8">
        <v>759</v>
      </c>
      <c r="E355" s="25">
        <v>0</v>
      </c>
      <c r="F355" s="25">
        <v>0</v>
      </c>
      <c r="G355" s="41" t="e">
        <f t="shared" si="73"/>
        <v>#DIV/0!</v>
      </c>
    </row>
    <row r="356" spans="1:7" hidden="1" x14ac:dyDescent="0.25">
      <c r="A356" s="66"/>
      <c r="B356" s="67"/>
      <c r="C356" s="23" t="s">
        <v>15</v>
      </c>
      <c r="D356" s="8">
        <v>759</v>
      </c>
      <c r="E356" s="25">
        <v>0</v>
      </c>
      <c r="F356" s="25">
        <v>0</v>
      </c>
      <c r="G356" s="41" t="e">
        <f t="shared" si="73"/>
        <v>#DIV/0!</v>
      </c>
    </row>
    <row r="357" spans="1:7" ht="31.5" hidden="1" x14ac:dyDescent="0.25">
      <c r="A357" s="66"/>
      <c r="B357" s="67"/>
      <c r="C357" s="23" t="s">
        <v>23</v>
      </c>
      <c r="D357" s="8" t="s">
        <v>17</v>
      </c>
      <c r="E357" s="25">
        <v>0</v>
      </c>
      <c r="F357" s="25">
        <v>0</v>
      </c>
      <c r="G357" s="41" t="e">
        <f t="shared" si="73"/>
        <v>#DIV/0!</v>
      </c>
    </row>
    <row r="358" spans="1:7" ht="47.25" hidden="1" x14ac:dyDescent="0.25">
      <c r="A358" s="66"/>
      <c r="B358" s="67"/>
      <c r="C358" s="23" t="s">
        <v>18</v>
      </c>
      <c r="D358" s="8" t="s">
        <v>17</v>
      </c>
      <c r="E358" s="25">
        <v>0</v>
      </c>
      <c r="F358" s="25">
        <v>0</v>
      </c>
      <c r="G358" s="41" t="e">
        <f t="shared" si="73"/>
        <v>#DIV/0!</v>
      </c>
    </row>
    <row r="359" spans="1:7" ht="47.25" hidden="1" x14ac:dyDescent="0.25">
      <c r="A359" s="66"/>
      <c r="B359" s="67"/>
      <c r="C359" s="23" t="s">
        <v>19</v>
      </c>
      <c r="D359" s="8" t="s">
        <v>17</v>
      </c>
      <c r="E359" s="25">
        <v>0</v>
      </c>
      <c r="F359" s="25">
        <v>0</v>
      </c>
      <c r="G359" s="41" t="e">
        <f t="shared" si="73"/>
        <v>#DIV/0!</v>
      </c>
    </row>
    <row r="360" spans="1:7" ht="31.5" hidden="1" x14ac:dyDescent="0.25">
      <c r="A360" s="66"/>
      <c r="B360" s="67"/>
      <c r="C360" s="23" t="s">
        <v>20</v>
      </c>
      <c r="D360" s="8" t="s">
        <v>17</v>
      </c>
      <c r="E360" s="25">
        <v>0</v>
      </c>
      <c r="F360" s="25">
        <v>0</v>
      </c>
      <c r="G360" s="41" t="e">
        <f t="shared" si="73"/>
        <v>#DIV/0!</v>
      </c>
    </row>
    <row r="361" spans="1:7" hidden="1" x14ac:dyDescent="0.25">
      <c r="A361" s="66" t="s">
        <v>112</v>
      </c>
      <c r="B361" s="67" t="s">
        <v>113</v>
      </c>
      <c r="C361" s="23" t="s">
        <v>22</v>
      </c>
      <c r="D361" s="8">
        <v>759</v>
      </c>
      <c r="E361" s="25">
        <f>E362+E363</f>
        <v>19383</v>
      </c>
      <c r="F361" s="25">
        <f t="shared" ref="F361" si="76">F362+F363</f>
        <v>19383</v>
      </c>
      <c r="G361" s="41">
        <f t="shared" si="73"/>
        <v>100</v>
      </c>
    </row>
    <row r="362" spans="1:7" ht="46.15" hidden="1" customHeight="1" x14ac:dyDescent="0.25">
      <c r="A362" s="133"/>
      <c r="B362" s="134"/>
      <c r="C362" s="23" t="s">
        <v>14</v>
      </c>
      <c r="D362" s="8">
        <v>759</v>
      </c>
      <c r="E362" s="25">
        <v>13568</v>
      </c>
      <c r="F362" s="25">
        <v>13568</v>
      </c>
      <c r="G362" s="41">
        <f t="shared" si="73"/>
        <v>100</v>
      </c>
    </row>
    <row r="363" spans="1:7" hidden="1" x14ac:dyDescent="0.25">
      <c r="A363" s="133"/>
      <c r="B363" s="134"/>
      <c r="C363" s="23" t="s">
        <v>15</v>
      </c>
      <c r="D363" s="8">
        <v>759</v>
      </c>
      <c r="E363" s="25">
        <v>5815</v>
      </c>
      <c r="F363" s="25">
        <v>5815</v>
      </c>
      <c r="G363" s="41">
        <f t="shared" si="73"/>
        <v>100</v>
      </c>
    </row>
    <row r="364" spans="1:7" ht="28.9" hidden="1" customHeight="1" x14ac:dyDescent="0.25">
      <c r="A364" s="133"/>
      <c r="B364" s="134"/>
      <c r="C364" s="23" t="s">
        <v>23</v>
      </c>
      <c r="D364" s="8" t="s">
        <v>17</v>
      </c>
      <c r="E364" s="25">
        <v>0</v>
      </c>
      <c r="F364" s="25">
        <v>0</v>
      </c>
      <c r="G364" s="41">
        <v>0</v>
      </c>
    </row>
    <row r="365" spans="1:7" ht="31.9" hidden="1" customHeight="1" x14ac:dyDescent="0.25">
      <c r="A365" s="133"/>
      <c r="B365" s="134"/>
      <c r="C365" s="23" t="s">
        <v>18</v>
      </c>
      <c r="D365" s="8" t="s">
        <v>17</v>
      </c>
      <c r="E365" s="25">
        <v>0</v>
      </c>
      <c r="F365" s="25">
        <v>0</v>
      </c>
      <c r="G365" s="41">
        <v>0</v>
      </c>
    </row>
    <row r="366" spans="1:7" ht="49.15" hidden="1" customHeight="1" x14ac:dyDescent="0.25">
      <c r="A366" s="133"/>
      <c r="B366" s="134"/>
      <c r="C366" s="23" t="s">
        <v>19</v>
      </c>
      <c r="D366" s="8" t="s">
        <v>17</v>
      </c>
      <c r="E366" s="25">
        <v>0</v>
      </c>
      <c r="F366" s="25">
        <v>0</v>
      </c>
      <c r="G366" s="41">
        <v>0</v>
      </c>
    </row>
    <row r="367" spans="1:7" ht="22.15" hidden="1" customHeight="1" x14ac:dyDescent="0.25">
      <c r="A367" s="133"/>
      <c r="B367" s="134"/>
      <c r="C367" s="23" t="s">
        <v>20</v>
      </c>
      <c r="D367" s="11">
        <v>0</v>
      </c>
      <c r="E367" s="25">
        <v>0</v>
      </c>
      <c r="F367" s="25">
        <v>0</v>
      </c>
      <c r="G367" s="41">
        <v>0</v>
      </c>
    </row>
    <row r="368" spans="1:7" hidden="1" x14ac:dyDescent="0.25">
      <c r="A368" s="66" t="s">
        <v>114</v>
      </c>
      <c r="B368" s="67" t="s">
        <v>115</v>
      </c>
      <c r="C368" s="7" t="s">
        <v>22</v>
      </c>
      <c r="D368" s="9">
        <v>759</v>
      </c>
      <c r="E368" s="15">
        <f>E369+E370</f>
        <v>9123.7000000000007</v>
      </c>
      <c r="F368" s="15">
        <f t="shared" ref="F368" si="77">F369+F370</f>
        <v>9123.7000000000007</v>
      </c>
      <c r="G368" s="41">
        <f t="shared" si="73"/>
        <v>100</v>
      </c>
    </row>
    <row r="369" spans="1:7" ht="48" hidden="1" customHeight="1" x14ac:dyDescent="0.25">
      <c r="A369" s="133"/>
      <c r="B369" s="134"/>
      <c r="C369" s="23" t="s">
        <v>14</v>
      </c>
      <c r="D369" s="8">
        <v>759</v>
      </c>
      <c r="E369" s="25">
        <v>0</v>
      </c>
      <c r="F369" s="25">
        <v>0</v>
      </c>
      <c r="G369" s="41">
        <v>0</v>
      </c>
    </row>
    <row r="370" spans="1:7" hidden="1" x14ac:dyDescent="0.25">
      <c r="A370" s="133"/>
      <c r="B370" s="134"/>
      <c r="C370" s="7" t="s">
        <v>15</v>
      </c>
      <c r="D370" s="9">
        <v>759</v>
      </c>
      <c r="E370" s="15">
        <v>9123.7000000000007</v>
      </c>
      <c r="F370" s="15">
        <v>9123.7000000000007</v>
      </c>
      <c r="G370" s="41">
        <f t="shared" si="73"/>
        <v>100</v>
      </c>
    </row>
    <row r="371" spans="1:7" ht="30" hidden="1" customHeight="1" x14ac:dyDescent="0.25">
      <c r="A371" s="133"/>
      <c r="B371" s="134"/>
      <c r="C371" s="23" t="s">
        <v>23</v>
      </c>
      <c r="D371" s="8" t="s">
        <v>17</v>
      </c>
      <c r="E371" s="25">
        <v>0</v>
      </c>
      <c r="F371" s="20">
        <v>0</v>
      </c>
      <c r="G371" s="41">
        <v>0</v>
      </c>
    </row>
    <row r="372" spans="1:7" ht="31.15" hidden="1" customHeight="1" x14ac:dyDescent="0.25">
      <c r="A372" s="133"/>
      <c r="B372" s="134"/>
      <c r="C372" s="23" t="s">
        <v>18</v>
      </c>
      <c r="D372" s="8" t="s">
        <v>17</v>
      </c>
      <c r="E372" s="25">
        <v>0</v>
      </c>
      <c r="F372" s="20">
        <v>0</v>
      </c>
      <c r="G372" s="41">
        <v>0</v>
      </c>
    </row>
    <row r="373" spans="1:7" ht="46.15" hidden="1" customHeight="1" x14ac:dyDescent="0.25">
      <c r="A373" s="133"/>
      <c r="B373" s="134"/>
      <c r="C373" s="23" t="s">
        <v>19</v>
      </c>
      <c r="D373" s="8" t="s">
        <v>17</v>
      </c>
      <c r="E373" s="25">
        <v>0</v>
      </c>
      <c r="F373" s="20">
        <v>0</v>
      </c>
      <c r="G373" s="41">
        <v>0</v>
      </c>
    </row>
    <row r="374" spans="1:7" ht="22.15" hidden="1" customHeight="1" x14ac:dyDescent="0.25">
      <c r="A374" s="133"/>
      <c r="B374" s="134"/>
      <c r="C374" s="23" t="s">
        <v>20</v>
      </c>
      <c r="D374" s="11">
        <v>0</v>
      </c>
      <c r="E374" s="25">
        <v>0</v>
      </c>
      <c r="F374" s="20">
        <v>0</v>
      </c>
      <c r="G374" s="41">
        <v>0</v>
      </c>
    </row>
    <row r="375" spans="1:7" s="17" customFormat="1" hidden="1" x14ac:dyDescent="0.25">
      <c r="A375" s="135" t="s">
        <v>116</v>
      </c>
      <c r="B375" s="136" t="s">
        <v>117</v>
      </c>
      <c r="C375" s="12" t="s">
        <v>22</v>
      </c>
      <c r="D375" s="13">
        <v>759</v>
      </c>
      <c r="E375" s="25">
        <f>E376+E377</f>
        <v>2203.91</v>
      </c>
      <c r="F375" s="25">
        <f t="shared" ref="F375" si="78">F376+F377</f>
        <v>2203.91</v>
      </c>
      <c r="G375" s="41">
        <f t="shared" si="73"/>
        <v>100</v>
      </c>
    </row>
    <row r="376" spans="1:7" ht="45" hidden="1" customHeight="1" x14ac:dyDescent="0.25">
      <c r="A376" s="135"/>
      <c r="B376" s="136"/>
      <c r="C376" s="23" t="s">
        <v>14</v>
      </c>
      <c r="D376" s="8">
        <v>759</v>
      </c>
      <c r="E376" s="25">
        <v>0</v>
      </c>
      <c r="F376" s="25">
        <v>0</v>
      </c>
      <c r="G376" s="41">
        <v>0</v>
      </c>
    </row>
    <row r="377" spans="1:7" s="17" customFormat="1" hidden="1" x14ac:dyDescent="0.25">
      <c r="A377" s="135"/>
      <c r="B377" s="136"/>
      <c r="C377" s="12" t="s">
        <v>15</v>
      </c>
      <c r="D377" s="13">
        <v>759</v>
      </c>
      <c r="E377" s="25">
        <v>2203.91</v>
      </c>
      <c r="F377" s="25">
        <v>2203.91</v>
      </c>
      <c r="G377" s="41">
        <f t="shared" si="73"/>
        <v>100</v>
      </c>
    </row>
    <row r="378" spans="1:7" ht="31.15" hidden="1" customHeight="1" x14ac:dyDescent="0.25">
      <c r="A378" s="135"/>
      <c r="B378" s="136"/>
      <c r="C378" s="23" t="s">
        <v>23</v>
      </c>
      <c r="D378" s="8" t="s">
        <v>17</v>
      </c>
      <c r="E378" s="25">
        <v>0</v>
      </c>
      <c r="F378" s="20">
        <v>0</v>
      </c>
      <c r="G378" s="41">
        <v>0</v>
      </c>
    </row>
    <row r="379" spans="1:7" ht="30.6" hidden="1" customHeight="1" x14ac:dyDescent="0.25">
      <c r="A379" s="135"/>
      <c r="B379" s="136"/>
      <c r="C379" s="23" t="s">
        <v>18</v>
      </c>
      <c r="D379" s="8" t="s">
        <v>17</v>
      </c>
      <c r="E379" s="25">
        <v>0</v>
      </c>
      <c r="F379" s="20">
        <v>0</v>
      </c>
      <c r="G379" s="41">
        <v>0</v>
      </c>
    </row>
    <row r="380" spans="1:7" ht="45.6" hidden="1" customHeight="1" x14ac:dyDescent="0.25">
      <c r="A380" s="135"/>
      <c r="B380" s="136"/>
      <c r="C380" s="23" t="s">
        <v>19</v>
      </c>
      <c r="D380" s="8" t="s">
        <v>17</v>
      </c>
      <c r="E380" s="25">
        <v>0</v>
      </c>
      <c r="F380" s="20">
        <v>0</v>
      </c>
      <c r="G380" s="41">
        <v>0</v>
      </c>
    </row>
    <row r="381" spans="1:7" ht="23.45" hidden="1" customHeight="1" x14ac:dyDescent="0.25">
      <c r="A381" s="135"/>
      <c r="B381" s="136"/>
      <c r="C381" s="23" t="s">
        <v>20</v>
      </c>
      <c r="D381" s="11">
        <v>0</v>
      </c>
      <c r="E381" s="25">
        <v>0</v>
      </c>
      <c r="F381" s="20">
        <v>0</v>
      </c>
      <c r="G381" s="41">
        <v>0</v>
      </c>
    </row>
    <row r="382" spans="1:7" hidden="1" x14ac:dyDescent="0.25">
      <c r="A382" s="66" t="s">
        <v>118</v>
      </c>
      <c r="B382" s="104" t="s">
        <v>119</v>
      </c>
      <c r="C382" s="23" t="s">
        <v>22</v>
      </c>
      <c r="D382" s="8">
        <v>759</v>
      </c>
      <c r="E382" s="25">
        <v>0</v>
      </c>
      <c r="F382" s="25">
        <v>0</v>
      </c>
      <c r="G382" s="41" t="e">
        <f t="shared" si="73"/>
        <v>#DIV/0!</v>
      </c>
    </row>
    <row r="383" spans="1:7" ht="47.25" hidden="1" x14ac:dyDescent="0.25">
      <c r="A383" s="66"/>
      <c r="B383" s="67"/>
      <c r="C383" s="23" t="s">
        <v>14</v>
      </c>
      <c r="D383" s="8">
        <v>759</v>
      </c>
      <c r="E383" s="25">
        <f t="shared" ref="E383:F384" si="79">E390</f>
        <v>0</v>
      </c>
      <c r="F383" s="25">
        <f t="shared" si="79"/>
        <v>0</v>
      </c>
      <c r="G383" s="41" t="e">
        <f t="shared" si="73"/>
        <v>#DIV/0!</v>
      </c>
    </row>
    <row r="384" spans="1:7" hidden="1" x14ac:dyDescent="0.25">
      <c r="A384" s="66"/>
      <c r="B384" s="67"/>
      <c r="C384" s="23" t="s">
        <v>15</v>
      </c>
      <c r="D384" s="8">
        <v>759</v>
      </c>
      <c r="E384" s="25">
        <v>0</v>
      </c>
      <c r="F384" s="25">
        <f t="shared" si="79"/>
        <v>0</v>
      </c>
      <c r="G384" s="41" t="e">
        <f t="shared" si="73"/>
        <v>#DIV/0!</v>
      </c>
    </row>
    <row r="385" spans="1:7" ht="31.5" hidden="1" x14ac:dyDescent="0.25">
      <c r="A385" s="66"/>
      <c r="B385" s="67"/>
      <c r="C385" s="23" t="s">
        <v>23</v>
      </c>
      <c r="D385" s="10" t="s">
        <v>17</v>
      </c>
      <c r="E385" s="25">
        <f t="shared" ref="E385:F388" si="80">E392</f>
        <v>0</v>
      </c>
      <c r="F385" s="25">
        <f t="shared" si="80"/>
        <v>0</v>
      </c>
      <c r="G385" s="41" t="e">
        <f t="shared" si="73"/>
        <v>#DIV/0!</v>
      </c>
    </row>
    <row r="386" spans="1:7" ht="47.25" hidden="1" x14ac:dyDescent="0.25">
      <c r="A386" s="66"/>
      <c r="B386" s="67"/>
      <c r="C386" s="23" t="s">
        <v>18</v>
      </c>
      <c r="D386" s="10" t="s">
        <v>17</v>
      </c>
      <c r="E386" s="25">
        <f t="shared" si="80"/>
        <v>0</v>
      </c>
      <c r="F386" s="25">
        <f t="shared" si="80"/>
        <v>0</v>
      </c>
      <c r="G386" s="41" t="e">
        <f t="shared" si="73"/>
        <v>#DIV/0!</v>
      </c>
    </row>
    <row r="387" spans="1:7" ht="47.25" hidden="1" x14ac:dyDescent="0.25">
      <c r="A387" s="66"/>
      <c r="B387" s="67"/>
      <c r="C387" s="23" t="s">
        <v>19</v>
      </c>
      <c r="D387" s="10" t="s">
        <v>17</v>
      </c>
      <c r="E387" s="25">
        <f t="shared" si="80"/>
        <v>0</v>
      </c>
      <c r="F387" s="25">
        <f t="shared" si="80"/>
        <v>0</v>
      </c>
      <c r="G387" s="41" t="e">
        <f t="shared" si="73"/>
        <v>#DIV/0!</v>
      </c>
    </row>
    <row r="388" spans="1:7" ht="31.5" hidden="1" x14ac:dyDescent="0.25">
      <c r="A388" s="66"/>
      <c r="B388" s="67"/>
      <c r="C388" s="23" t="s">
        <v>20</v>
      </c>
      <c r="D388" s="10" t="s">
        <v>17</v>
      </c>
      <c r="E388" s="25">
        <f t="shared" si="80"/>
        <v>0</v>
      </c>
      <c r="F388" s="25">
        <f t="shared" si="80"/>
        <v>0</v>
      </c>
      <c r="G388" s="41" t="e">
        <f t="shared" si="73"/>
        <v>#DIV/0!</v>
      </c>
    </row>
    <row r="389" spans="1:7" hidden="1" x14ac:dyDescent="0.25">
      <c r="A389" s="66" t="s">
        <v>120</v>
      </c>
      <c r="B389" s="67" t="s">
        <v>121</v>
      </c>
      <c r="C389" s="23" t="s">
        <v>22</v>
      </c>
      <c r="D389" s="8">
        <v>759</v>
      </c>
      <c r="E389" s="25">
        <v>0</v>
      </c>
      <c r="F389" s="25">
        <v>4</v>
      </c>
      <c r="G389" s="41" t="e">
        <f t="shared" si="73"/>
        <v>#DIV/0!</v>
      </c>
    </row>
    <row r="390" spans="1:7" ht="47.25" hidden="1" x14ac:dyDescent="0.25">
      <c r="A390" s="66"/>
      <c r="B390" s="67"/>
      <c r="C390" s="23" t="s">
        <v>14</v>
      </c>
      <c r="D390" s="8">
        <v>759</v>
      </c>
      <c r="E390" s="25">
        <v>0</v>
      </c>
      <c r="F390" s="25">
        <v>0</v>
      </c>
      <c r="G390" s="41" t="e">
        <f t="shared" si="73"/>
        <v>#DIV/0!</v>
      </c>
    </row>
    <row r="391" spans="1:7" hidden="1" x14ac:dyDescent="0.25">
      <c r="A391" s="66"/>
      <c r="B391" s="67"/>
      <c r="C391" s="23" t="s">
        <v>15</v>
      </c>
      <c r="D391" s="8">
        <v>759</v>
      </c>
      <c r="E391" s="25">
        <v>0</v>
      </c>
      <c r="F391" s="25">
        <v>0</v>
      </c>
      <c r="G391" s="41" t="e">
        <f t="shared" si="73"/>
        <v>#DIV/0!</v>
      </c>
    </row>
    <row r="392" spans="1:7" ht="31.5" hidden="1" x14ac:dyDescent="0.25">
      <c r="A392" s="66"/>
      <c r="B392" s="67"/>
      <c r="C392" s="23" t="s">
        <v>23</v>
      </c>
      <c r="D392" s="8" t="s">
        <v>17</v>
      </c>
      <c r="E392" s="25">
        <v>0</v>
      </c>
      <c r="F392" s="25">
        <v>0</v>
      </c>
      <c r="G392" s="41" t="e">
        <f t="shared" si="73"/>
        <v>#DIV/0!</v>
      </c>
    </row>
    <row r="393" spans="1:7" ht="47.25" hidden="1" x14ac:dyDescent="0.25">
      <c r="A393" s="66"/>
      <c r="B393" s="67"/>
      <c r="C393" s="23" t="s">
        <v>18</v>
      </c>
      <c r="D393" s="8" t="s">
        <v>17</v>
      </c>
      <c r="E393" s="25">
        <v>0</v>
      </c>
      <c r="F393" s="25">
        <v>0</v>
      </c>
      <c r="G393" s="41" t="e">
        <f t="shared" si="73"/>
        <v>#DIV/0!</v>
      </c>
    </row>
    <row r="394" spans="1:7" ht="47.25" hidden="1" x14ac:dyDescent="0.25">
      <c r="A394" s="66"/>
      <c r="B394" s="67"/>
      <c r="C394" s="23" t="s">
        <v>19</v>
      </c>
      <c r="D394" s="8" t="s">
        <v>17</v>
      </c>
      <c r="E394" s="25">
        <v>0</v>
      </c>
      <c r="F394" s="25">
        <v>0</v>
      </c>
      <c r="G394" s="41" t="e">
        <f t="shared" si="73"/>
        <v>#DIV/0!</v>
      </c>
    </row>
    <row r="395" spans="1:7" ht="31.5" hidden="1" x14ac:dyDescent="0.25">
      <c r="A395" s="66"/>
      <c r="B395" s="67"/>
      <c r="C395" s="23" t="s">
        <v>20</v>
      </c>
      <c r="D395" s="8" t="s">
        <v>17</v>
      </c>
      <c r="E395" s="25">
        <v>0</v>
      </c>
      <c r="F395" s="25">
        <v>0</v>
      </c>
      <c r="G395" s="41" t="e">
        <f t="shared" si="73"/>
        <v>#DIV/0!</v>
      </c>
    </row>
    <row r="396" spans="1:7" hidden="1" x14ac:dyDescent="0.25">
      <c r="A396" s="66" t="s">
        <v>122</v>
      </c>
      <c r="B396" s="67" t="s">
        <v>123</v>
      </c>
      <c r="C396" s="23" t="s">
        <v>22</v>
      </c>
      <c r="D396" s="8">
        <v>759</v>
      </c>
      <c r="E396" s="25">
        <v>0</v>
      </c>
      <c r="F396" s="25">
        <v>0</v>
      </c>
      <c r="G396" s="41" t="e">
        <f t="shared" si="73"/>
        <v>#DIV/0!</v>
      </c>
    </row>
    <row r="397" spans="1:7" ht="47.25" hidden="1" x14ac:dyDescent="0.25">
      <c r="A397" s="66"/>
      <c r="B397" s="67"/>
      <c r="C397" s="23" t="s">
        <v>14</v>
      </c>
      <c r="D397" s="8">
        <v>759</v>
      </c>
      <c r="E397" s="25">
        <v>0</v>
      </c>
      <c r="F397" s="25">
        <v>0</v>
      </c>
      <c r="G397" s="41" t="e">
        <f t="shared" si="73"/>
        <v>#DIV/0!</v>
      </c>
    </row>
    <row r="398" spans="1:7" hidden="1" x14ac:dyDescent="0.25">
      <c r="A398" s="66"/>
      <c r="B398" s="67"/>
      <c r="C398" s="23" t="s">
        <v>15</v>
      </c>
      <c r="D398" s="8">
        <v>759</v>
      </c>
      <c r="E398" s="25">
        <v>0</v>
      </c>
      <c r="F398" s="25">
        <v>0</v>
      </c>
      <c r="G398" s="41" t="e">
        <f t="shared" si="73"/>
        <v>#DIV/0!</v>
      </c>
    </row>
    <row r="399" spans="1:7" ht="31.5" hidden="1" x14ac:dyDescent="0.25">
      <c r="A399" s="66"/>
      <c r="B399" s="67"/>
      <c r="C399" s="23" t="s">
        <v>23</v>
      </c>
      <c r="D399" s="8" t="s">
        <v>17</v>
      </c>
      <c r="E399" s="25">
        <v>0</v>
      </c>
      <c r="F399" s="25">
        <v>0</v>
      </c>
      <c r="G399" s="41" t="e">
        <f t="shared" si="73"/>
        <v>#DIV/0!</v>
      </c>
    </row>
    <row r="400" spans="1:7" ht="47.25" hidden="1" x14ac:dyDescent="0.25">
      <c r="A400" s="66"/>
      <c r="B400" s="67"/>
      <c r="C400" s="23" t="s">
        <v>18</v>
      </c>
      <c r="D400" s="8" t="s">
        <v>17</v>
      </c>
      <c r="E400" s="25">
        <v>0</v>
      </c>
      <c r="F400" s="25">
        <v>0</v>
      </c>
      <c r="G400" s="41" t="e">
        <f t="shared" si="73"/>
        <v>#DIV/0!</v>
      </c>
    </row>
    <row r="401" spans="1:7" ht="47.25" hidden="1" x14ac:dyDescent="0.25">
      <c r="A401" s="66"/>
      <c r="B401" s="67"/>
      <c r="C401" s="23" t="s">
        <v>19</v>
      </c>
      <c r="D401" s="8" t="s">
        <v>17</v>
      </c>
      <c r="E401" s="25">
        <v>0</v>
      </c>
      <c r="F401" s="25">
        <v>0</v>
      </c>
      <c r="G401" s="41" t="e">
        <f t="shared" si="73"/>
        <v>#DIV/0!</v>
      </c>
    </row>
    <row r="402" spans="1:7" ht="31.5" hidden="1" x14ac:dyDescent="0.25">
      <c r="A402" s="66"/>
      <c r="B402" s="67"/>
      <c r="C402" s="23" t="s">
        <v>20</v>
      </c>
      <c r="D402" s="8" t="s">
        <v>17</v>
      </c>
      <c r="E402" s="25">
        <v>0</v>
      </c>
      <c r="F402" s="25">
        <v>0</v>
      </c>
      <c r="G402" s="41" t="e">
        <f t="shared" si="73"/>
        <v>#DIV/0!</v>
      </c>
    </row>
    <row r="403" spans="1:7" hidden="1" x14ac:dyDescent="0.25">
      <c r="A403" s="66" t="s">
        <v>124</v>
      </c>
      <c r="B403" s="67" t="s">
        <v>125</v>
      </c>
      <c r="C403" s="23" t="s">
        <v>22</v>
      </c>
      <c r="D403" s="8">
        <v>759</v>
      </c>
      <c r="E403" s="25">
        <f>SUM(E404:E409)</f>
        <v>0</v>
      </c>
      <c r="F403" s="25">
        <f>SUM(F404:F409)</f>
        <v>0</v>
      </c>
      <c r="G403" s="41" t="e">
        <f t="shared" si="73"/>
        <v>#DIV/0!</v>
      </c>
    </row>
    <row r="404" spans="1:7" ht="47.25" hidden="1" x14ac:dyDescent="0.25">
      <c r="A404" s="66"/>
      <c r="B404" s="67"/>
      <c r="C404" s="23" t="s">
        <v>14</v>
      </c>
      <c r="D404" s="8">
        <v>759</v>
      </c>
      <c r="E404" s="25">
        <v>0</v>
      </c>
      <c r="F404" s="25">
        <v>0</v>
      </c>
      <c r="G404" s="41" t="e">
        <f t="shared" ref="G404:G467" si="81">F404/E404*100</f>
        <v>#DIV/0!</v>
      </c>
    </row>
    <row r="405" spans="1:7" hidden="1" x14ac:dyDescent="0.25">
      <c r="A405" s="66"/>
      <c r="B405" s="67"/>
      <c r="C405" s="23" t="s">
        <v>15</v>
      </c>
      <c r="D405" s="8">
        <v>759</v>
      </c>
      <c r="E405" s="25">
        <v>0</v>
      </c>
      <c r="F405" s="25">
        <v>0</v>
      </c>
      <c r="G405" s="41" t="e">
        <f t="shared" si="81"/>
        <v>#DIV/0!</v>
      </c>
    </row>
    <row r="406" spans="1:7" ht="31.5" hidden="1" x14ac:dyDescent="0.25">
      <c r="A406" s="66"/>
      <c r="B406" s="67"/>
      <c r="C406" s="23" t="s">
        <v>23</v>
      </c>
      <c r="D406" s="8" t="s">
        <v>17</v>
      </c>
      <c r="E406" s="25">
        <v>0</v>
      </c>
      <c r="F406" s="25">
        <v>0</v>
      </c>
      <c r="G406" s="41" t="e">
        <f t="shared" si="81"/>
        <v>#DIV/0!</v>
      </c>
    </row>
    <row r="407" spans="1:7" ht="47.25" hidden="1" x14ac:dyDescent="0.25">
      <c r="A407" s="66"/>
      <c r="B407" s="67"/>
      <c r="C407" s="23" t="s">
        <v>18</v>
      </c>
      <c r="D407" s="8" t="s">
        <v>17</v>
      </c>
      <c r="E407" s="25">
        <v>0</v>
      </c>
      <c r="F407" s="25">
        <v>0</v>
      </c>
      <c r="G407" s="41" t="e">
        <f t="shared" si="81"/>
        <v>#DIV/0!</v>
      </c>
    </row>
    <row r="408" spans="1:7" ht="47.25" hidden="1" x14ac:dyDescent="0.25">
      <c r="A408" s="66"/>
      <c r="B408" s="67"/>
      <c r="C408" s="23" t="s">
        <v>19</v>
      </c>
      <c r="D408" s="8" t="s">
        <v>17</v>
      </c>
      <c r="E408" s="25">
        <v>0</v>
      </c>
      <c r="F408" s="25">
        <v>0</v>
      </c>
      <c r="G408" s="41" t="e">
        <f t="shared" si="81"/>
        <v>#DIV/0!</v>
      </c>
    </row>
    <row r="409" spans="1:7" ht="31.5" hidden="1" x14ac:dyDescent="0.25">
      <c r="A409" s="66"/>
      <c r="B409" s="67"/>
      <c r="C409" s="23" t="s">
        <v>20</v>
      </c>
      <c r="D409" s="8" t="s">
        <v>17</v>
      </c>
      <c r="E409" s="25">
        <v>0</v>
      </c>
      <c r="F409" s="25">
        <v>0</v>
      </c>
      <c r="G409" s="41" t="e">
        <f t="shared" si="81"/>
        <v>#DIV/0!</v>
      </c>
    </row>
    <row r="410" spans="1:7" hidden="1" x14ac:dyDescent="0.25">
      <c r="A410" s="66" t="s">
        <v>126</v>
      </c>
      <c r="B410" s="67" t="s">
        <v>127</v>
      </c>
      <c r="C410" s="23" t="s">
        <v>22</v>
      </c>
      <c r="D410" s="8">
        <v>759</v>
      </c>
      <c r="E410" s="25">
        <f>SUM(E411:E416)</f>
        <v>0</v>
      </c>
      <c r="F410" s="25">
        <f>SUM(F411:F416)</f>
        <v>0</v>
      </c>
      <c r="G410" s="41" t="e">
        <f t="shared" si="81"/>
        <v>#DIV/0!</v>
      </c>
    </row>
    <row r="411" spans="1:7" ht="47.25" hidden="1" x14ac:dyDescent="0.25">
      <c r="A411" s="66"/>
      <c r="B411" s="67"/>
      <c r="C411" s="23" t="s">
        <v>14</v>
      </c>
      <c r="D411" s="8">
        <v>759</v>
      </c>
      <c r="E411" s="25">
        <v>0</v>
      </c>
      <c r="F411" s="25">
        <v>0</v>
      </c>
      <c r="G411" s="41" t="e">
        <f t="shared" si="81"/>
        <v>#DIV/0!</v>
      </c>
    </row>
    <row r="412" spans="1:7" hidden="1" x14ac:dyDescent="0.25">
      <c r="A412" s="66"/>
      <c r="B412" s="67"/>
      <c r="C412" s="23" t="s">
        <v>15</v>
      </c>
      <c r="D412" s="8">
        <v>759</v>
      </c>
      <c r="E412" s="25">
        <v>0</v>
      </c>
      <c r="F412" s="25">
        <v>0</v>
      </c>
      <c r="G412" s="41" t="e">
        <f t="shared" si="81"/>
        <v>#DIV/0!</v>
      </c>
    </row>
    <row r="413" spans="1:7" ht="31.5" hidden="1" x14ac:dyDescent="0.25">
      <c r="A413" s="66"/>
      <c r="B413" s="67"/>
      <c r="C413" s="23" t="s">
        <v>23</v>
      </c>
      <c r="D413" s="8" t="s">
        <v>17</v>
      </c>
      <c r="E413" s="25">
        <v>0</v>
      </c>
      <c r="F413" s="25">
        <v>0</v>
      </c>
      <c r="G413" s="41" t="e">
        <f t="shared" si="81"/>
        <v>#DIV/0!</v>
      </c>
    </row>
    <row r="414" spans="1:7" ht="47.25" hidden="1" x14ac:dyDescent="0.25">
      <c r="A414" s="66"/>
      <c r="B414" s="67"/>
      <c r="C414" s="23" t="s">
        <v>18</v>
      </c>
      <c r="D414" s="8" t="s">
        <v>17</v>
      </c>
      <c r="E414" s="25">
        <v>0</v>
      </c>
      <c r="F414" s="25">
        <v>0</v>
      </c>
      <c r="G414" s="41" t="e">
        <f t="shared" si="81"/>
        <v>#DIV/0!</v>
      </c>
    </row>
    <row r="415" spans="1:7" ht="47.25" hidden="1" x14ac:dyDescent="0.25">
      <c r="A415" s="66"/>
      <c r="B415" s="67"/>
      <c r="C415" s="23" t="s">
        <v>19</v>
      </c>
      <c r="D415" s="8" t="s">
        <v>17</v>
      </c>
      <c r="E415" s="25">
        <v>0</v>
      </c>
      <c r="F415" s="25">
        <v>0</v>
      </c>
      <c r="G415" s="41" t="e">
        <f t="shared" si="81"/>
        <v>#DIV/0!</v>
      </c>
    </row>
    <row r="416" spans="1:7" ht="31.5" hidden="1" x14ac:dyDescent="0.25">
      <c r="A416" s="66"/>
      <c r="B416" s="67"/>
      <c r="C416" s="23" t="s">
        <v>20</v>
      </c>
      <c r="D416" s="8" t="s">
        <v>17</v>
      </c>
      <c r="E416" s="25">
        <v>0</v>
      </c>
      <c r="F416" s="25">
        <v>0</v>
      </c>
      <c r="G416" s="41" t="e">
        <f t="shared" si="81"/>
        <v>#DIV/0!</v>
      </c>
    </row>
    <row r="417" spans="1:7" hidden="1" x14ac:dyDescent="0.25">
      <c r="A417" s="66" t="s">
        <v>128</v>
      </c>
      <c r="B417" s="67" t="s">
        <v>129</v>
      </c>
      <c r="C417" s="23" t="s">
        <v>22</v>
      </c>
      <c r="D417" s="8">
        <v>759</v>
      </c>
      <c r="E417" s="25">
        <f>SUM(E418:E423)</f>
        <v>0</v>
      </c>
      <c r="F417" s="25">
        <f>SUM(F418:F423)</f>
        <v>0</v>
      </c>
      <c r="G417" s="41" t="e">
        <f t="shared" si="81"/>
        <v>#DIV/0!</v>
      </c>
    </row>
    <row r="418" spans="1:7" ht="47.25" hidden="1" x14ac:dyDescent="0.25">
      <c r="A418" s="66"/>
      <c r="B418" s="67"/>
      <c r="C418" s="23" t="s">
        <v>14</v>
      </c>
      <c r="D418" s="8">
        <v>759</v>
      </c>
      <c r="E418" s="25">
        <v>0</v>
      </c>
      <c r="F418" s="25">
        <v>0</v>
      </c>
      <c r="G418" s="41" t="e">
        <f t="shared" si="81"/>
        <v>#DIV/0!</v>
      </c>
    </row>
    <row r="419" spans="1:7" hidden="1" x14ac:dyDescent="0.25">
      <c r="A419" s="66"/>
      <c r="B419" s="67"/>
      <c r="C419" s="23" t="s">
        <v>15</v>
      </c>
      <c r="D419" s="8">
        <v>759</v>
      </c>
      <c r="E419" s="25">
        <v>0</v>
      </c>
      <c r="F419" s="25">
        <v>0</v>
      </c>
      <c r="G419" s="41" t="e">
        <f t="shared" si="81"/>
        <v>#DIV/0!</v>
      </c>
    </row>
    <row r="420" spans="1:7" ht="31.5" hidden="1" x14ac:dyDescent="0.25">
      <c r="A420" s="66"/>
      <c r="B420" s="67"/>
      <c r="C420" s="23" t="s">
        <v>23</v>
      </c>
      <c r="D420" s="8" t="s">
        <v>17</v>
      </c>
      <c r="E420" s="25">
        <v>0</v>
      </c>
      <c r="F420" s="25">
        <v>0</v>
      </c>
      <c r="G420" s="41" t="e">
        <f t="shared" si="81"/>
        <v>#DIV/0!</v>
      </c>
    </row>
    <row r="421" spans="1:7" ht="47.25" hidden="1" x14ac:dyDescent="0.25">
      <c r="A421" s="66"/>
      <c r="B421" s="67"/>
      <c r="C421" s="23" t="s">
        <v>18</v>
      </c>
      <c r="D421" s="8" t="s">
        <v>17</v>
      </c>
      <c r="E421" s="25">
        <v>0</v>
      </c>
      <c r="F421" s="25">
        <v>0</v>
      </c>
      <c r="G421" s="41" t="e">
        <f t="shared" si="81"/>
        <v>#DIV/0!</v>
      </c>
    </row>
    <row r="422" spans="1:7" ht="47.25" hidden="1" x14ac:dyDescent="0.25">
      <c r="A422" s="66"/>
      <c r="B422" s="67"/>
      <c r="C422" s="23" t="s">
        <v>19</v>
      </c>
      <c r="D422" s="8" t="s">
        <v>17</v>
      </c>
      <c r="E422" s="25">
        <v>0</v>
      </c>
      <c r="F422" s="25">
        <v>0</v>
      </c>
      <c r="G422" s="41" t="e">
        <f t="shared" si="81"/>
        <v>#DIV/0!</v>
      </c>
    </row>
    <row r="423" spans="1:7" ht="31.5" hidden="1" x14ac:dyDescent="0.25">
      <c r="A423" s="66"/>
      <c r="B423" s="67"/>
      <c r="C423" s="23" t="s">
        <v>20</v>
      </c>
      <c r="D423" s="8" t="s">
        <v>17</v>
      </c>
      <c r="E423" s="25">
        <v>0</v>
      </c>
      <c r="F423" s="25">
        <v>0</v>
      </c>
      <c r="G423" s="41" t="e">
        <f t="shared" si="81"/>
        <v>#DIV/0!</v>
      </c>
    </row>
    <row r="424" spans="1:7" hidden="1" x14ac:dyDescent="0.25">
      <c r="A424" s="66" t="s">
        <v>130</v>
      </c>
      <c r="B424" s="67" t="s">
        <v>131</v>
      </c>
      <c r="C424" s="67" t="s">
        <v>22</v>
      </c>
      <c r="D424" s="103">
        <v>759</v>
      </c>
      <c r="E424" s="46">
        <v>0</v>
      </c>
      <c r="F424" s="46">
        <v>0</v>
      </c>
      <c r="G424" s="41" t="e">
        <f t="shared" si="81"/>
        <v>#DIV/0!</v>
      </c>
    </row>
    <row r="425" spans="1:7" hidden="1" x14ac:dyDescent="0.25">
      <c r="A425" s="66"/>
      <c r="B425" s="67"/>
      <c r="C425" s="67"/>
      <c r="D425" s="103"/>
      <c r="E425" s="46"/>
      <c r="F425" s="46"/>
      <c r="G425" s="41" t="e">
        <f t="shared" si="81"/>
        <v>#DIV/0!</v>
      </c>
    </row>
    <row r="426" spans="1:7" ht="47.25" hidden="1" x14ac:dyDescent="0.25">
      <c r="A426" s="66"/>
      <c r="B426" s="67"/>
      <c r="C426" s="23" t="s">
        <v>14</v>
      </c>
      <c r="D426" s="8">
        <v>759</v>
      </c>
      <c r="E426" s="46">
        <v>0</v>
      </c>
      <c r="F426" s="46">
        <v>0</v>
      </c>
      <c r="G426" s="41" t="e">
        <f t="shared" si="81"/>
        <v>#DIV/0!</v>
      </c>
    </row>
    <row r="427" spans="1:7" hidden="1" x14ac:dyDescent="0.25">
      <c r="A427" s="66"/>
      <c r="B427" s="67"/>
      <c r="C427" s="23" t="s">
        <v>15</v>
      </c>
      <c r="D427" s="8" t="s">
        <v>17</v>
      </c>
      <c r="E427" s="46"/>
      <c r="F427" s="46"/>
      <c r="G427" s="41" t="e">
        <f t="shared" si="81"/>
        <v>#DIV/0!</v>
      </c>
    </row>
    <row r="428" spans="1:7" ht="31.5" hidden="1" x14ac:dyDescent="0.25">
      <c r="A428" s="66"/>
      <c r="B428" s="67"/>
      <c r="C428" s="23" t="s">
        <v>23</v>
      </c>
      <c r="D428" s="8" t="s">
        <v>17</v>
      </c>
      <c r="E428" s="46">
        <v>0</v>
      </c>
      <c r="F428" s="46">
        <v>0</v>
      </c>
      <c r="G428" s="41" t="e">
        <f t="shared" si="81"/>
        <v>#DIV/0!</v>
      </c>
    </row>
    <row r="429" spans="1:7" ht="47.25" hidden="1" x14ac:dyDescent="0.25">
      <c r="A429" s="66"/>
      <c r="B429" s="67"/>
      <c r="C429" s="23" t="s">
        <v>18</v>
      </c>
      <c r="D429" s="8" t="s">
        <v>17</v>
      </c>
      <c r="E429" s="46"/>
      <c r="F429" s="46"/>
      <c r="G429" s="41" t="e">
        <f t="shared" si="81"/>
        <v>#DIV/0!</v>
      </c>
    </row>
    <row r="430" spans="1:7" ht="47.25" hidden="1" x14ac:dyDescent="0.25">
      <c r="A430" s="66"/>
      <c r="B430" s="67"/>
      <c r="C430" s="23" t="s">
        <v>19</v>
      </c>
      <c r="D430" s="8" t="s">
        <v>17</v>
      </c>
      <c r="E430" s="46">
        <v>0</v>
      </c>
      <c r="F430" s="46">
        <v>0</v>
      </c>
      <c r="G430" s="41" t="e">
        <f t="shared" si="81"/>
        <v>#DIV/0!</v>
      </c>
    </row>
    <row r="431" spans="1:7" ht="31.5" hidden="1" x14ac:dyDescent="0.25">
      <c r="A431" s="66"/>
      <c r="B431" s="67"/>
      <c r="C431" s="23" t="s">
        <v>20</v>
      </c>
      <c r="D431" s="8" t="s">
        <v>17</v>
      </c>
      <c r="E431" s="46"/>
      <c r="F431" s="46"/>
      <c r="G431" s="41" t="e">
        <f t="shared" si="81"/>
        <v>#DIV/0!</v>
      </c>
    </row>
    <row r="432" spans="1:7" x14ac:dyDescent="0.25">
      <c r="A432" s="64" t="s">
        <v>132</v>
      </c>
      <c r="B432" s="65" t="s">
        <v>133</v>
      </c>
      <c r="C432" s="132" t="s">
        <v>22</v>
      </c>
      <c r="D432" s="33" t="s">
        <v>13</v>
      </c>
      <c r="E432" s="34">
        <f>E433+E434+E435</f>
        <v>410582.79</v>
      </c>
      <c r="F432" s="34">
        <f>F433+F434+F435</f>
        <v>397736.73</v>
      </c>
      <c r="G432" s="40">
        <f t="shared" si="81"/>
        <v>96.87126194451551</v>
      </c>
    </row>
    <row r="433" spans="1:7" x14ac:dyDescent="0.25">
      <c r="A433" s="64"/>
      <c r="B433" s="65"/>
      <c r="C433" s="132"/>
      <c r="D433" s="33">
        <v>759</v>
      </c>
      <c r="E433" s="34">
        <f t="shared" ref="E433:F435" si="82">E437+E441</f>
        <v>356621.54</v>
      </c>
      <c r="F433" s="34">
        <f t="shared" si="82"/>
        <v>346936.24</v>
      </c>
      <c r="G433" s="40">
        <f t="shared" si="81"/>
        <v>97.284151708839573</v>
      </c>
    </row>
    <row r="434" spans="1:7" x14ac:dyDescent="0.25">
      <c r="A434" s="64"/>
      <c r="B434" s="65"/>
      <c r="C434" s="132"/>
      <c r="D434" s="33">
        <v>774</v>
      </c>
      <c r="E434" s="34">
        <f t="shared" si="82"/>
        <v>52961.25</v>
      </c>
      <c r="F434" s="34">
        <f t="shared" si="82"/>
        <v>49800.490000000005</v>
      </c>
      <c r="G434" s="40">
        <f t="shared" si="81"/>
        <v>94.031938445561622</v>
      </c>
    </row>
    <row r="435" spans="1:7" x14ac:dyDescent="0.25">
      <c r="A435" s="64"/>
      <c r="B435" s="65"/>
      <c r="C435" s="132"/>
      <c r="D435" s="33">
        <v>789</v>
      </c>
      <c r="E435" s="34">
        <f t="shared" si="82"/>
        <v>1000</v>
      </c>
      <c r="F435" s="34">
        <f t="shared" si="82"/>
        <v>1000</v>
      </c>
      <c r="G435" s="40">
        <f t="shared" si="81"/>
        <v>100</v>
      </c>
    </row>
    <row r="436" spans="1:7" ht="18.600000000000001" hidden="1" customHeight="1" x14ac:dyDescent="0.25">
      <c r="A436" s="64"/>
      <c r="B436" s="65"/>
      <c r="C436" s="132" t="s">
        <v>14</v>
      </c>
      <c r="D436" s="33" t="s">
        <v>13</v>
      </c>
      <c r="E436" s="34">
        <f>E437+E438+E439</f>
        <v>0</v>
      </c>
      <c r="F436" s="34">
        <f>F437+F438+F439</f>
        <v>0</v>
      </c>
      <c r="G436" s="40">
        <v>0</v>
      </c>
    </row>
    <row r="437" spans="1:7" hidden="1" x14ac:dyDescent="0.25">
      <c r="A437" s="64"/>
      <c r="B437" s="65"/>
      <c r="C437" s="132"/>
      <c r="D437" s="33">
        <v>759</v>
      </c>
      <c r="E437" s="34">
        <f>E449+E470+E505+E554+E587+E649</f>
        <v>0</v>
      </c>
      <c r="F437" s="34">
        <f>F449+F470+F505+F554+F587+F649</f>
        <v>0</v>
      </c>
      <c r="G437" s="40">
        <v>0</v>
      </c>
    </row>
    <row r="438" spans="1:7" hidden="1" x14ac:dyDescent="0.25">
      <c r="A438" s="64"/>
      <c r="B438" s="65"/>
      <c r="C438" s="132"/>
      <c r="D438" s="33">
        <v>774</v>
      </c>
      <c r="E438" s="34">
        <f>E650</f>
        <v>0</v>
      </c>
      <c r="F438" s="34">
        <f>F650</f>
        <v>0</v>
      </c>
      <c r="G438" s="40">
        <v>0</v>
      </c>
    </row>
    <row r="439" spans="1:7" hidden="1" x14ac:dyDescent="0.25">
      <c r="A439" s="64"/>
      <c r="B439" s="65"/>
      <c r="C439" s="132"/>
      <c r="D439" s="33">
        <v>789</v>
      </c>
      <c r="E439" s="34">
        <f>E588</f>
        <v>0</v>
      </c>
      <c r="F439" s="34">
        <f>F588</f>
        <v>0</v>
      </c>
      <c r="G439" s="40">
        <v>0</v>
      </c>
    </row>
    <row r="440" spans="1:7" ht="18.600000000000001" customHeight="1" x14ac:dyDescent="0.25">
      <c r="A440" s="64"/>
      <c r="B440" s="65"/>
      <c r="C440" s="132" t="s">
        <v>15</v>
      </c>
      <c r="D440" s="33" t="s">
        <v>13</v>
      </c>
      <c r="E440" s="34">
        <f>E441+E442+E443</f>
        <v>410582.79</v>
      </c>
      <c r="F440" s="34">
        <f>F441+F442+F443</f>
        <v>397736.73</v>
      </c>
      <c r="G440" s="40">
        <f t="shared" si="81"/>
        <v>96.87126194451551</v>
      </c>
    </row>
    <row r="441" spans="1:7" x14ac:dyDescent="0.25">
      <c r="A441" s="64"/>
      <c r="B441" s="65"/>
      <c r="C441" s="132"/>
      <c r="D441" s="33">
        <v>759</v>
      </c>
      <c r="E441" s="34">
        <f>E450+E471+E506+E555+E590+E652</f>
        <v>356621.54</v>
      </c>
      <c r="F441" s="34">
        <f>F450+F471+F506+F555+F590+F652</f>
        <v>346936.24</v>
      </c>
      <c r="G441" s="40">
        <f t="shared" si="81"/>
        <v>97.284151708839573</v>
      </c>
    </row>
    <row r="442" spans="1:7" x14ac:dyDescent="0.25">
      <c r="A442" s="64"/>
      <c r="B442" s="65"/>
      <c r="C442" s="132"/>
      <c r="D442" s="33">
        <v>774</v>
      </c>
      <c r="E442" s="34">
        <f>E653</f>
        <v>52961.25</v>
      </c>
      <c r="F442" s="34">
        <f>F653</f>
        <v>49800.490000000005</v>
      </c>
      <c r="G442" s="40">
        <f t="shared" si="81"/>
        <v>94.031938445561622</v>
      </c>
    </row>
    <row r="443" spans="1:7" x14ac:dyDescent="0.25">
      <c r="A443" s="64"/>
      <c r="B443" s="65"/>
      <c r="C443" s="132"/>
      <c r="D443" s="33">
        <v>789</v>
      </c>
      <c r="E443" s="34">
        <f>E591</f>
        <v>1000</v>
      </c>
      <c r="F443" s="34">
        <f>F591</f>
        <v>1000</v>
      </c>
      <c r="G443" s="40">
        <f t="shared" si="81"/>
        <v>100</v>
      </c>
    </row>
    <row r="444" spans="1:7" ht="33" hidden="1" customHeight="1" x14ac:dyDescent="0.25">
      <c r="A444" s="64"/>
      <c r="B444" s="65"/>
      <c r="C444" s="36" t="s">
        <v>23</v>
      </c>
      <c r="D444" s="33" t="s">
        <v>17</v>
      </c>
      <c r="E444" s="34">
        <f t="shared" ref="E444:F447" si="83">E451+E472+E507+E556+E592+E654</f>
        <v>0</v>
      </c>
      <c r="F444" s="34">
        <f t="shared" si="83"/>
        <v>0</v>
      </c>
      <c r="G444" s="40">
        <v>0</v>
      </c>
    </row>
    <row r="445" spans="1:7" ht="46.15" hidden="1" customHeight="1" x14ac:dyDescent="0.25">
      <c r="A445" s="64"/>
      <c r="B445" s="65"/>
      <c r="C445" s="36" t="s">
        <v>18</v>
      </c>
      <c r="D445" s="33" t="s">
        <v>17</v>
      </c>
      <c r="E445" s="34">
        <f t="shared" si="83"/>
        <v>0</v>
      </c>
      <c r="F445" s="34">
        <f t="shared" si="83"/>
        <v>0</v>
      </c>
      <c r="G445" s="40">
        <v>0</v>
      </c>
    </row>
    <row r="446" spans="1:7" ht="45.6" hidden="1" customHeight="1" x14ac:dyDescent="0.25">
      <c r="A446" s="64"/>
      <c r="B446" s="65"/>
      <c r="C446" s="36" t="s">
        <v>19</v>
      </c>
      <c r="D446" s="33" t="s">
        <v>17</v>
      </c>
      <c r="E446" s="34">
        <f t="shared" si="83"/>
        <v>0</v>
      </c>
      <c r="F446" s="34">
        <f t="shared" si="83"/>
        <v>0</v>
      </c>
      <c r="G446" s="40">
        <v>0</v>
      </c>
    </row>
    <row r="447" spans="1:7" ht="33" hidden="1" customHeight="1" x14ac:dyDescent="0.25">
      <c r="A447" s="64"/>
      <c r="B447" s="65"/>
      <c r="C447" s="36" t="s">
        <v>20</v>
      </c>
      <c r="D447" s="33" t="s">
        <v>17</v>
      </c>
      <c r="E447" s="34">
        <f t="shared" si="83"/>
        <v>0</v>
      </c>
      <c r="F447" s="34">
        <f t="shared" si="83"/>
        <v>0</v>
      </c>
      <c r="G447" s="40">
        <v>0</v>
      </c>
    </row>
    <row r="448" spans="1:7" s="17" customFormat="1" hidden="1" x14ac:dyDescent="0.25">
      <c r="A448" s="66" t="s">
        <v>134</v>
      </c>
      <c r="B448" s="67" t="s">
        <v>135</v>
      </c>
      <c r="C448" s="12" t="s">
        <v>22</v>
      </c>
      <c r="D448" s="13">
        <v>759</v>
      </c>
      <c r="E448" s="25">
        <f t="shared" ref="E448:F448" si="84">SUM(E449:E454)</f>
        <v>20340.599999999999</v>
      </c>
      <c r="F448" s="25">
        <f t="shared" si="84"/>
        <v>20340.599999999999</v>
      </c>
      <c r="G448" s="41">
        <f t="shared" si="81"/>
        <v>100</v>
      </c>
    </row>
    <row r="449" spans="1:7" ht="49.15" hidden="1" customHeight="1" x14ac:dyDescent="0.25">
      <c r="A449" s="66"/>
      <c r="B449" s="67"/>
      <c r="C449" s="23" t="s">
        <v>14</v>
      </c>
      <c r="D449" s="8">
        <v>759</v>
      </c>
      <c r="E449" s="25">
        <f t="shared" ref="E449:F454" si="85">E456+E463</f>
        <v>0</v>
      </c>
      <c r="F449" s="25">
        <f t="shared" si="85"/>
        <v>0</v>
      </c>
      <c r="G449" s="41">
        <v>0</v>
      </c>
    </row>
    <row r="450" spans="1:7" s="17" customFormat="1" hidden="1" x14ac:dyDescent="0.25">
      <c r="A450" s="66"/>
      <c r="B450" s="67"/>
      <c r="C450" s="12" t="s">
        <v>15</v>
      </c>
      <c r="D450" s="13">
        <v>759</v>
      </c>
      <c r="E450" s="25">
        <f t="shared" si="85"/>
        <v>20340.599999999999</v>
      </c>
      <c r="F450" s="25">
        <f t="shared" si="85"/>
        <v>20340.599999999999</v>
      </c>
      <c r="G450" s="41">
        <f t="shared" si="81"/>
        <v>100</v>
      </c>
    </row>
    <row r="451" spans="1:7" ht="31.9" hidden="1" customHeight="1" x14ac:dyDescent="0.25">
      <c r="A451" s="66"/>
      <c r="B451" s="67"/>
      <c r="C451" s="23" t="s">
        <v>23</v>
      </c>
      <c r="D451" s="10" t="s">
        <v>17</v>
      </c>
      <c r="E451" s="25">
        <f t="shared" si="85"/>
        <v>0</v>
      </c>
      <c r="F451" s="25">
        <f t="shared" si="85"/>
        <v>0</v>
      </c>
      <c r="G451" s="41">
        <v>0</v>
      </c>
    </row>
    <row r="452" spans="1:7" ht="41.45" hidden="1" customHeight="1" x14ac:dyDescent="0.25">
      <c r="A452" s="66"/>
      <c r="B452" s="67"/>
      <c r="C452" s="23" t="s">
        <v>18</v>
      </c>
      <c r="D452" s="10" t="s">
        <v>17</v>
      </c>
      <c r="E452" s="25">
        <f t="shared" si="85"/>
        <v>0</v>
      </c>
      <c r="F452" s="25">
        <f t="shared" si="85"/>
        <v>0</v>
      </c>
      <c r="G452" s="41">
        <v>0</v>
      </c>
    </row>
    <row r="453" spans="1:7" ht="47.45" hidden="1" customHeight="1" x14ac:dyDescent="0.25">
      <c r="A453" s="66"/>
      <c r="B453" s="67"/>
      <c r="C453" s="23" t="s">
        <v>19</v>
      </c>
      <c r="D453" s="10" t="s">
        <v>17</v>
      </c>
      <c r="E453" s="25">
        <f t="shared" si="85"/>
        <v>0</v>
      </c>
      <c r="F453" s="25">
        <f t="shared" si="85"/>
        <v>0</v>
      </c>
      <c r="G453" s="41">
        <v>0</v>
      </c>
    </row>
    <row r="454" spans="1:7" ht="19.149999999999999" hidden="1" customHeight="1" x14ac:dyDescent="0.25">
      <c r="A454" s="66"/>
      <c r="B454" s="67"/>
      <c r="C454" s="23" t="s">
        <v>20</v>
      </c>
      <c r="D454" s="10" t="s">
        <v>17</v>
      </c>
      <c r="E454" s="25">
        <f t="shared" si="85"/>
        <v>0</v>
      </c>
      <c r="F454" s="25">
        <f t="shared" si="85"/>
        <v>0</v>
      </c>
      <c r="G454" s="41">
        <v>0</v>
      </c>
    </row>
    <row r="455" spans="1:7" s="17" customFormat="1" hidden="1" x14ac:dyDescent="0.25">
      <c r="A455" s="66" t="s">
        <v>136</v>
      </c>
      <c r="B455" s="67" t="s">
        <v>137</v>
      </c>
      <c r="C455" s="12" t="s">
        <v>22</v>
      </c>
      <c r="D455" s="13">
        <v>759</v>
      </c>
      <c r="E455" s="25">
        <f>SUM(E456:E461)</f>
        <v>20340.599999999999</v>
      </c>
      <c r="F455" s="25">
        <f>SUM(F456:F461)</f>
        <v>20340.599999999999</v>
      </c>
      <c r="G455" s="41">
        <f t="shared" si="81"/>
        <v>100</v>
      </c>
    </row>
    <row r="456" spans="1:7" ht="50.45" hidden="1" customHeight="1" x14ac:dyDescent="0.25">
      <c r="A456" s="66"/>
      <c r="B456" s="67"/>
      <c r="C456" s="23" t="s">
        <v>14</v>
      </c>
      <c r="D456" s="8">
        <v>759</v>
      </c>
      <c r="E456" s="25">
        <v>0</v>
      </c>
      <c r="F456" s="25">
        <v>0</v>
      </c>
      <c r="G456" s="41">
        <v>0</v>
      </c>
    </row>
    <row r="457" spans="1:7" s="17" customFormat="1" hidden="1" x14ac:dyDescent="0.25">
      <c r="A457" s="66"/>
      <c r="B457" s="67"/>
      <c r="C457" s="12" t="s">
        <v>15</v>
      </c>
      <c r="D457" s="13">
        <v>759</v>
      </c>
      <c r="E457" s="25">
        <v>20340.599999999999</v>
      </c>
      <c r="F457" s="25">
        <v>20340.599999999999</v>
      </c>
      <c r="G457" s="41">
        <f t="shared" si="81"/>
        <v>100</v>
      </c>
    </row>
    <row r="458" spans="1:7" ht="27.6" hidden="1" customHeight="1" x14ac:dyDescent="0.25">
      <c r="A458" s="66"/>
      <c r="B458" s="67"/>
      <c r="C458" s="23" t="s">
        <v>23</v>
      </c>
      <c r="D458" s="8" t="s">
        <v>17</v>
      </c>
      <c r="E458" s="25">
        <f t="shared" ref="E458:F461" si="86">E465+E472</f>
        <v>0</v>
      </c>
      <c r="F458" s="25">
        <f t="shared" si="86"/>
        <v>0</v>
      </c>
      <c r="G458" s="41">
        <v>0</v>
      </c>
    </row>
    <row r="459" spans="1:7" ht="28.15" hidden="1" customHeight="1" x14ac:dyDescent="0.25">
      <c r="A459" s="66"/>
      <c r="B459" s="67"/>
      <c r="C459" s="23" t="s">
        <v>18</v>
      </c>
      <c r="D459" s="8" t="s">
        <v>17</v>
      </c>
      <c r="E459" s="25">
        <f t="shared" si="86"/>
        <v>0</v>
      </c>
      <c r="F459" s="25">
        <f t="shared" si="86"/>
        <v>0</v>
      </c>
      <c r="G459" s="41">
        <v>0</v>
      </c>
    </row>
    <row r="460" spans="1:7" ht="48.6" hidden="1" customHeight="1" x14ac:dyDescent="0.25">
      <c r="A460" s="66"/>
      <c r="B460" s="67"/>
      <c r="C460" s="23" t="s">
        <v>19</v>
      </c>
      <c r="D460" s="8" t="s">
        <v>17</v>
      </c>
      <c r="E460" s="25">
        <f t="shared" si="86"/>
        <v>0</v>
      </c>
      <c r="F460" s="25">
        <f t="shared" si="86"/>
        <v>0</v>
      </c>
      <c r="G460" s="41">
        <v>0</v>
      </c>
    </row>
    <row r="461" spans="1:7" ht="19.899999999999999" hidden="1" customHeight="1" x14ac:dyDescent="0.25">
      <c r="A461" s="66"/>
      <c r="B461" s="67"/>
      <c r="C461" s="23" t="s">
        <v>20</v>
      </c>
      <c r="D461" s="8" t="s">
        <v>17</v>
      </c>
      <c r="E461" s="25">
        <f t="shared" si="86"/>
        <v>0</v>
      </c>
      <c r="F461" s="25">
        <f t="shared" si="86"/>
        <v>0</v>
      </c>
      <c r="G461" s="41">
        <v>0</v>
      </c>
    </row>
    <row r="462" spans="1:7" hidden="1" x14ac:dyDescent="0.25">
      <c r="A462" s="49" t="s">
        <v>138</v>
      </c>
      <c r="B462" s="67" t="s">
        <v>139</v>
      </c>
      <c r="C462" s="23" t="s">
        <v>22</v>
      </c>
      <c r="D462" s="8">
        <v>759</v>
      </c>
      <c r="E462" s="25">
        <v>0</v>
      </c>
      <c r="F462" s="25">
        <v>0</v>
      </c>
      <c r="G462" s="41" t="e">
        <f t="shared" si="81"/>
        <v>#DIV/0!</v>
      </c>
    </row>
    <row r="463" spans="1:7" ht="47.25" hidden="1" x14ac:dyDescent="0.25">
      <c r="A463" s="49"/>
      <c r="B463" s="67"/>
      <c r="C463" s="23" t="s">
        <v>14</v>
      </c>
      <c r="D463" s="8">
        <v>759</v>
      </c>
      <c r="E463" s="25">
        <v>0</v>
      </c>
      <c r="F463" s="25">
        <v>0</v>
      </c>
      <c r="G463" s="41" t="e">
        <f t="shared" si="81"/>
        <v>#DIV/0!</v>
      </c>
    </row>
    <row r="464" spans="1:7" hidden="1" x14ac:dyDescent="0.25">
      <c r="A464" s="49"/>
      <c r="B464" s="67"/>
      <c r="C464" s="23" t="s">
        <v>15</v>
      </c>
      <c r="D464" s="8">
        <v>759</v>
      </c>
      <c r="E464" s="25">
        <v>0</v>
      </c>
      <c r="F464" s="25">
        <v>0</v>
      </c>
      <c r="G464" s="41" t="e">
        <f t="shared" si="81"/>
        <v>#DIV/0!</v>
      </c>
    </row>
    <row r="465" spans="1:7" ht="31.5" hidden="1" x14ac:dyDescent="0.25">
      <c r="A465" s="49"/>
      <c r="B465" s="67"/>
      <c r="C465" s="23" t="s">
        <v>23</v>
      </c>
      <c r="D465" s="8" t="s">
        <v>17</v>
      </c>
      <c r="E465" s="25">
        <v>0</v>
      </c>
      <c r="F465" s="25">
        <v>0</v>
      </c>
      <c r="G465" s="41" t="e">
        <f t="shared" si="81"/>
        <v>#DIV/0!</v>
      </c>
    </row>
    <row r="466" spans="1:7" ht="47.25" hidden="1" x14ac:dyDescent="0.25">
      <c r="A466" s="49"/>
      <c r="B466" s="67"/>
      <c r="C466" s="23" t="s">
        <v>18</v>
      </c>
      <c r="D466" s="8" t="s">
        <v>17</v>
      </c>
      <c r="E466" s="25">
        <v>0</v>
      </c>
      <c r="F466" s="25">
        <v>0</v>
      </c>
      <c r="G466" s="41" t="e">
        <f t="shared" si="81"/>
        <v>#DIV/0!</v>
      </c>
    </row>
    <row r="467" spans="1:7" ht="47.25" hidden="1" x14ac:dyDescent="0.25">
      <c r="A467" s="49"/>
      <c r="B467" s="67"/>
      <c r="C467" s="23" t="s">
        <v>19</v>
      </c>
      <c r="D467" s="8" t="s">
        <v>17</v>
      </c>
      <c r="E467" s="25">
        <v>0</v>
      </c>
      <c r="F467" s="25">
        <v>0</v>
      </c>
      <c r="G467" s="41" t="e">
        <f t="shared" si="81"/>
        <v>#DIV/0!</v>
      </c>
    </row>
    <row r="468" spans="1:7" ht="31.5" hidden="1" x14ac:dyDescent="0.25">
      <c r="A468" s="49"/>
      <c r="B468" s="67"/>
      <c r="C468" s="23" t="s">
        <v>20</v>
      </c>
      <c r="D468" s="8" t="s">
        <v>17</v>
      </c>
      <c r="E468" s="25">
        <v>0</v>
      </c>
      <c r="F468" s="25">
        <v>0</v>
      </c>
      <c r="G468" s="41" t="e">
        <f t="shared" ref="G468:G527" si="87">F468/E468*100</f>
        <v>#DIV/0!</v>
      </c>
    </row>
    <row r="469" spans="1:7" s="17" customFormat="1" hidden="1" x14ac:dyDescent="0.25">
      <c r="A469" s="66" t="s">
        <v>140</v>
      </c>
      <c r="B469" s="67" t="s">
        <v>141</v>
      </c>
      <c r="C469" s="12" t="s">
        <v>22</v>
      </c>
      <c r="D469" s="13">
        <v>759</v>
      </c>
      <c r="E469" s="25">
        <f t="shared" ref="E469:F469" si="88">SUM(E470:E475)</f>
        <v>224174</v>
      </c>
      <c r="F469" s="25">
        <f t="shared" si="88"/>
        <v>215394.31</v>
      </c>
      <c r="G469" s="41">
        <f t="shared" si="87"/>
        <v>96.083537787611405</v>
      </c>
    </row>
    <row r="470" spans="1:7" ht="51" hidden="1" customHeight="1" x14ac:dyDescent="0.25">
      <c r="A470" s="66"/>
      <c r="B470" s="67"/>
      <c r="C470" s="23" t="s">
        <v>14</v>
      </c>
      <c r="D470" s="8">
        <v>759</v>
      </c>
      <c r="E470" s="25">
        <f t="shared" ref="E470:F475" si="89">E477+E484+E491+E498</f>
        <v>0</v>
      </c>
      <c r="F470" s="25">
        <f t="shared" si="89"/>
        <v>0</v>
      </c>
      <c r="G470" s="41">
        <v>0</v>
      </c>
    </row>
    <row r="471" spans="1:7" s="17" customFormat="1" hidden="1" x14ac:dyDescent="0.25">
      <c r="A471" s="66"/>
      <c r="B471" s="67"/>
      <c r="C471" s="12" t="s">
        <v>15</v>
      </c>
      <c r="D471" s="13">
        <v>759</v>
      </c>
      <c r="E471" s="25">
        <f t="shared" si="89"/>
        <v>224174</v>
      </c>
      <c r="F471" s="25">
        <f t="shared" si="89"/>
        <v>215394.31</v>
      </c>
      <c r="G471" s="41">
        <f t="shared" si="87"/>
        <v>96.083537787611405</v>
      </c>
    </row>
    <row r="472" spans="1:7" ht="28.15" hidden="1" customHeight="1" x14ac:dyDescent="0.25">
      <c r="A472" s="66"/>
      <c r="B472" s="67"/>
      <c r="C472" s="23" t="s">
        <v>23</v>
      </c>
      <c r="D472" s="10" t="s">
        <v>17</v>
      </c>
      <c r="E472" s="25">
        <f t="shared" si="89"/>
        <v>0</v>
      </c>
      <c r="F472" s="25">
        <f t="shared" si="89"/>
        <v>0</v>
      </c>
      <c r="G472" s="41">
        <v>0</v>
      </c>
    </row>
    <row r="473" spans="1:7" ht="31.9" hidden="1" customHeight="1" x14ac:dyDescent="0.25">
      <c r="A473" s="66"/>
      <c r="B473" s="67"/>
      <c r="C473" s="23" t="s">
        <v>18</v>
      </c>
      <c r="D473" s="10" t="s">
        <v>17</v>
      </c>
      <c r="E473" s="25">
        <f t="shared" si="89"/>
        <v>0</v>
      </c>
      <c r="F473" s="25">
        <f t="shared" si="89"/>
        <v>0</v>
      </c>
      <c r="G473" s="41">
        <v>0</v>
      </c>
    </row>
    <row r="474" spans="1:7" ht="48.6" hidden="1" customHeight="1" x14ac:dyDescent="0.25">
      <c r="A474" s="66"/>
      <c r="B474" s="67"/>
      <c r="C474" s="23" t="s">
        <v>19</v>
      </c>
      <c r="D474" s="10" t="s">
        <v>17</v>
      </c>
      <c r="E474" s="25">
        <f t="shared" si="89"/>
        <v>0</v>
      </c>
      <c r="F474" s="25">
        <f t="shared" si="89"/>
        <v>0</v>
      </c>
      <c r="G474" s="41">
        <v>0</v>
      </c>
    </row>
    <row r="475" spans="1:7" ht="21.6" hidden="1" customHeight="1" x14ac:dyDescent="0.25">
      <c r="A475" s="66"/>
      <c r="B475" s="67"/>
      <c r="C475" s="23" t="s">
        <v>20</v>
      </c>
      <c r="D475" s="10" t="s">
        <v>17</v>
      </c>
      <c r="E475" s="25">
        <f t="shared" si="89"/>
        <v>0</v>
      </c>
      <c r="F475" s="25">
        <f t="shared" si="89"/>
        <v>0</v>
      </c>
      <c r="G475" s="41">
        <v>0</v>
      </c>
    </row>
    <row r="476" spans="1:7" ht="46.9" customHeight="1" x14ac:dyDescent="0.25">
      <c r="A476" s="66" t="s">
        <v>142</v>
      </c>
      <c r="B476" s="67" t="s">
        <v>143</v>
      </c>
      <c r="C476" s="12" t="s">
        <v>22</v>
      </c>
      <c r="D476" s="13">
        <v>759</v>
      </c>
      <c r="E476" s="25">
        <f>SUM(E477:E482)</f>
        <v>38800</v>
      </c>
      <c r="F476" s="25">
        <f>SUM(F477:F482)</f>
        <v>31112</v>
      </c>
      <c r="G476" s="41">
        <f t="shared" si="87"/>
        <v>80.185567010309285</v>
      </c>
    </row>
    <row r="477" spans="1:7" ht="49.9" hidden="1" customHeight="1" x14ac:dyDescent="0.25">
      <c r="A477" s="66"/>
      <c r="B477" s="67"/>
      <c r="C477" s="23" t="s">
        <v>14</v>
      </c>
      <c r="D477" s="8">
        <v>759</v>
      </c>
      <c r="E477" s="25">
        <v>0</v>
      </c>
      <c r="F477" s="25">
        <v>0</v>
      </c>
      <c r="G477" s="41">
        <v>0</v>
      </c>
    </row>
    <row r="478" spans="1:7" ht="38.450000000000003" customHeight="1" x14ac:dyDescent="0.25">
      <c r="A478" s="66"/>
      <c r="B478" s="67"/>
      <c r="C478" s="12" t="s">
        <v>15</v>
      </c>
      <c r="D478" s="13">
        <v>759</v>
      </c>
      <c r="E478" s="25">
        <v>38800</v>
      </c>
      <c r="F478" s="20">
        <v>31112</v>
      </c>
      <c r="G478" s="41">
        <f t="shared" si="87"/>
        <v>80.185567010309285</v>
      </c>
    </row>
    <row r="479" spans="1:7" ht="34.15" hidden="1" customHeight="1" x14ac:dyDescent="0.25">
      <c r="A479" s="66"/>
      <c r="B479" s="67"/>
      <c r="C479" s="23" t="s">
        <v>23</v>
      </c>
      <c r="D479" s="8" t="s">
        <v>17</v>
      </c>
      <c r="E479" s="25">
        <v>0</v>
      </c>
      <c r="F479" s="25">
        <v>0</v>
      </c>
      <c r="G479" s="41">
        <v>0</v>
      </c>
    </row>
    <row r="480" spans="1:7" ht="32.450000000000003" hidden="1" customHeight="1" x14ac:dyDescent="0.25">
      <c r="A480" s="66"/>
      <c r="B480" s="67"/>
      <c r="C480" s="23" t="s">
        <v>18</v>
      </c>
      <c r="D480" s="8" t="s">
        <v>17</v>
      </c>
      <c r="E480" s="25">
        <v>0</v>
      </c>
      <c r="F480" s="25">
        <v>0</v>
      </c>
      <c r="G480" s="41">
        <v>0</v>
      </c>
    </row>
    <row r="481" spans="1:7" ht="45.6" hidden="1" customHeight="1" x14ac:dyDescent="0.25">
      <c r="A481" s="66"/>
      <c r="B481" s="67"/>
      <c r="C481" s="23" t="s">
        <v>19</v>
      </c>
      <c r="D481" s="8" t="s">
        <v>17</v>
      </c>
      <c r="E481" s="25">
        <v>0</v>
      </c>
      <c r="F481" s="25">
        <v>0</v>
      </c>
      <c r="G481" s="41">
        <v>0</v>
      </c>
    </row>
    <row r="482" spans="1:7" ht="22.9" hidden="1" customHeight="1" x14ac:dyDescent="0.25">
      <c r="A482" s="66"/>
      <c r="B482" s="67"/>
      <c r="C482" s="23" t="s">
        <v>20</v>
      </c>
      <c r="D482" s="8" t="s">
        <v>17</v>
      </c>
      <c r="E482" s="25">
        <v>0</v>
      </c>
      <c r="F482" s="25">
        <v>0</v>
      </c>
      <c r="G482" s="41">
        <v>0</v>
      </c>
    </row>
    <row r="483" spans="1:7" s="17" customFormat="1" hidden="1" x14ac:dyDescent="0.25">
      <c r="A483" s="66" t="s">
        <v>144</v>
      </c>
      <c r="B483" s="67" t="s">
        <v>145</v>
      </c>
      <c r="C483" s="12" t="s">
        <v>22</v>
      </c>
      <c r="D483" s="13">
        <v>759</v>
      </c>
      <c r="E483" s="25">
        <f>SUM(E484:E489)</f>
        <v>185374</v>
      </c>
      <c r="F483" s="25">
        <f>SUM(F484:F489)</f>
        <v>184282.31</v>
      </c>
      <c r="G483" s="41">
        <f t="shared" si="87"/>
        <v>99.411087854823222</v>
      </c>
    </row>
    <row r="484" spans="1:7" ht="45" hidden="1" customHeight="1" x14ac:dyDescent="0.25">
      <c r="A484" s="66"/>
      <c r="B484" s="67"/>
      <c r="C484" s="23" t="s">
        <v>14</v>
      </c>
      <c r="D484" s="8">
        <v>759</v>
      </c>
      <c r="E484" s="25">
        <v>0</v>
      </c>
      <c r="F484" s="25">
        <v>0</v>
      </c>
      <c r="G484" s="41">
        <v>0</v>
      </c>
    </row>
    <row r="485" spans="1:7" s="17" customFormat="1" hidden="1" x14ac:dyDescent="0.25">
      <c r="A485" s="66"/>
      <c r="B485" s="67"/>
      <c r="C485" s="12" t="s">
        <v>15</v>
      </c>
      <c r="D485" s="13">
        <v>759</v>
      </c>
      <c r="E485" s="25">
        <v>185374</v>
      </c>
      <c r="F485" s="19">
        <v>184282.31</v>
      </c>
      <c r="G485" s="41">
        <f t="shared" si="87"/>
        <v>99.411087854823222</v>
      </c>
    </row>
    <row r="486" spans="1:7" ht="28.15" hidden="1" customHeight="1" x14ac:dyDescent="0.25">
      <c r="A486" s="66"/>
      <c r="B486" s="67"/>
      <c r="C486" s="23" t="s">
        <v>23</v>
      </c>
      <c r="D486" s="8" t="s">
        <v>17</v>
      </c>
      <c r="E486" s="25">
        <v>0</v>
      </c>
      <c r="F486" s="25">
        <v>0</v>
      </c>
      <c r="G486" s="41">
        <v>0</v>
      </c>
    </row>
    <row r="487" spans="1:7" ht="32.450000000000003" hidden="1" customHeight="1" x14ac:dyDescent="0.25">
      <c r="A487" s="66"/>
      <c r="B487" s="67"/>
      <c r="C487" s="23" t="s">
        <v>18</v>
      </c>
      <c r="D487" s="8" t="s">
        <v>17</v>
      </c>
      <c r="E487" s="25">
        <v>0</v>
      </c>
      <c r="F487" s="25">
        <v>0</v>
      </c>
      <c r="G487" s="41">
        <v>0</v>
      </c>
    </row>
    <row r="488" spans="1:7" ht="45.6" hidden="1" customHeight="1" x14ac:dyDescent="0.25">
      <c r="A488" s="66"/>
      <c r="B488" s="67"/>
      <c r="C488" s="23" t="s">
        <v>19</v>
      </c>
      <c r="D488" s="8" t="s">
        <v>17</v>
      </c>
      <c r="E488" s="25">
        <v>0</v>
      </c>
      <c r="F488" s="25">
        <v>0</v>
      </c>
      <c r="G488" s="41">
        <v>0</v>
      </c>
    </row>
    <row r="489" spans="1:7" ht="19.149999999999999" hidden="1" customHeight="1" x14ac:dyDescent="0.25">
      <c r="A489" s="66"/>
      <c r="B489" s="67"/>
      <c r="C489" s="23" t="s">
        <v>20</v>
      </c>
      <c r="D489" s="8" t="s">
        <v>17</v>
      </c>
      <c r="E489" s="25">
        <v>0</v>
      </c>
      <c r="F489" s="25">
        <v>0</v>
      </c>
      <c r="G489" s="41">
        <v>0</v>
      </c>
    </row>
    <row r="490" spans="1:7" hidden="1" x14ac:dyDescent="0.25">
      <c r="A490" s="66" t="s">
        <v>146</v>
      </c>
      <c r="B490" s="67" t="s">
        <v>147</v>
      </c>
      <c r="C490" s="23" t="s">
        <v>22</v>
      </c>
      <c r="D490" s="8">
        <v>759</v>
      </c>
      <c r="E490" s="25">
        <f>SUM(E491:E496)</f>
        <v>0</v>
      </c>
      <c r="F490" s="25">
        <f>SUM(F491:F496)</f>
        <v>0</v>
      </c>
      <c r="G490" s="41" t="e">
        <f t="shared" si="87"/>
        <v>#DIV/0!</v>
      </c>
    </row>
    <row r="491" spans="1:7" ht="47.25" hidden="1" x14ac:dyDescent="0.25">
      <c r="A491" s="66"/>
      <c r="B491" s="67"/>
      <c r="C491" s="23" t="s">
        <v>14</v>
      </c>
      <c r="D491" s="8">
        <v>759</v>
      </c>
      <c r="E491" s="25">
        <f t="shared" ref="E491:F496" si="90">SUM(E492:E497)</f>
        <v>0</v>
      </c>
      <c r="F491" s="25">
        <f t="shared" si="90"/>
        <v>0</v>
      </c>
      <c r="G491" s="41" t="e">
        <f t="shared" si="87"/>
        <v>#DIV/0!</v>
      </c>
    </row>
    <row r="492" spans="1:7" hidden="1" x14ac:dyDescent="0.25">
      <c r="A492" s="66"/>
      <c r="B492" s="67"/>
      <c r="C492" s="23" t="s">
        <v>15</v>
      </c>
      <c r="D492" s="8">
        <v>759</v>
      </c>
      <c r="E492" s="25">
        <f t="shared" si="90"/>
        <v>0</v>
      </c>
      <c r="F492" s="25">
        <f t="shared" si="90"/>
        <v>0</v>
      </c>
      <c r="G492" s="41" t="e">
        <f t="shared" si="87"/>
        <v>#DIV/0!</v>
      </c>
    </row>
    <row r="493" spans="1:7" ht="31.5" hidden="1" x14ac:dyDescent="0.25">
      <c r="A493" s="66"/>
      <c r="B493" s="67"/>
      <c r="C493" s="23" t="s">
        <v>23</v>
      </c>
      <c r="D493" s="8" t="s">
        <v>17</v>
      </c>
      <c r="E493" s="25">
        <f t="shared" si="90"/>
        <v>0</v>
      </c>
      <c r="F493" s="25">
        <f t="shared" si="90"/>
        <v>0</v>
      </c>
      <c r="G493" s="41" t="e">
        <f t="shared" si="87"/>
        <v>#DIV/0!</v>
      </c>
    </row>
    <row r="494" spans="1:7" ht="47.25" hidden="1" x14ac:dyDescent="0.25">
      <c r="A494" s="66"/>
      <c r="B494" s="67"/>
      <c r="C494" s="23" t="s">
        <v>18</v>
      </c>
      <c r="D494" s="8" t="s">
        <v>17</v>
      </c>
      <c r="E494" s="25">
        <f t="shared" si="90"/>
        <v>0</v>
      </c>
      <c r="F494" s="25">
        <f t="shared" si="90"/>
        <v>0</v>
      </c>
      <c r="G494" s="41" t="e">
        <f t="shared" si="87"/>
        <v>#DIV/0!</v>
      </c>
    </row>
    <row r="495" spans="1:7" ht="47.25" hidden="1" x14ac:dyDescent="0.25">
      <c r="A495" s="66"/>
      <c r="B495" s="67"/>
      <c r="C495" s="23" t="s">
        <v>19</v>
      </c>
      <c r="D495" s="8" t="s">
        <v>17</v>
      </c>
      <c r="E495" s="25">
        <f t="shared" si="90"/>
        <v>0</v>
      </c>
      <c r="F495" s="25">
        <f t="shared" si="90"/>
        <v>0</v>
      </c>
      <c r="G495" s="41" t="e">
        <f t="shared" si="87"/>
        <v>#DIV/0!</v>
      </c>
    </row>
    <row r="496" spans="1:7" ht="31.5" hidden="1" x14ac:dyDescent="0.25">
      <c r="A496" s="66"/>
      <c r="B496" s="67"/>
      <c r="C496" s="23" t="s">
        <v>20</v>
      </c>
      <c r="D496" s="8" t="s">
        <v>17</v>
      </c>
      <c r="E496" s="25">
        <f t="shared" si="90"/>
        <v>0</v>
      </c>
      <c r="F496" s="25">
        <f t="shared" si="90"/>
        <v>0</v>
      </c>
      <c r="G496" s="41" t="e">
        <f t="shared" si="87"/>
        <v>#DIV/0!</v>
      </c>
    </row>
    <row r="497" spans="1:7" hidden="1" x14ac:dyDescent="0.25">
      <c r="A497" s="66" t="s">
        <v>148</v>
      </c>
      <c r="B497" s="67" t="s">
        <v>149</v>
      </c>
      <c r="C497" s="23" t="s">
        <v>22</v>
      </c>
      <c r="D497" s="8">
        <v>759</v>
      </c>
      <c r="E497" s="25">
        <v>0</v>
      </c>
      <c r="F497" s="25">
        <v>0</v>
      </c>
      <c r="G497" s="41" t="e">
        <f t="shared" si="87"/>
        <v>#DIV/0!</v>
      </c>
    </row>
    <row r="498" spans="1:7" ht="47.25" hidden="1" x14ac:dyDescent="0.25">
      <c r="A498" s="66"/>
      <c r="B498" s="67"/>
      <c r="C498" s="23" t="s">
        <v>14</v>
      </c>
      <c r="D498" s="8">
        <v>759</v>
      </c>
      <c r="E498" s="25">
        <v>0</v>
      </c>
      <c r="F498" s="25">
        <v>0</v>
      </c>
      <c r="G498" s="41" t="e">
        <f t="shared" si="87"/>
        <v>#DIV/0!</v>
      </c>
    </row>
    <row r="499" spans="1:7" hidden="1" x14ac:dyDescent="0.25">
      <c r="A499" s="66"/>
      <c r="B499" s="67"/>
      <c r="C499" s="23" t="s">
        <v>15</v>
      </c>
      <c r="D499" s="8">
        <v>759</v>
      </c>
      <c r="E499" s="25">
        <v>0</v>
      </c>
      <c r="F499" s="25">
        <v>0</v>
      </c>
      <c r="G499" s="41" t="e">
        <f t="shared" si="87"/>
        <v>#DIV/0!</v>
      </c>
    </row>
    <row r="500" spans="1:7" ht="31.5" hidden="1" x14ac:dyDescent="0.25">
      <c r="A500" s="66"/>
      <c r="B500" s="67"/>
      <c r="C500" s="23" t="s">
        <v>23</v>
      </c>
      <c r="D500" s="8" t="s">
        <v>17</v>
      </c>
      <c r="E500" s="25">
        <v>0</v>
      </c>
      <c r="F500" s="25">
        <v>0</v>
      </c>
      <c r="G500" s="41" t="e">
        <f t="shared" si="87"/>
        <v>#DIV/0!</v>
      </c>
    </row>
    <row r="501" spans="1:7" ht="47.25" hidden="1" x14ac:dyDescent="0.25">
      <c r="A501" s="66"/>
      <c r="B501" s="67"/>
      <c r="C501" s="23" t="s">
        <v>18</v>
      </c>
      <c r="D501" s="8" t="s">
        <v>17</v>
      </c>
      <c r="E501" s="25">
        <v>0</v>
      </c>
      <c r="F501" s="25">
        <v>0</v>
      </c>
      <c r="G501" s="41" t="e">
        <f t="shared" si="87"/>
        <v>#DIV/0!</v>
      </c>
    </row>
    <row r="502" spans="1:7" ht="47.25" hidden="1" x14ac:dyDescent="0.25">
      <c r="A502" s="66"/>
      <c r="B502" s="67"/>
      <c r="C502" s="23" t="s">
        <v>19</v>
      </c>
      <c r="D502" s="8" t="s">
        <v>17</v>
      </c>
      <c r="E502" s="25">
        <v>0</v>
      </c>
      <c r="F502" s="25">
        <v>0</v>
      </c>
      <c r="G502" s="41" t="e">
        <f t="shared" si="87"/>
        <v>#DIV/0!</v>
      </c>
    </row>
    <row r="503" spans="1:7" ht="31.5" hidden="1" x14ac:dyDescent="0.25">
      <c r="A503" s="66"/>
      <c r="B503" s="67"/>
      <c r="C503" s="23" t="s">
        <v>20</v>
      </c>
      <c r="D503" s="8" t="s">
        <v>17</v>
      </c>
      <c r="E503" s="25">
        <v>0</v>
      </c>
      <c r="F503" s="25">
        <v>0</v>
      </c>
      <c r="G503" s="41" t="e">
        <f t="shared" si="87"/>
        <v>#DIV/0!</v>
      </c>
    </row>
    <row r="504" spans="1:7" s="17" customFormat="1" hidden="1" x14ac:dyDescent="0.25">
      <c r="A504" s="66" t="s">
        <v>150</v>
      </c>
      <c r="B504" s="67" t="s">
        <v>151</v>
      </c>
      <c r="C504" s="12" t="s">
        <v>22</v>
      </c>
      <c r="D504" s="13">
        <v>759</v>
      </c>
      <c r="E504" s="25">
        <v>23453.65</v>
      </c>
      <c r="F504" s="25">
        <f>F506</f>
        <v>22919.77</v>
      </c>
      <c r="G504" s="41">
        <f t="shared" si="87"/>
        <v>97.723680535865427</v>
      </c>
    </row>
    <row r="505" spans="1:7" ht="46.9" hidden="1" customHeight="1" x14ac:dyDescent="0.25">
      <c r="A505" s="66"/>
      <c r="B505" s="67"/>
      <c r="C505" s="23" t="s">
        <v>14</v>
      </c>
      <c r="D505" s="8">
        <v>759</v>
      </c>
      <c r="E505" s="25">
        <v>0</v>
      </c>
      <c r="F505" s="25">
        <v>0</v>
      </c>
      <c r="G505" s="41">
        <v>0</v>
      </c>
    </row>
    <row r="506" spans="1:7" s="17" customFormat="1" hidden="1" x14ac:dyDescent="0.25">
      <c r="A506" s="66"/>
      <c r="B506" s="67"/>
      <c r="C506" s="12" t="s">
        <v>15</v>
      </c>
      <c r="D506" s="13">
        <v>759</v>
      </c>
      <c r="E506" s="25">
        <f>E513+E520+E534+E541+E527+E548</f>
        <v>23453.65</v>
      </c>
      <c r="F506" s="25">
        <f>F513+F520+F534+F541+F527+F548</f>
        <v>22919.77</v>
      </c>
      <c r="G506" s="41">
        <f t="shared" si="87"/>
        <v>97.723680535865427</v>
      </c>
    </row>
    <row r="507" spans="1:7" ht="30.6" hidden="1" customHeight="1" x14ac:dyDescent="0.25">
      <c r="A507" s="66"/>
      <c r="B507" s="67"/>
      <c r="C507" s="23" t="s">
        <v>23</v>
      </c>
      <c r="D507" s="10" t="s">
        <v>17</v>
      </c>
      <c r="E507" s="25">
        <v>0</v>
      </c>
      <c r="F507" s="25">
        <v>0</v>
      </c>
      <c r="G507" s="41">
        <v>0</v>
      </c>
    </row>
    <row r="508" spans="1:7" ht="31.15" hidden="1" customHeight="1" x14ac:dyDescent="0.25">
      <c r="A508" s="66"/>
      <c r="B508" s="67"/>
      <c r="C508" s="23" t="s">
        <v>18</v>
      </c>
      <c r="D508" s="10" t="s">
        <v>17</v>
      </c>
      <c r="E508" s="25">
        <v>0</v>
      </c>
      <c r="F508" s="25">
        <v>0</v>
      </c>
      <c r="G508" s="41">
        <v>0</v>
      </c>
    </row>
    <row r="509" spans="1:7" ht="50.45" hidden="1" customHeight="1" x14ac:dyDescent="0.25">
      <c r="A509" s="66"/>
      <c r="B509" s="67"/>
      <c r="C509" s="23" t="s">
        <v>19</v>
      </c>
      <c r="D509" s="10" t="s">
        <v>17</v>
      </c>
      <c r="E509" s="25">
        <v>0</v>
      </c>
      <c r="F509" s="25">
        <v>0</v>
      </c>
      <c r="G509" s="41">
        <v>0</v>
      </c>
    </row>
    <row r="510" spans="1:7" ht="21" hidden="1" customHeight="1" x14ac:dyDescent="0.25">
      <c r="A510" s="66"/>
      <c r="B510" s="67"/>
      <c r="C510" s="23" t="s">
        <v>20</v>
      </c>
      <c r="D510" s="10" t="s">
        <v>17</v>
      </c>
      <c r="E510" s="25">
        <v>0</v>
      </c>
      <c r="F510" s="25">
        <v>0</v>
      </c>
      <c r="G510" s="41">
        <v>0</v>
      </c>
    </row>
    <row r="511" spans="1:7" s="17" customFormat="1" hidden="1" x14ac:dyDescent="0.25">
      <c r="A511" s="66" t="s">
        <v>152</v>
      </c>
      <c r="B511" s="67" t="s">
        <v>153</v>
      </c>
      <c r="C511" s="12" t="s">
        <v>22</v>
      </c>
      <c r="D511" s="13">
        <v>759</v>
      </c>
      <c r="E511" s="25">
        <f>E512+E513</f>
        <v>20155.650000000001</v>
      </c>
      <c r="F511" s="25">
        <f>F512+F513</f>
        <v>19950.91</v>
      </c>
      <c r="G511" s="41">
        <f t="shared" si="87"/>
        <v>98.984205421308658</v>
      </c>
    </row>
    <row r="512" spans="1:7" ht="43.9" hidden="1" customHeight="1" x14ac:dyDescent="0.25">
      <c r="A512" s="66"/>
      <c r="B512" s="67"/>
      <c r="C512" s="23" t="s">
        <v>14</v>
      </c>
      <c r="D512" s="8">
        <v>759</v>
      </c>
      <c r="E512" s="25">
        <v>0</v>
      </c>
      <c r="F512" s="25">
        <v>0</v>
      </c>
      <c r="G512" s="41">
        <v>0</v>
      </c>
    </row>
    <row r="513" spans="1:7" s="17" customFormat="1" hidden="1" x14ac:dyDescent="0.25">
      <c r="A513" s="66"/>
      <c r="B513" s="67"/>
      <c r="C513" s="12" t="s">
        <v>15</v>
      </c>
      <c r="D513" s="13">
        <v>759</v>
      </c>
      <c r="E513" s="25">
        <v>20155.650000000001</v>
      </c>
      <c r="F513" s="19">
        <v>19950.91</v>
      </c>
      <c r="G513" s="41">
        <f t="shared" si="87"/>
        <v>98.984205421308658</v>
      </c>
    </row>
    <row r="514" spans="1:7" ht="33" hidden="1" customHeight="1" x14ac:dyDescent="0.25">
      <c r="A514" s="66"/>
      <c r="B514" s="67"/>
      <c r="C514" s="23" t="s">
        <v>23</v>
      </c>
      <c r="D514" s="8" t="s">
        <v>17</v>
      </c>
      <c r="E514" s="25">
        <v>0</v>
      </c>
      <c r="F514" s="25">
        <v>0</v>
      </c>
      <c r="G514" s="41">
        <v>0</v>
      </c>
    </row>
    <row r="515" spans="1:7" ht="35.450000000000003" hidden="1" customHeight="1" x14ac:dyDescent="0.25">
      <c r="A515" s="66"/>
      <c r="B515" s="67"/>
      <c r="C515" s="23" t="s">
        <v>18</v>
      </c>
      <c r="D515" s="8" t="s">
        <v>17</v>
      </c>
      <c r="E515" s="25">
        <v>0</v>
      </c>
      <c r="F515" s="25">
        <v>0</v>
      </c>
      <c r="G515" s="41">
        <v>0</v>
      </c>
    </row>
    <row r="516" spans="1:7" ht="47.45" hidden="1" customHeight="1" x14ac:dyDescent="0.25">
      <c r="A516" s="66"/>
      <c r="B516" s="67"/>
      <c r="C516" s="23" t="s">
        <v>19</v>
      </c>
      <c r="D516" s="8" t="s">
        <v>17</v>
      </c>
      <c r="E516" s="25">
        <v>0</v>
      </c>
      <c r="F516" s="25">
        <v>0</v>
      </c>
      <c r="G516" s="41">
        <v>0</v>
      </c>
    </row>
    <row r="517" spans="1:7" ht="18.600000000000001" hidden="1" customHeight="1" x14ac:dyDescent="0.25">
      <c r="A517" s="66"/>
      <c r="B517" s="67"/>
      <c r="C517" s="23" t="s">
        <v>20</v>
      </c>
      <c r="D517" s="8" t="s">
        <v>17</v>
      </c>
      <c r="E517" s="25">
        <v>0</v>
      </c>
      <c r="F517" s="25">
        <v>0</v>
      </c>
      <c r="G517" s="41">
        <v>0</v>
      </c>
    </row>
    <row r="518" spans="1:7" s="17" customFormat="1" hidden="1" x14ac:dyDescent="0.25">
      <c r="A518" s="66" t="s">
        <v>154</v>
      </c>
      <c r="B518" s="67" t="s">
        <v>155</v>
      </c>
      <c r="C518" s="12" t="s">
        <v>22</v>
      </c>
      <c r="D518" s="13">
        <v>759</v>
      </c>
      <c r="E518" s="25">
        <f>SUM(E519:E524)</f>
        <v>1067</v>
      </c>
      <c r="F518" s="25">
        <f>SUM(F519:F524)</f>
        <v>1066.8599999999999</v>
      </c>
      <c r="G518" s="41">
        <f t="shared" si="87"/>
        <v>99.986879100281158</v>
      </c>
    </row>
    <row r="519" spans="1:7" ht="52.15" hidden="1" customHeight="1" x14ac:dyDescent="0.25">
      <c r="A519" s="66"/>
      <c r="B519" s="67"/>
      <c r="C519" s="23" t="s">
        <v>14</v>
      </c>
      <c r="D519" s="8">
        <v>759</v>
      </c>
      <c r="E519" s="25">
        <v>0</v>
      </c>
      <c r="F519" s="25">
        <v>0</v>
      </c>
      <c r="G519" s="41">
        <v>0</v>
      </c>
    </row>
    <row r="520" spans="1:7" s="17" customFormat="1" hidden="1" x14ac:dyDescent="0.25">
      <c r="A520" s="66"/>
      <c r="B520" s="67"/>
      <c r="C520" s="12" t="s">
        <v>15</v>
      </c>
      <c r="D520" s="13">
        <v>759</v>
      </c>
      <c r="E520" s="25">
        <f>2037-970</f>
        <v>1067</v>
      </c>
      <c r="F520" s="19">
        <v>1066.8599999999999</v>
      </c>
      <c r="G520" s="41">
        <f t="shared" si="87"/>
        <v>99.986879100281158</v>
      </c>
    </row>
    <row r="521" spans="1:7" ht="30" hidden="1" customHeight="1" x14ac:dyDescent="0.25">
      <c r="A521" s="66"/>
      <c r="B521" s="67"/>
      <c r="C521" s="23" t="s">
        <v>23</v>
      </c>
      <c r="D521" s="8" t="s">
        <v>17</v>
      </c>
      <c r="E521" s="25">
        <v>0</v>
      </c>
      <c r="F521" s="25">
        <v>0</v>
      </c>
      <c r="G521" s="41">
        <v>0</v>
      </c>
    </row>
    <row r="522" spans="1:7" ht="36.6" hidden="1" customHeight="1" x14ac:dyDescent="0.25">
      <c r="A522" s="66"/>
      <c r="B522" s="67"/>
      <c r="C522" s="23" t="s">
        <v>18</v>
      </c>
      <c r="D522" s="8" t="s">
        <v>17</v>
      </c>
      <c r="E522" s="25">
        <v>0</v>
      </c>
      <c r="F522" s="25">
        <v>0</v>
      </c>
      <c r="G522" s="41">
        <v>0</v>
      </c>
    </row>
    <row r="523" spans="1:7" ht="42.6" hidden="1" customHeight="1" x14ac:dyDescent="0.25">
      <c r="A523" s="66"/>
      <c r="B523" s="67"/>
      <c r="C523" s="23" t="s">
        <v>19</v>
      </c>
      <c r="D523" s="8" t="s">
        <v>17</v>
      </c>
      <c r="E523" s="25">
        <v>0</v>
      </c>
      <c r="F523" s="25">
        <v>0</v>
      </c>
      <c r="G523" s="41">
        <v>0</v>
      </c>
    </row>
    <row r="524" spans="1:7" ht="16.899999999999999" hidden="1" customHeight="1" x14ac:dyDescent="0.25">
      <c r="A524" s="66"/>
      <c r="B524" s="67"/>
      <c r="C524" s="23" t="s">
        <v>20</v>
      </c>
      <c r="D524" s="8" t="s">
        <v>17</v>
      </c>
      <c r="E524" s="25">
        <v>0</v>
      </c>
      <c r="F524" s="25">
        <v>0</v>
      </c>
      <c r="G524" s="41">
        <v>0</v>
      </c>
    </row>
    <row r="525" spans="1:7" hidden="1" x14ac:dyDescent="0.25">
      <c r="A525" s="66" t="s">
        <v>156</v>
      </c>
      <c r="B525" s="67" t="s">
        <v>157</v>
      </c>
      <c r="C525" s="23" t="s">
        <v>22</v>
      </c>
      <c r="D525" s="8">
        <v>759</v>
      </c>
      <c r="E525" s="25">
        <f>SUM(E526:E531)</f>
        <v>970</v>
      </c>
      <c r="F525" s="25">
        <f>SUM(F526:F531)</f>
        <v>970</v>
      </c>
      <c r="G525" s="41">
        <f t="shared" si="87"/>
        <v>100</v>
      </c>
    </row>
    <row r="526" spans="1:7" ht="42" hidden="1" customHeight="1" x14ac:dyDescent="0.25">
      <c r="A526" s="66"/>
      <c r="B526" s="67"/>
      <c r="C526" s="23" t="s">
        <v>14</v>
      </c>
      <c r="D526" s="8">
        <v>759</v>
      </c>
      <c r="E526" s="25">
        <v>0</v>
      </c>
      <c r="F526" s="25">
        <v>0</v>
      </c>
      <c r="G526" s="41">
        <v>0</v>
      </c>
    </row>
    <row r="527" spans="1:7" hidden="1" x14ac:dyDescent="0.25">
      <c r="A527" s="66"/>
      <c r="B527" s="67"/>
      <c r="C527" s="23" t="s">
        <v>15</v>
      </c>
      <c r="D527" s="8">
        <v>759</v>
      </c>
      <c r="E527" s="25">
        <v>970</v>
      </c>
      <c r="F527" s="25">
        <v>970</v>
      </c>
      <c r="G527" s="41">
        <f t="shared" si="87"/>
        <v>100</v>
      </c>
    </row>
    <row r="528" spans="1:7" ht="31.9" hidden="1" customHeight="1" x14ac:dyDescent="0.25">
      <c r="A528" s="66"/>
      <c r="B528" s="67"/>
      <c r="C528" s="23" t="s">
        <v>23</v>
      </c>
      <c r="D528" s="8" t="s">
        <v>17</v>
      </c>
      <c r="E528" s="25">
        <v>0</v>
      </c>
      <c r="F528" s="25">
        <v>0</v>
      </c>
      <c r="G528" s="41">
        <v>0</v>
      </c>
    </row>
    <row r="529" spans="1:7" ht="37.15" hidden="1" customHeight="1" x14ac:dyDescent="0.25">
      <c r="A529" s="66"/>
      <c r="B529" s="67"/>
      <c r="C529" s="23" t="s">
        <v>18</v>
      </c>
      <c r="D529" s="8" t="s">
        <v>17</v>
      </c>
      <c r="E529" s="25">
        <v>0</v>
      </c>
      <c r="F529" s="25">
        <v>0</v>
      </c>
      <c r="G529" s="41">
        <v>0</v>
      </c>
    </row>
    <row r="530" spans="1:7" ht="44.45" hidden="1" customHeight="1" x14ac:dyDescent="0.25">
      <c r="A530" s="66"/>
      <c r="B530" s="67"/>
      <c r="C530" s="23" t="s">
        <v>19</v>
      </c>
      <c r="D530" s="8" t="s">
        <v>17</v>
      </c>
      <c r="E530" s="25">
        <v>0</v>
      </c>
      <c r="F530" s="25">
        <v>0</v>
      </c>
      <c r="G530" s="41">
        <v>0</v>
      </c>
    </row>
    <row r="531" spans="1:7" ht="18.600000000000001" hidden="1" customHeight="1" x14ac:dyDescent="0.25">
      <c r="A531" s="66"/>
      <c r="B531" s="67"/>
      <c r="C531" s="23" t="s">
        <v>20</v>
      </c>
      <c r="D531" s="8" t="s">
        <v>17</v>
      </c>
      <c r="E531" s="25">
        <v>0</v>
      </c>
      <c r="F531" s="25">
        <v>0</v>
      </c>
      <c r="G531" s="41">
        <v>0</v>
      </c>
    </row>
    <row r="532" spans="1:7" s="17" customFormat="1" ht="53.45" customHeight="1" x14ac:dyDescent="0.25">
      <c r="A532" s="66" t="s">
        <v>158</v>
      </c>
      <c r="B532" s="67" t="s">
        <v>159</v>
      </c>
      <c r="C532" s="12" t="s">
        <v>22</v>
      </c>
      <c r="D532" s="13">
        <v>759</v>
      </c>
      <c r="E532" s="25">
        <f>SUM(E533:E538)</f>
        <v>291</v>
      </c>
      <c r="F532" s="25">
        <f>SUM(F533:F538)</f>
        <v>62.5</v>
      </c>
      <c r="G532" s="41">
        <f t="shared" ref="G532:G591" si="91">F532/E532*100</f>
        <v>21.477663230240548</v>
      </c>
    </row>
    <row r="533" spans="1:7" ht="10.15" hidden="1" customHeight="1" x14ac:dyDescent="0.25">
      <c r="A533" s="66"/>
      <c r="B533" s="67"/>
      <c r="C533" s="23" t="s">
        <v>14</v>
      </c>
      <c r="D533" s="8">
        <v>759</v>
      </c>
      <c r="E533" s="25">
        <v>0</v>
      </c>
      <c r="F533" s="25">
        <v>0</v>
      </c>
      <c r="G533" s="41">
        <v>0</v>
      </c>
    </row>
    <row r="534" spans="1:7" s="17" customFormat="1" ht="61.15" customHeight="1" x14ac:dyDescent="0.25">
      <c r="A534" s="66"/>
      <c r="B534" s="67"/>
      <c r="C534" s="12" t="s">
        <v>15</v>
      </c>
      <c r="D534" s="13">
        <v>759</v>
      </c>
      <c r="E534" s="25">
        <v>291</v>
      </c>
      <c r="F534" s="19">
        <v>62.5</v>
      </c>
      <c r="G534" s="41">
        <f t="shared" si="91"/>
        <v>21.477663230240548</v>
      </c>
    </row>
    <row r="535" spans="1:7" ht="33.6" hidden="1" customHeight="1" x14ac:dyDescent="0.25">
      <c r="A535" s="66"/>
      <c r="B535" s="67"/>
      <c r="C535" s="23" t="s">
        <v>23</v>
      </c>
      <c r="D535" s="8" t="s">
        <v>17</v>
      </c>
      <c r="E535" s="25">
        <v>0</v>
      </c>
      <c r="F535" s="25">
        <v>0</v>
      </c>
      <c r="G535" s="41">
        <v>0</v>
      </c>
    </row>
    <row r="536" spans="1:7" ht="40.15" hidden="1" customHeight="1" x14ac:dyDescent="0.25">
      <c r="A536" s="66"/>
      <c r="B536" s="67"/>
      <c r="C536" s="23" t="s">
        <v>18</v>
      </c>
      <c r="D536" s="8" t="s">
        <v>17</v>
      </c>
      <c r="E536" s="25">
        <v>0</v>
      </c>
      <c r="F536" s="25">
        <v>0</v>
      </c>
      <c r="G536" s="41">
        <v>0</v>
      </c>
    </row>
    <row r="537" spans="1:7" ht="45.6" hidden="1" customHeight="1" x14ac:dyDescent="0.25">
      <c r="A537" s="66"/>
      <c r="B537" s="67"/>
      <c r="C537" s="23" t="s">
        <v>19</v>
      </c>
      <c r="D537" s="8" t="s">
        <v>17</v>
      </c>
      <c r="E537" s="25">
        <v>0</v>
      </c>
      <c r="F537" s="25">
        <v>0</v>
      </c>
      <c r="G537" s="41">
        <v>0</v>
      </c>
    </row>
    <row r="538" spans="1:7" ht="18" hidden="1" customHeight="1" x14ac:dyDescent="0.25">
      <c r="A538" s="66"/>
      <c r="B538" s="67"/>
      <c r="C538" s="23" t="s">
        <v>20</v>
      </c>
      <c r="D538" s="8" t="s">
        <v>17</v>
      </c>
      <c r="E538" s="25">
        <v>0</v>
      </c>
      <c r="F538" s="25">
        <v>0</v>
      </c>
      <c r="G538" s="41">
        <v>0</v>
      </c>
    </row>
    <row r="539" spans="1:7" hidden="1" x14ac:dyDescent="0.25">
      <c r="A539" s="66" t="s">
        <v>160</v>
      </c>
      <c r="B539" s="67" t="s">
        <v>161</v>
      </c>
      <c r="C539" s="23" t="s">
        <v>22</v>
      </c>
      <c r="D539" s="8">
        <v>759</v>
      </c>
      <c r="E539" s="25">
        <f>SUM(E540:E545)</f>
        <v>0</v>
      </c>
      <c r="F539" s="25">
        <f>SUM(F540:F545)</f>
        <v>0</v>
      </c>
      <c r="G539" s="41" t="e">
        <f t="shared" si="91"/>
        <v>#DIV/0!</v>
      </c>
    </row>
    <row r="540" spans="1:7" ht="47.25" hidden="1" x14ac:dyDescent="0.25">
      <c r="A540" s="66"/>
      <c r="B540" s="67"/>
      <c r="C540" s="23" t="s">
        <v>14</v>
      </c>
      <c r="D540" s="8">
        <v>759</v>
      </c>
      <c r="E540" s="25">
        <v>0</v>
      </c>
      <c r="F540" s="25">
        <v>0</v>
      </c>
      <c r="G540" s="41" t="e">
        <f t="shared" si="91"/>
        <v>#DIV/0!</v>
      </c>
    </row>
    <row r="541" spans="1:7" hidden="1" x14ac:dyDescent="0.25">
      <c r="A541" s="66"/>
      <c r="B541" s="67"/>
      <c r="C541" s="23" t="s">
        <v>15</v>
      </c>
      <c r="D541" s="8">
        <v>759</v>
      </c>
      <c r="E541" s="25">
        <v>0</v>
      </c>
      <c r="F541" s="25">
        <v>0</v>
      </c>
      <c r="G541" s="41" t="e">
        <f t="shared" si="91"/>
        <v>#DIV/0!</v>
      </c>
    </row>
    <row r="542" spans="1:7" ht="31.5" hidden="1" x14ac:dyDescent="0.25">
      <c r="A542" s="66"/>
      <c r="B542" s="67"/>
      <c r="C542" s="23" t="s">
        <v>23</v>
      </c>
      <c r="D542" s="8" t="s">
        <v>17</v>
      </c>
      <c r="E542" s="25">
        <v>0</v>
      </c>
      <c r="F542" s="25">
        <v>0</v>
      </c>
      <c r="G542" s="41" t="e">
        <f t="shared" si="91"/>
        <v>#DIV/0!</v>
      </c>
    </row>
    <row r="543" spans="1:7" ht="47.25" hidden="1" x14ac:dyDescent="0.25">
      <c r="A543" s="66"/>
      <c r="B543" s="67"/>
      <c r="C543" s="23" t="s">
        <v>18</v>
      </c>
      <c r="D543" s="8" t="s">
        <v>17</v>
      </c>
      <c r="E543" s="25">
        <v>0</v>
      </c>
      <c r="F543" s="25">
        <v>0</v>
      </c>
      <c r="G543" s="41" t="e">
        <f t="shared" si="91"/>
        <v>#DIV/0!</v>
      </c>
    </row>
    <row r="544" spans="1:7" ht="47.25" hidden="1" x14ac:dyDescent="0.25">
      <c r="A544" s="66"/>
      <c r="B544" s="67"/>
      <c r="C544" s="23" t="s">
        <v>19</v>
      </c>
      <c r="D544" s="8" t="s">
        <v>17</v>
      </c>
      <c r="E544" s="25">
        <v>0</v>
      </c>
      <c r="F544" s="25">
        <v>0</v>
      </c>
      <c r="G544" s="41" t="e">
        <f t="shared" si="91"/>
        <v>#DIV/0!</v>
      </c>
    </row>
    <row r="545" spans="1:7" ht="31.5" hidden="1" x14ac:dyDescent="0.25">
      <c r="A545" s="66"/>
      <c r="B545" s="67"/>
      <c r="C545" s="23" t="s">
        <v>20</v>
      </c>
      <c r="D545" s="8" t="s">
        <v>17</v>
      </c>
      <c r="E545" s="25">
        <v>0</v>
      </c>
      <c r="F545" s="25">
        <v>0</v>
      </c>
      <c r="G545" s="41" t="e">
        <f t="shared" si="91"/>
        <v>#DIV/0!</v>
      </c>
    </row>
    <row r="546" spans="1:7" s="17" customFormat="1" ht="57.6" customHeight="1" x14ac:dyDescent="0.25">
      <c r="A546" s="66" t="s">
        <v>162</v>
      </c>
      <c r="B546" s="67" t="s">
        <v>163</v>
      </c>
      <c r="C546" s="12" t="s">
        <v>22</v>
      </c>
      <c r="D546" s="13">
        <v>759</v>
      </c>
      <c r="E546" s="25">
        <f>SUM(E547:E552)</f>
        <v>970</v>
      </c>
      <c r="F546" s="25">
        <f>SUM(F547:F552)</f>
        <v>869.5</v>
      </c>
      <c r="G546" s="41">
        <f t="shared" si="91"/>
        <v>89.639175257731964</v>
      </c>
    </row>
    <row r="547" spans="1:7" ht="46.9" hidden="1" customHeight="1" x14ac:dyDescent="0.25">
      <c r="A547" s="66"/>
      <c r="B547" s="67"/>
      <c r="C547" s="23" t="s">
        <v>14</v>
      </c>
      <c r="D547" s="8">
        <v>759</v>
      </c>
      <c r="E547" s="25">
        <v>0</v>
      </c>
      <c r="F547" s="25">
        <v>0</v>
      </c>
      <c r="G547" s="41">
        <v>0</v>
      </c>
    </row>
    <row r="548" spans="1:7" s="17" customFormat="1" ht="67.150000000000006" customHeight="1" x14ac:dyDescent="0.25">
      <c r="A548" s="66"/>
      <c r="B548" s="67"/>
      <c r="C548" s="12" t="s">
        <v>15</v>
      </c>
      <c r="D548" s="13">
        <v>759</v>
      </c>
      <c r="E548" s="25">
        <v>970</v>
      </c>
      <c r="F548" s="19">
        <v>869.5</v>
      </c>
      <c r="G548" s="41">
        <f t="shared" si="91"/>
        <v>89.639175257731964</v>
      </c>
    </row>
    <row r="549" spans="1:7" ht="31.9" hidden="1" customHeight="1" x14ac:dyDescent="0.25">
      <c r="A549" s="66"/>
      <c r="B549" s="67"/>
      <c r="C549" s="23" t="s">
        <v>23</v>
      </c>
      <c r="D549" s="8" t="s">
        <v>17</v>
      </c>
      <c r="E549" s="25">
        <v>0</v>
      </c>
      <c r="F549" s="25">
        <v>0</v>
      </c>
      <c r="G549" s="41">
        <v>0</v>
      </c>
    </row>
    <row r="550" spans="1:7" ht="41.45" hidden="1" customHeight="1" x14ac:dyDescent="0.25">
      <c r="A550" s="66"/>
      <c r="B550" s="67"/>
      <c r="C550" s="23" t="s">
        <v>18</v>
      </c>
      <c r="D550" s="8" t="s">
        <v>17</v>
      </c>
      <c r="E550" s="25">
        <v>0</v>
      </c>
      <c r="F550" s="25">
        <v>0</v>
      </c>
      <c r="G550" s="41">
        <v>0</v>
      </c>
    </row>
    <row r="551" spans="1:7" ht="44.45" hidden="1" customHeight="1" x14ac:dyDescent="0.25">
      <c r="A551" s="66"/>
      <c r="B551" s="67"/>
      <c r="C551" s="23" t="s">
        <v>19</v>
      </c>
      <c r="D551" s="8" t="s">
        <v>17</v>
      </c>
      <c r="E551" s="25">
        <v>0</v>
      </c>
      <c r="F551" s="25">
        <v>0</v>
      </c>
      <c r="G551" s="41">
        <v>0</v>
      </c>
    </row>
    <row r="552" spans="1:7" ht="21" hidden="1" customHeight="1" x14ac:dyDescent="0.25">
      <c r="A552" s="66"/>
      <c r="B552" s="67"/>
      <c r="C552" s="23" t="s">
        <v>20</v>
      </c>
      <c r="D552" s="8" t="s">
        <v>17</v>
      </c>
      <c r="E552" s="25">
        <v>0</v>
      </c>
      <c r="F552" s="25">
        <v>0</v>
      </c>
      <c r="G552" s="41">
        <v>0</v>
      </c>
    </row>
    <row r="553" spans="1:7" hidden="1" x14ac:dyDescent="0.25">
      <c r="A553" s="66" t="s">
        <v>164</v>
      </c>
      <c r="B553" s="67" t="s">
        <v>165</v>
      </c>
      <c r="C553" s="23" t="s">
        <v>22</v>
      </c>
      <c r="D553" s="8">
        <v>759</v>
      </c>
      <c r="E553" s="25">
        <f t="shared" ref="E553:F553" si="92">SUM(E554:E559)</f>
        <v>1940</v>
      </c>
      <c r="F553" s="25">
        <f t="shared" si="92"/>
        <v>1940</v>
      </c>
      <c r="G553" s="41">
        <f t="shared" si="91"/>
        <v>100</v>
      </c>
    </row>
    <row r="554" spans="1:7" ht="51" hidden="1" customHeight="1" x14ac:dyDescent="0.25">
      <c r="A554" s="66"/>
      <c r="B554" s="67"/>
      <c r="C554" s="23" t="s">
        <v>14</v>
      </c>
      <c r="D554" s="8">
        <v>759</v>
      </c>
      <c r="E554" s="26">
        <f t="shared" ref="E554:F559" si="93">E576</f>
        <v>0</v>
      </c>
      <c r="F554" s="26">
        <f t="shared" si="93"/>
        <v>0</v>
      </c>
      <c r="G554" s="41">
        <v>0</v>
      </c>
    </row>
    <row r="555" spans="1:7" hidden="1" x14ac:dyDescent="0.25">
      <c r="A555" s="66"/>
      <c r="B555" s="67"/>
      <c r="C555" s="23" t="s">
        <v>15</v>
      </c>
      <c r="D555" s="8">
        <v>759</v>
      </c>
      <c r="E555" s="26">
        <f t="shared" si="93"/>
        <v>1940</v>
      </c>
      <c r="F555" s="26">
        <f t="shared" si="93"/>
        <v>1940</v>
      </c>
      <c r="G555" s="41">
        <f t="shared" si="91"/>
        <v>100</v>
      </c>
    </row>
    <row r="556" spans="1:7" ht="28.9" hidden="1" customHeight="1" x14ac:dyDescent="0.25">
      <c r="A556" s="66"/>
      <c r="B556" s="67"/>
      <c r="C556" s="23" t="s">
        <v>23</v>
      </c>
      <c r="D556" s="10" t="s">
        <v>17</v>
      </c>
      <c r="E556" s="26">
        <f t="shared" si="93"/>
        <v>0</v>
      </c>
      <c r="F556" s="26">
        <f t="shared" si="93"/>
        <v>0</v>
      </c>
      <c r="G556" s="41">
        <v>0</v>
      </c>
    </row>
    <row r="557" spans="1:7" ht="28.9" hidden="1" customHeight="1" x14ac:dyDescent="0.25">
      <c r="A557" s="66"/>
      <c r="B557" s="67"/>
      <c r="C557" s="23" t="s">
        <v>18</v>
      </c>
      <c r="D557" s="10" t="s">
        <v>17</v>
      </c>
      <c r="E557" s="26">
        <f t="shared" si="93"/>
        <v>0</v>
      </c>
      <c r="F557" s="26">
        <f t="shared" si="93"/>
        <v>0</v>
      </c>
      <c r="G557" s="41">
        <v>0</v>
      </c>
    </row>
    <row r="558" spans="1:7" ht="42.6" hidden="1" customHeight="1" x14ac:dyDescent="0.25">
      <c r="A558" s="66"/>
      <c r="B558" s="67"/>
      <c r="C558" s="23" t="s">
        <v>19</v>
      </c>
      <c r="D558" s="10" t="s">
        <v>17</v>
      </c>
      <c r="E558" s="26">
        <f t="shared" si="93"/>
        <v>0</v>
      </c>
      <c r="F558" s="26">
        <f t="shared" si="93"/>
        <v>0</v>
      </c>
      <c r="G558" s="41">
        <v>0</v>
      </c>
    </row>
    <row r="559" spans="1:7" ht="20.45" hidden="1" customHeight="1" x14ac:dyDescent="0.25">
      <c r="A559" s="66"/>
      <c r="B559" s="67"/>
      <c r="C559" s="23" t="s">
        <v>20</v>
      </c>
      <c r="D559" s="10" t="s">
        <v>17</v>
      </c>
      <c r="E559" s="26">
        <f t="shared" si="93"/>
        <v>0</v>
      </c>
      <c r="F559" s="26">
        <f t="shared" si="93"/>
        <v>0</v>
      </c>
      <c r="G559" s="41">
        <v>0</v>
      </c>
    </row>
    <row r="560" spans="1:7" hidden="1" x14ac:dyDescent="0.25">
      <c r="A560" s="66" t="s">
        <v>166</v>
      </c>
      <c r="B560" s="67" t="s">
        <v>167</v>
      </c>
      <c r="C560" s="23" t="s">
        <v>22</v>
      </c>
      <c r="D560" s="8">
        <v>759</v>
      </c>
      <c r="E560" s="26">
        <f>SUM(E561:E567)</f>
        <v>0</v>
      </c>
      <c r="F560" s="26">
        <v>0</v>
      </c>
      <c r="G560" s="41" t="e">
        <f t="shared" si="91"/>
        <v>#DIV/0!</v>
      </c>
    </row>
    <row r="561" spans="1:7" ht="47.25" hidden="1" x14ac:dyDescent="0.25">
      <c r="A561" s="66"/>
      <c r="B561" s="67"/>
      <c r="C561" s="23" t="s">
        <v>14</v>
      </c>
      <c r="D561" s="8">
        <v>759</v>
      </c>
      <c r="E561" s="26">
        <v>0</v>
      </c>
      <c r="F561" s="26">
        <v>0</v>
      </c>
      <c r="G561" s="41" t="e">
        <f t="shared" si="91"/>
        <v>#DIV/0!</v>
      </c>
    </row>
    <row r="562" spans="1:7" hidden="1" x14ac:dyDescent="0.25">
      <c r="A562" s="66"/>
      <c r="B562" s="67"/>
      <c r="C562" s="23" t="s">
        <v>15</v>
      </c>
      <c r="D562" s="8">
        <v>759</v>
      </c>
      <c r="E562" s="26">
        <v>0</v>
      </c>
      <c r="F562" s="26">
        <v>0</v>
      </c>
      <c r="G562" s="41" t="e">
        <f t="shared" si="91"/>
        <v>#DIV/0!</v>
      </c>
    </row>
    <row r="563" spans="1:7" ht="31.5" hidden="1" x14ac:dyDescent="0.25">
      <c r="A563" s="66"/>
      <c r="B563" s="67"/>
      <c r="C563" s="23" t="s">
        <v>23</v>
      </c>
      <c r="D563" s="8" t="s">
        <v>17</v>
      </c>
      <c r="E563" s="26">
        <v>0</v>
      </c>
      <c r="F563" s="26">
        <v>0</v>
      </c>
      <c r="G563" s="41" t="e">
        <f t="shared" si="91"/>
        <v>#DIV/0!</v>
      </c>
    </row>
    <row r="564" spans="1:7" ht="47.25" hidden="1" x14ac:dyDescent="0.25">
      <c r="A564" s="66"/>
      <c r="B564" s="67"/>
      <c r="C564" s="23" t="s">
        <v>18</v>
      </c>
      <c r="D564" s="8" t="s">
        <v>17</v>
      </c>
      <c r="E564" s="26">
        <v>0</v>
      </c>
      <c r="F564" s="26">
        <v>0</v>
      </c>
      <c r="G564" s="41" t="e">
        <f t="shared" si="91"/>
        <v>#DIV/0!</v>
      </c>
    </row>
    <row r="565" spans="1:7" ht="47.25" hidden="1" x14ac:dyDescent="0.25">
      <c r="A565" s="66"/>
      <c r="B565" s="67"/>
      <c r="C565" s="23" t="s">
        <v>19</v>
      </c>
      <c r="D565" s="8" t="s">
        <v>17</v>
      </c>
      <c r="E565" s="26">
        <v>0</v>
      </c>
      <c r="F565" s="26">
        <v>0</v>
      </c>
      <c r="G565" s="41" t="e">
        <f t="shared" si="91"/>
        <v>#DIV/0!</v>
      </c>
    </row>
    <row r="566" spans="1:7" ht="15" hidden="1" customHeight="1" x14ac:dyDescent="0.25">
      <c r="A566" s="66"/>
      <c r="B566" s="67"/>
      <c r="C566" s="67" t="s">
        <v>20</v>
      </c>
      <c r="D566" s="103" t="s">
        <v>17</v>
      </c>
      <c r="E566" s="47">
        <v>0</v>
      </c>
      <c r="F566" s="47">
        <v>1</v>
      </c>
      <c r="G566" s="41" t="e">
        <f t="shared" si="91"/>
        <v>#DIV/0!</v>
      </c>
    </row>
    <row r="567" spans="1:7" ht="15" hidden="1" customHeight="1" x14ac:dyDescent="0.25">
      <c r="A567" s="66"/>
      <c r="B567" s="67"/>
      <c r="C567" s="67"/>
      <c r="D567" s="103"/>
      <c r="E567" s="47"/>
      <c r="F567" s="47"/>
      <c r="G567" s="41" t="e">
        <f t="shared" si="91"/>
        <v>#DIV/0!</v>
      </c>
    </row>
    <row r="568" spans="1:7" hidden="1" x14ac:dyDescent="0.25">
      <c r="A568" s="66" t="s">
        <v>168</v>
      </c>
      <c r="B568" s="67" t="s">
        <v>169</v>
      </c>
      <c r="C568" s="23" t="s">
        <v>22</v>
      </c>
      <c r="D568" s="8">
        <v>759</v>
      </c>
      <c r="E568" s="26">
        <f>SUM(E569:E574)</f>
        <v>0</v>
      </c>
      <c r="F568" s="26">
        <f>SUM(F569:F574)</f>
        <v>0</v>
      </c>
      <c r="G568" s="41" t="e">
        <f t="shared" si="91"/>
        <v>#DIV/0!</v>
      </c>
    </row>
    <row r="569" spans="1:7" ht="47.25" hidden="1" x14ac:dyDescent="0.25">
      <c r="A569" s="66"/>
      <c r="B569" s="67"/>
      <c r="C569" s="23" t="s">
        <v>14</v>
      </c>
      <c r="D569" s="8">
        <v>759</v>
      </c>
      <c r="E569" s="26">
        <v>0</v>
      </c>
      <c r="F569" s="26">
        <v>0</v>
      </c>
      <c r="G569" s="41" t="e">
        <f t="shared" si="91"/>
        <v>#DIV/0!</v>
      </c>
    </row>
    <row r="570" spans="1:7" hidden="1" x14ac:dyDescent="0.25">
      <c r="A570" s="66"/>
      <c r="B570" s="67"/>
      <c r="C570" s="23" t="s">
        <v>15</v>
      </c>
      <c r="D570" s="8">
        <v>759</v>
      </c>
      <c r="E570" s="26">
        <v>0</v>
      </c>
      <c r="F570" s="26">
        <v>0</v>
      </c>
      <c r="G570" s="41" t="e">
        <f t="shared" si="91"/>
        <v>#DIV/0!</v>
      </c>
    </row>
    <row r="571" spans="1:7" ht="31.5" hidden="1" x14ac:dyDescent="0.25">
      <c r="A571" s="66"/>
      <c r="B571" s="67"/>
      <c r="C571" s="23" t="s">
        <v>23</v>
      </c>
      <c r="D571" s="8" t="s">
        <v>17</v>
      </c>
      <c r="E571" s="26">
        <v>0</v>
      </c>
      <c r="F571" s="26">
        <v>0</v>
      </c>
      <c r="G571" s="41" t="e">
        <f t="shared" si="91"/>
        <v>#DIV/0!</v>
      </c>
    </row>
    <row r="572" spans="1:7" ht="47.25" hidden="1" x14ac:dyDescent="0.25">
      <c r="A572" s="66"/>
      <c r="B572" s="67"/>
      <c r="C572" s="23" t="s">
        <v>18</v>
      </c>
      <c r="D572" s="8" t="s">
        <v>17</v>
      </c>
      <c r="E572" s="26">
        <v>0</v>
      </c>
      <c r="F572" s="26">
        <v>0</v>
      </c>
      <c r="G572" s="41" t="e">
        <f t="shared" si="91"/>
        <v>#DIV/0!</v>
      </c>
    </row>
    <row r="573" spans="1:7" ht="47.25" hidden="1" x14ac:dyDescent="0.25">
      <c r="A573" s="66"/>
      <c r="B573" s="67"/>
      <c r="C573" s="23" t="s">
        <v>19</v>
      </c>
      <c r="D573" s="8" t="s">
        <v>17</v>
      </c>
      <c r="E573" s="26">
        <v>0</v>
      </c>
      <c r="F573" s="26">
        <v>0</v>
      </c>
      <c r="G573" s="41" t="e">
        <f t="shared" si="91"/>
        <v>#DIV/0!</v>
      </c>
    </row>
    <row r="574" spans="1:7" ht="84.6" hidden="1" customHeight="1" x14ac:dyDescent="0.25">
      <c r="A574" s="66"/>
      <c r="B574" s="67"/>
      <c r="C574" s="23" t="s">
        <v>20</v>
      </c>
      <c r="D574" s="8" t="s">
        <v>17</v>
      </c>
      <c r="E574" s="26">
        <v>0</v>
      </c>
      <c r="F574" s="26">
        <v>0</v>
      </c>
      <c r="G574" s="41" t="e">
        <f t="shared" si="91"/>
        <v>#DIV/0!</v>
      </c>
    </row>
    <row r="575" spans="1:7" hidden="1" x14ac:dyDescent="0.25">
      <c r="A575" s="66" t="s">
        <v>170</v>
      </c>
      <c r="B575" s="67" t="s">
        <v>171</v>
      </c>
      <c r="C575" s="23" t="s">
        <v>22</v>
      </c>
      <c r="D575" s="8">
        <v>759</v>
      </c>
      <c r="E575" s="26">
        <f>SUM(E576:E582)</f>
        <v>1940</v>
      </c>
      <c r="F575" s="26">
        <f>SUM(F576:F582)</f>
        <v>1940</v>
      </c>
      <c r="G575" s="41">
        <f t="shared" si="91"/>
        <v>100</v>
      </c>
    </row>
    <row r="576" spans="1:7" ht="52.9" hidden="1" customHeight="1" x14ac:dyDescent="0.25">
      <c r="A576" s="66"/>
      <c r="B576" s="67"/>
      <c r="C576" s="23" t="s">
        <v>14</v>
      </c>
      <c r="D576" s="8">
        <v>759</v>
      </c>
      <c r="E576" s="26">
        <v>0</v>
      </c>
      <c r="F576" s="26">
        <v>0</v>
      </c>
      <c r="G576" s="41">
        <v>0</v>
      </c>
    </row>
    <row r="577" spans="1:7" hidden="1" x14ac:dyDescent="0.25">
      <c r="A577" s="66"/>
      <c r="B577" s="67"/>
      <c r="C577" s="23" t="s">
        <v>15</v>
      </c>
      <c r="D577" s="8">
        <v>759</v>
      </c>
      <c r="E577" s="26">
        <v>1940</v>
      </c>
      <c r="F577" s="26">
        <v>1940</v>
      </c>
      <c r="G577" s="41">
        <f t="shared" si="91"/>
        <v>100</v>
      </c>
    </row>
    <row r="578" spans="1:7" ht="33.6" hidden="1" customHeight="1" x14ac:dyDescent="0.25">
      <c r="A578" s="66"/>
      <c r="B578" s="67"/>
      <c r="C578" s="23" t="s">
        <v>23</v>
      </c>
      <c r="D578" s="8" t="s">
        <v>17</v>
      </c>
      <c r="E578" s="26">
        <v>0</v>
      </c>
      <c r="F578" s="26">
        <v>0</v>
      </c>
      <c r="G578" s="41">
        <v>0</v>
      </c>
    </row>
    <row r="579" spans="1:7" ht="37.15" hidden="1" customHeight="1" x14ac:dyDescent="0.25">
      <c r="A579" s="66"/>
      <c r="B579" s="67"/>
      <c r="C579" s="23" t="s">
        <v>18</v>
      </c>
      <c r="D579" s="8" t="s">
        <v>17</v>
      </c>
      <c r="E579" s="26">
        <v>0</v>
      </c>
      <c r="F579" s="26">
        <v>0</v>
      </c>
      <c r="G579" s="41">
        <v>0</v>
      </c>
    </row>
    <row r="580" spans="1:7" ht="45.6" hidden="1" customHeight="1" x14ac:dyDescent="0.25">
      <c r="A580" s="66"/>
      <c r="B580" s="67"/>
      <c r="C580" s="23" t="s">
        <v>19</v>
      </c>
      <c r="D580" s="8" t="s">
        <v>17</v>
      </c>
      <c r="E580" s="26">
        <v>0</v>
      </c>
      <c r="F580" s="26">
        <v>0</v>
      </c>
      <c r="G580" s="41">
        <v>0</v>
      </c>
    </row>
    <row r="581" spans="1:7" ht="15.6" hidden="1" customHeight="1" x14ac:dyDescent="0.25">
      <c r="A581" s="66"/>
      <c r="B581" s="67"/>
      <c r="C581" s="67" t="s">
        <v>20</v>
      </c>
      <c r="D581" s="103" t="s">
        <v>17</v>
      </c>
      <c r="E581" s="47">
        <v>0</v>
      </c>
      <c r="F581" s="48">
        <v>0</v>
      </c>
      <c r="G581" s="41">
        <v>0</v>
      </c>
    </row>
    <row r="582" spans="1:7" ht="1.9" hidden="1" customHeight="1" x14ac:dyDescent="0.25">
      <c r="A582" s="66"/>
      <c r="B582" s="67"/>
      <c r="C582" s="67"/>
      <c r="D582" s="103"/>
      <c r="E582" s="47"/>
      <c r="F582" s="48"/>
      <c r="G582" s="41" t="e">
        <f t="shared" si="91"/>
        <v>#DIV/0!</v>
      </c>
    </row>
    <row r="583" spans="1:7" ht="15.6" hidden="1" customHeight="1" x14ac:dyDescent="0.25">
      <c r="A583" s="66" t="s">
        <v>172</v>
      </c>
      <c r="B583" s="67" t="s">
        <v>173</v>
      </c>
      <c r="C583" s="67" t="s">
        <v>22</v>
      </c>
      <c r="D583" s="8" t="s">
        <v>13</v>
      </c>
      <c r="E583" s="25">
        <f>E584+E585</f>
        <v>2000</v>
      </c>
      <c r="F583" s="25">
        <f>F584+F585</f>
        <v>2000</v>
      </c>
      <c r="G583" s="41">
        <f t="shared" si="91"/>
        <v>100</v>
      </c>
    </row>
    <row r="584" spans="1:7" s="17" customFormat="1" hidden="1" x14ac:dyDescent="0.25">
      <c r="A584" s="66"/>
      <c r="B584" s="67"/>
      <c r="C584" s="67"/>
      <c r="D584" s="13">
        <v>759</v>
      </c>
      <c r="E584" s="25">
        <f t="shared" ref="E584:F585" si="94">E587+E590</f>
        <v>1000</v>
      </c>
      <c r="F584" s="25">
        <f t="shared" si="94"/>
        <v>1000</v>
      </c>
      <c r="G584" s="41">
        <f t="shared" si="91"/>
        <v>100</v>
      </c>
    </row>
    <row r="585" spans="1:7" hidden="1" x14ac:dyDescent="0.25">
      <c r="A585" s="66"/>
      <c r="B585" s="67"/>
      <c r="C585" s="67"/>
      <c r="D585" s="8">
        <v>789</v>
      </c>
      <c r="E585" s="25">
        <f t="shared" si="94"/>
        <v>1000</v>
      </c>
      <c r="F585" s="25">
        <f t="shared" si="94"/>
        <v>1000</v>
      </c>
      <c r="G585" s="41">
        <f t="shared" si="91"/>
        <v>100</v>
      </c>
    </row>
    <row r="586" spans="1:7" ht="18.600000000000001" hidden="1" customHeight="1" x14ac:dyDescent="0.25">
      <c r="A586" s="66"/>
      <c r="B586" s="67"/>
      <c r="C586" s="67" t="s">
        <v>14</v>
      </c>
      <c r="D586" s="8" t="s">
        <v>13</v>
      </c>
      <c r="E586" s="25">
        <f t="shared" ref="E586:F586" si="95">E587+E588</f>
        <v>0</v>
      </c>
      <c r="F586" s="25">
        <f t="shared" si="95"/>
        <v>0</v>
      </c>
      <c r="G586" s="41">
        <v>0</v>
      </c>
    </row>
    <row r="587" spans="1:7" hidden="1" x14ac:dyDescent="0.25">
      <c r="A587" s="66"/>
      <c r="B587" s="67"/>
      <c r="C587" s="67"/>
      <c r="D587" s="8">
        <v>759</v>
      </c>
      <c r="E587" s="26">
        <f t="shared" ref="E587" si="96">E604+E611+E749</f>
        <v>0</v>
      </c>
      <c r="F587" s="26">
        <f>F597+F611</f>
        <v>0</v>
      </c>
      <c r="G587" s="41">
        <v>0</v>
      </c>
    </row>
    <row r="588" spans="1:7" hidden="1" x14ac:dyDescent="0.25">
      <c r="A588" s="66"/>
      <c r="B588" s="67"/>
      <c r="C588" s="67"/>
      <c r="D588" s="8">
        <v>789</v>
      </c>
      <c r="E588" s="26">
        <f t="shared" ref="E588:F588" si="97">E597</f>
        <v>0</v>
      </c>
      <c r="F588" s="26">
        <f t="shared" si="97"/>
        <v>0</v>
      </c>
      <c r="G588" s="41">
        <v>0</v>
      </c>
    </row>
    <row r="589" spans="1:7" ht="21" hidden="1" customHeight="1" x14ac:dyDescent="0.25">
      <c r="A589" s="66"/>
      <c r="B589" s="67"/>
      <c r="C589" s="67" t="s">
        <v>15</v>
      </c>
      <c r="D589" s="8" t="s">
        <v>13</v>
      </c>
      <c r="E589" s="26">
        <f t="shared" ref="E589:F589" si="98">E590+E591</f>
        <v>2000</v>
      </c>
      <c r="F589" s="26">
        <f t="shared" si="98"/>
        <v>2000</v>
      </c>
      <c r="G589" s="41">
        <f t="shared" si="91"/>
        <v>100</v>
      </c>
    </row>
    <row r="590" spans="1:7" s="17" customFormat="1" hidden="1" x14ac:dyDescent="0.25">
      <c r="A590" s="66"/>
      <c r="B590" s="67"/>
      <c r="C590" s="67"/>
      <c r="D590" s="13">
        <v>759</v>
      </c>
      <c r="E590" s="26">
        <f t="shared" ref="E590:F590" si="99">E605+E612+E750</f>
        <v>1000</v>
      </c>
      <c r="F590" s="26">
        <f t="shared" si="99"/>
        <v>1000</v>
      </c>
      <c r="G590" s="41">
        <f t="shared" si="91"/>
        <v>100</v>
      </c>
    </row>
    <row r="591" spans="1:7" hidden="1" x14ac:dyDescent="0.25">
      <c r="A591" s="66"/>
      <c r="B591" s="67"/>
      <c r="C591" s="67"/>
      <c r="D591" s="8">
        <v>789</v>
      </c>
      <c r="E591" s="26">
        <f t="shared" ref="E591:F591" si="100">E598</f>
        <v>1000</v>
      </c>
      <c r="F591" s="26">
        <f t="shared" si="100"/>
        <v>1000</v>
      </c>
      <c r="G591" s="41">
        <f t="shared" si="91"/>
        <v>100</v>
      </c>
    </row>
    <row r="592" spans="1:7" ht="36.6" hidden="1" customHeight="1" x14ac:dyDescent="0.25">
      <c r="A592" s="66"/>
      <c r="B592" s="67"/>
      <c r="C592" s="23" t="s">
        <v>23</v>
      </c>
      <c r="D592" s="10" t="s">
        <v>17</v>
      </c>
      <c r="E592" s="26">
        <f t="shared" ref="E592:E594" si="101">E599+E606+E613+E751</f>
        <v>0</v>
      </c>
      <c r="F592" s="20">
        <v>0</v>
      </c>
      <c r="G592" s="41">
        <v>0</v>
      </c>
    </row>
    <row r="593" spans="1:7" ht="38.450000000000003" hidden="1" customHeight="1" x14ac:dyDescent="0.25">
      <c r="A593" s="66"/>
      <c r="B593" s="67"/>
      <c r="C593" s="23" t="s">
        <v>18</v>
      </c>
      <c r="D593" s="10" t="s">
        <v>17</v>
      </c>
      <c r="E593" s="26">
        <f t="shared" si="101"/>
        <v>0</v>
      </c>
      <c r="F593" s="20">
        <v>0</v>
      </c>
      <c r="G593" s="41">
        <v>0</v>
      </c>
    </row>
    <row r="594" spans="1:7" ht="44.45" hidden="1" customHeight="1" x14ac:dyDescent="0.25">
      <c r="A594" s="66"/>
      <c r="B594" s="67"/>
      <c r="C594" s="23" t="s">
        <v>19</v>
      </c>
      <c r="D594" s="10" t="s">
        <v>17</v>
      </c>
      <c r="E594" s="26">
        <f t="shared" si="101"/>
        <v>0</v>
      </c>
      <c r="F594" s="20">
        <v>0</v>
      </c>
      <c r="G594" s="41">
        <v>0</v>
      </c>
    </row>
    <row r="595" spans="1:7" ht="19.899999999999999" hidden="1" customHeight="1" x14ac:dyDescent="0.25">
      <c r="A595" s="66"/>
      <c r="B595" s="67"/>
      <c r="C595" s="23" t="s">
        <v>20</v>
      </c>
      <c r="D595" s="10" t="s">
        <v>17</v>
      </c>
      <c r="E595" s="26">
        <f>E602+E609+E616+E754</f>
        <v>0</v>
      </c>
      <c r="F595" s="20">
        <v>0</v>
      </c>
      <c r="G595" s="41">
        <v>0</v>
      </c>
    </row>
    <row r="596" spans="1:7" s="17" customFormat="1" hidden="1" x14ac:dyDescent="0.25">
      <c r="A596" s="66" t="s">
        <v>174</v>
      </c>
      <c r="B596" s="67" t="s">
        <v>175</v>
      </c>
      <c r="C596" s="12" t="s">
        <v>22</v>
      </c>
      <c r="D596" s="13">
        <v>789</v>
      </c>
      <c r="E596" s="25">
        <f>SUM(E597:E602)</f>
        <v>1000</v>
      </c>
      <c r="F596" s="19">
        <f>F598</f>
        <v>1000</v>
      </c>
      <c r="G596" s="41">
        <f t="shared" ref="G596:G653" si="102">F596/E596*100</f>
        <v>100</v>
      </c>
    </row>
    <row r="597" spans="1:7" ht="55.9" hidden="1" customHeight="1" x14ac:dyDescent="0.25">
      <c r="A597" s="66"/>
      <c r="B597" s="67"/>
      <c r="C597" s="23" t="s">
        <v>14</v>
      </c>
      <c r="D597" s="8">
        <v>789</v>
      </c>
      <c r="E597" s="25">
        <v>0</v>
      </c>
      <c r="F597" s="20">
        <v>0</v>
      </c>
      <c r="G597" s="41">
        <v>0</v>
      </c>
    </row>
    <row r="598" spans="1:7" s="17" customFormat="1" hidden="1" x14ac:dyDescent="0.25">
      <c r="A598" s="66"/>
      <c r="B598" s="67"/>
      <c r="C598" s="12" t="s">
        <v>15</v>
      </c>
      <c r="D598" s="13">
        <v>789</v>
      </c>
      <c r="E598" s="25">
        <v>1000</v>
      </c>
      <c r="F598" s="19">
        <v>1000</v>
      </c>
      <c r="G598" s="41">
        <f t="shared" si="102"/>
        <v>100</v>
      </c>
    </row>
    <row r="599" spans="1:7" ht="30.6" hidden="1" customHeight="1" x14ac:dyDescent="0.25">
      <c r="A599" s="66"/>
      <c r="B599" s="67"/>
      <c r="C599" s="23" t="s">
        <v>23</v>
      </c>
      <c r="D599" s="8" t="s">
        <v>17</v>
      </c>
      <c r="E599" s="25">
        <v>0</v>
      </c>
      <c r="F599" s="25">
        <v>0</v>
      </c>
      <c r="G599" s="41">
        <v>0</v>
      </c>
    </row>
    <row r="600" spans="1:7" ht="39.6" hidden="1" customHeight="1" x14ac:dyDescent="0.25">
      <c r="A600" s="66"/>
      <c r="B600" s="67"/>
      <c r="C600" s="23" t="s">
        <v>18</v>
      </c>
      <c r="D600" s="8" t="s">
        <v>17</v>
      </c>
      <c r="E600" s="25">
        <v>0</v>
      </c>
      <c r="F600" s="25">
        <v>0</v>
      </c>
      <c r="G600" s="41">
        <v>0</v>
      </c>
    </row>
    <row r="601" spans="1:7" ht="48.6" hidden="1" customHeight="1" x14ac:dyDescent="0.25">
      <c r="A601" s="66"/>
      <c r="B601" s="67"/>
      <c r="C601" s="23" t="s">
        <v>19</v>
      </c>
      <c r="D601" s="8" t="s">
        <v>17</v>
      </c>
      <c r="E601" s="25">
        <v>0</v>
      </c>
      <c r="F601" s="25">
        <v>0</v>
      </c>
      <c r="G601" s="41">
        <v>0</v>
      </c>
    </row>
    <row r="602" spans="1:7" ht="20.45" hidden="1" customHeight="1" x14ac:dyDescent="0.25">
      <c r="A602" s="66"/>
      <c r="B602" s="67"/>
      <c r="C602" s="23" t="s">
        <v>20</v>
      </c>
      <c r="D602" s="8" t="s">
        <v>17</v>
      </c>
      <c r="E602" s="25">
        <v>0</v>
      </c>
      <c r="F602" s="25">
        <v>0</v>
      </c>
      <c r="G602" s="41">
        <v>0</v>
      </c>
    </row>
    <row r="603" spans="1:7" s="17" customFormat="1" ht="15" hidden="1" customHeight="1" x14ac:dyDescent="0.25">
      <c r="A603" s="66" t="s">
        <v>176</v>
      </c>
      <c r="B603" s="67" t="s">
        <v>177</v>
      </c>
      <c r="C603" s="12" t="s">
        <v>22</v>
      </c>
      <c r="D603" s="13">
        <v>759</v>
      </c>
      <c r="E603" s="25">
        <f>SUM(E604:E609)</f>
        <v>0</v>
      </c>
      <c r="F603" s="25">
        <f>SUM(F604:F609)</f>
        <v>0</v>
      </c>
      <c r="G603" s="41" t="e">
        <f t="shared" si="102"/>
        <v>#DIV/0!</v>
      </c>
    </row>
    <row r="604" spans="1:7" ht="47.25" hidden="1" x14ac:dyDescent="0.25">
      <c r="A604" s="66"/>
      <c r="B604" s="67"/>
      <c r="C604" s="23" t="s">
        <v>14</v>
      </c>
      <c r="D604" s="8">
        <v>759</v>
      </c>
      <c r="E604" s="25">
        <v>0</v>
      </c>
      <c r="F604" s="25">
        <v>0</v>
      </c>
      <c r="G604" s="41" t="e">
        <f t="shared" si="102"/>
        <v>#DIV/0!</v>
      </c>
    </row>
    <row r="605" spans="1:7" s="17" customFormat="1" hidden="1" x14ac:dyDescent="0.25">
      <c r="A605" s="66"/>
      <c r="B605" s="67"/>
      <c r="C605" s="12" t="s">
        <v>15</v>
      </c>
      <c r="D605" s="13">
        <v>759</v>
      </c>
      <c r="E605" s="25">
        <v>0</v>
      </c>
      <c r="F605" s="25">
        <v>0</v>
      </c>
      <c r="G605" s="41" t="e">
        <f t="shared" si="102"/>
        <v>#DIV/0!</v>
      </c>
    </row>
    <row r="606" spans="1:7" ht="31.5" hidden="1" x14ac:dyDescent="0.25">
      <c r="A606" s="66"/>
      <c r="B606" s="67"/>
      <c r="C606" s="23" t="s">
        <v>23</v>
      </c>
      <c r="D606" s="8" t="s">
        <v>17</v>
      </c>
      <c r="E606" s="25">
        <v>0</v>
      </c>
      <c r="F606" s="25">
        <v>0</v>
      </c>
      <c r="G606" s="41" t="e">
        <f t="shared" si="102"/>
        <v>#DIV/0!</v>
      </c>
    </row>
    <row r="607" spans="1:7" ht="47.25" hidden="1" x14ac:dyDescent="0.25">
      <c r="A607" s="66"/>
      <c r="B607" s="67"/>
      <c r="C607" s="23" t="s">
        <v>18</v>
      </c>
      <c r="D607" s="8" t="s">
        <v>17</v>
      </c>
      <c r="E607" s="25">
        <v>0</v>
      </c>
      <c r="F607" s="25">
        <v>0</v>
      </c>
      <c r="G607" s="41" t="e">
        <f t="shared" si="102"/>
        <v>#DIV/0!</v>
      </c>
    </row>
    <row r="608" spans="1:7" ht="47.25" hidden="1" x14ac:dyDescent="0.25">
      <c r="A608" s="66"/>
      <c r="B608" s="67"/>
      <c r="C608" s="23" t="s">
        <v>19</v>
      </c>
      <c r="D608" s="8" t="s">
        <v>17</v>
      </c>
      <c r="E608" s="25">
        <v>0</v>
      </c>
      <c r="F608" s="25">
        <v>0</v>
      </c>
      <c r="G608" s="41" t="e">
        <f t="shared" si="102"/>
        <v>#DIV/0!</v>
      </c>
    </row>
    <row r="609" spans="1:7" ht="31.5" hidden="1" x14ac:dyDescent="0.25">
      <c r="A609" s="66"/>
      <c r="B609" s="67"/>
      <c r="C609" s="23" t="s">
        <v>20</v>
      </c>
      <c r="D609" s="8" t="s">
        <v>17</v>
      </c>
      <c r="E609" s="25">
        <v>0</v>
      </c>
      <c r="F609" s="25">
        <v>0</v>
      </c>
      <c r="G609" s="41" t="e">
        <f t="shared" si="102"/>
        <v>#DIV/0!</v>
      </c>
    </row>
    <row r="610" spans="1:7" s="17" customFormat="1" hidden="1" x14ac:dyDescent="0.25">
      <c r="A610" s="66" t="s">
        <v>178</v>
      </c>
      <c r="B610" s="104" t="s">
        <v>179</v>
      </c>
      <c r="C610" s="12" t="s">
        <v>22</v>
      </c>
      <c r="D610" s="13">
        <v>759</v>
      </c>
      <c r="E610" s="25">
        <f>SUM(E611:E616)</f>
        <v>1000</v>
      </c>
      <c r="F610" s="25">
        <f>SUM(F611:F616)</f>
        <v>1000</v>
      </c>
      <c r="G610" s="41">
        <f t="shared" si="102"/>
        <v>100</v>
      </c>
    </row>
    <row r="611" spans="1:7" ht="57" hidden="1" customHeight="1" x14ac:dyDescent="0.25">
      <c r="A611" s="66"/>
      <c r="B611" s="104"/>
      <c r="C611" s="23" t="s">
        <v>14</v>
      </c>
      <c r="D611" s="8">
        <v>759</v>
      </c>
      <c r="E611" s="25">
        <f t="shared" ref="E611:F612" si="103">E618+E625+E632+E639</f>
        <v>0</v>
      </c>
      <c r="F611" s="25">
        <f>F618+F625+F632+F639</f>
        <v>0</v>
      </c>
      <c r="G611" s="41">
        <v>0</v>
      </c>
    </row>
    <row r="612" spans="1:7" s="17" customFormat="1" hidden="1" x14ac:dyDescent="0.25">
      <c r="A612" s="66"/>
      <c r="B612" s="104"/>
      <c r="C612" s="12" t="s">
        <v>15</v>
      </c>
      <c r="D612" s="13">
        <v>759</v>
      </c>
      <c r="E612" s="25">
        <f t="shared" si="103"/>
        <v>1000</v>
      </c>
      <c r="F612" s="25">
        <f t="shared" si="103"/>
        <v>1000</v>
      </c>
      <c r="G612" s="41">
        <f t="shared" si="102"/>
        <v>100</v>
      </c>
    </row>
    <row r="613" spans="1:7" ht="36" hidden="1" customHeight="1" x14ac:dyDescent="0.25">
      <c r="A613" s="66"/>
      <c r="B613" s="104"/>
      <c r="C613" s="23" t="s">
        <v>23</v>
      </c>
      <c r="D613" s="8" t="s">
        <v>17</v>
      </c>
      <c r="E613" s="25">
        <v>0</v>
      </c>
      <c r="F613" s="25">
        <v>0</v>
      </c>
      <c r="G613" s="41">
        <v>0</v>
      </c>
    </row>
    <row r="614" spans="1:7" ht="41.45" hidden="1" customHeight="1" x14ac:dyDescent="0.25">
      <c r="A614" s="66"/>
      <c r="B614" s="104"/>
      <c r="C614" s="23" t="s">
        <v>18</v>
      </c>
      <c r="D614" s="8" t="s">
        <v>17</v>
      </c>
      <c r="E614" s="25">
        <v>0</v>
      </c>
      <c r="F614" s="25">
        <v>0</v>
      </c>
      <c r="G614" s="41">
        <v>0</v>
      </c>
    </row>
    <row r="615" spans="1:7" ht="48" hidden="1" customHeight="1" x14ac:dyDescent="0.25">
      <c r="A615" s="66"/>
      <c r="B615" s="104"/>
      <c r="C615" s="23" t="s">
        <v>19</v>
      </c>
      <c r="D615" s="8" t="s">
        <v>17</v>
      </c>
      <c r="E615" s="25">
        <v>0</v>
      </c>
      <c r="F615" s="25">
        <v>0</v>
      </c>
      <c r="G615" s="41">
        <v>0</v>
      </c>
    </row>
    <row r="616" spans="1:7" ht="19.899999999999999" hidden="1" customHeight="1" x14ac:dyDescent="0.25">
      <c r="A616" s="66"/>
      <c r="B616" s="104"/>
      <c r="C616" s="23" t="s">
        <v>20</v>
      </c>
      <c r="D616" s="8" t="s">
        <v>17</v>
      </c>
      <c r="E616" s="25">
        <v>0</v>
      </c>
      <c r="F616" s="25">
        <v>0</v>
      </c>
      <c r="G616" s="41">
        <v>0</v>
      </c>
    </row>
    <row r="617" spans="1:7" hidden="1" x14ac:dyDescent="0.25">
      <c r="A617" s="66" t="s">
        <v>180</v>
      </c>
      <c r="B617" s="67" t="s">
        <v>181</v>
      </c>
      <c r="C617" s="23" t="s">
        <v>22</v>
      </c>
      <c r="D617" s="8">
        <v>759</v>
      </c>
      <c r="E617" s="25">
        <f>SUM(E618:E623)</f>
        <v>300</v>
      </c>
      <c r="F617" s="25">
        <f>SUM(F618:F623)</f>
        <v>300</v>
      </c>
      <c r="G617" s="41">
        <f t="shared" si="102"/>
        <v>100</v>
      </c>
    </row>
    <row r="618" spans="1:7" ht="55.9" hidden="1" customHeight="1" x14ac:dyDescent="0.25">
      <c r="A618" s="66"/>
      <c r="B618" s="67"/>
      <c r="C618" s="23" t="s">
        <v>14</v>
      </c>
      <c r="D618" s="8">
        <v>759</v>
      </c>
      <c r="E618" s="25">
        <v>0</v>
      </c>
      <c r="F618" s="25">
        <v>0</v>
      </c>
      <c r="G618" s="41">
        <v>0</v>
      </c>
    </row>
    <row r="619" spans="1:7" hidden="1" x14ac:dyDescent="0.25">
      <c r="A619" s="66"/>
      <c r="B619" s="67"/>
      <c r="C619" s="23" t="s">
        <v>15</v>
      </c>
      <c r="D619" s="8">
        <v>759</v>
      </c>
      <c r="E619" s="25">
        <v>300</v>
      </c>
      <c r="F619" s="25">
        <v>300</v>
      </c>
      <c r="G619" s="41">
        <f t="shared" si="102"/>
        <v>100</v>
      </c>
    </row>
    <row r="620" spans="1:7" ht="30.6" hidden="1" customHeight="1" x14ac:dyDescent="0.25">
      <c r="A620" s="66"/>
      <c r="B620" s="67"/>
      <c r="C620" s="23" t="s">
        <v>23</v>
      </c>
      <c r="D620" s="8" t="s">
        <v>17</v>
      </c>
      <c r="E620" s="25">
        <v>0</v>
      </c>
      <c r="F620" s="25">
        <v>0</v>
      </c>
      <c r="G620" s="41">
        <v>0</v>
      </c>
    </row>
    <row r="621" spans="1:7" ht="33.6" hidden="1" customHeight="1" x14ac:dyDescent="0.25">
      <c r="A621" s="66"/>
      <c r="B621" s="67"/>
      <c r="C621" s="23" t="s">
        <v>18</v>
      </c>
      <c r="D621" s="8" t="s">
        <v>17</v>
      </c>
      <c r="E621" s="25">
        <v>0</v>
      </c>
      <c r="F621" s="25">
        <v>0</v>
      </c>
      <c r="G621" s="41">
        <v>0</v>
      </c>
    </row>
    <row r="622" spans="1:7" ht="47.45" hidden="1" customHeight="1" x14ac:dyDescent="0.25">
      <c r="A622" s="66"/>
      <c r="B622" s="67"/>
      <c r="C622" s="23" t="s">
        <v>19</v>
      </c>
      <c r="D622" s="8" t="s">
        <v>17</v>
      </c>
      <c r="E622" s="25">
        <v>0</v>
      </c>
      <c r="F622" s="25">
        <v>0</v>
      </c>
      <c r="G622" s="41">
        <v>0</v>
      </c>
    </row>
    <row r="623" spans="1:7" ht="18.600000000000001" hidden="1" customHeight="1" x14ac:dyDescent="0.25">
      <c r="A623" s="66"/>
      <c r="B623" s="67"/>
      <c r="C623" s="23" t="s">
        <v>20</v>
      </c>
      <c r="D623" s="8" t="s">
        <v>17</v>
      </c>
      <c r="E623" s="25">
        <v>0</v>
      </c>
      <c r="F623" s="25">
        <v>0</v>
      </c>
      <c r="G623" s="41">
        <v>0</v>
      </c>
    </row>
    <row r="624" spans="1:7" s="17" customFormat="1" ht="15" hidden="1" customHeight="1" x14ac:dyDescent="0.25">
      <c r="A624" s="66" t="s">
        <v>182</v>
      </c>
      <c r="B624" s="67" t="s">
        <v>183</v>
      </c>
      <c r="C624" s="12" t="s">
        <v>22</v>
      </c>
      <c r="D624" s="13">
        <v>759</v>
      </c>
      <c r="E624" s="25">
        <f>SUM(E625:E630)</f>
        <v>700</v>
      </c>
      <c r="F624" s="25">
        <f>SUM(F625:F630)</f>
        <v>700</v>
      </c>
      <c r="G624" s="41">
        <f t="shared" si="102"/>
        <v>100</v>
      </c>
    </row>
    <row r="625" spans="1:7" ht="54" hidden="1" customHeight="1" x14ac:dyDescent="0.25">
      <c r="A625" s="66"/>
      <c r="B625" s="67"/>
      <c r="C625" s="23" t="s">
        <v>14</v>
      </c>
      <c r="D625" s="8">
        <v>759</v>
      </c>
      <c r="E625" s="25">
        <v>0</v>
      </c>
      <c r="F625" s="25">
        <v>0</v>
      </c>
      <c r="G625" s="41">
        <v>0</v>
      </c>
    </row>
    <row r="626" spans="1:7" s="17" customFormat="1" hidden="1" x14ac:dyDescent="0.25">
      <c r="A626" s="66"/>
      <c r="B626" s="67"/>
      <c r="C626" s="12" t="s">
        <v>15</v>
      </c>
      <c r="D626" s="13">
        <v>759</v>
      </c>
      <c r="E626" s="25">
        <v>700</v>
      </c>
      <c r="F626" s="25">
        <v>700</v>
      </c>
      <c r="G626" s="41">
        <f t="shared" si="102"/>
        <v>100</v>
      </c>
    </row>
    <row r="627" spans="1:7" ht="33.6" hidden="1" customHeight="1" x14ac:dyDescent="0.25">
      <c r="A627" s="66"/>
      <c r="B627" s="67"/>
      <c r="C627" s="23" t="s">
        <v>23</v>
      </c>
      <c r="D627" s="8" t="s">
        <v>17</v>
      </c>
      <c r="E627" s="25">
        <v>0</v>
      </c>
      <c r="F627" s="25">
        <v>0</v>
      </c>
      <c r="G627" s="41">
        <v>0</v>
      </c>
    </row>
    <row r="628" spans="1:7" ht="39.6" hidden="1" customHeight="1" x14ac:dyDescent="0.25">
      <c r="A628" s="66"/>
      <c r="B628" s="67"/>
      <c r="C628" s="23" t="s">
        <v>18</v>
      </c>
      <c r="D628" s="8" t="s">
        <v>17</v>
      </c>
      <c r="E628" s="25">
        <v>0</v>
      </c>
      <c r="F628" s="25">
        <v>0</v>
      </c>
      <c r="G628" s="41">
        <v>0</v>
      </c>
    </row>
    <row r="629" spans="1:7" ht="46.15" hidden="1" customHeight="1" x14ac:dyDescent="0.25">
      <c r="A629" s="66"/>
      <c r="B629" s="67"/>
      <c r="C629" s="23" t="s">
        <v>19</v>
      </c>
      <c r="D629" s="8" t="s">
        <v>17</v>
      </c>
      <c r="E629" s="25">
        <v>0</v>
      </c>
      <c r="F629" s="25">
        <v>0</v>
      </c>
      <c r="G629" s="41">
        <v>0</v>
      </c>
    </row>
    <row r="630" spans="1:7" ht="22.15" hidden="1" customHeight="1" x14ac:dyDescent="0.25">
      <c r="A630" s="66"/>
      <c r="B630" s="67"/>
      <c r="C630" s="23" t="s">
        <v>20</v>
      </c>
      <c r="D630" s="8" t="s">
        <v>17</v>
      </c>
      <c r="E630" s="25">
        <v>0</v>
      </c>
      <c r="F630" s="25">
        <v>0</v>
      </c>
      <c r="G630" s="41">
        <v>0</v>
      </c>
    </row>
    <row r="631" spans="1:7" hidden="1" x14ac:dyDescent="0.25">
      <c r="A631" s="66" t="s">
        <v>184</v>
      </c>
      <c r="B631" s="67" t="s">
        <v>185</v>
      </c>
      <c r="C631" s="23" t="s">
        <v>22</v>
      </c>
      <c r="D631" s="8">
        <v>759</v>
      </c>
      <c r="E631" s="25">
        <f>SUM(E632:E637)</f>
        <v>0</v>
      </c>
      <c r="F631" s="25">
        <f>SUM(F632:F637)</f>
        <v>0</v>
      </c>
      <c r="G631" s="41" t="e">
        <f t="shared" si="102"/>
        <v>#DIV/0!</v>
      </c>
    </row>
    <row r="632" spans="1:7" ht="47.25" hidden="1" x14ac:dyDescent="0.25">
      <c r="A632" s="66"/>
      <c r="B632" s="67"/>
      <c r="C632" s="23" t="s">
        <v>14</v>
      </c>
      <c r="D632" s="8">
        <v>759</v>
      </c>
      <c r="E632" s="25">
        <v>0</v>
      </c>
      <c r="F632" s="25">
        <v>0</v>
      </c>
      <c r="G632" s="41" t="e">
        <f t="shared" si="102"/>
        <v>#DIV/0!</v>
      </c>
    </row>
    <row r="633" spans="1:7" hidden="1" x14ac:dyDescent="0.25">
      <c r="A633" s="66"/>
      <c r="B633" s="67"/>
      <c r="C633" s="23" t="s">
        <v>15</v>
      </c>
      <c r="D633" s="8">
        <v>759</v>
      </c>
      <c r="E633" s="25">
        <v>0</v>
      </c>
      <c r="F633" s="25">
        <v>0</v>
      </c>
      <c r="G633" s="41" t="e">
        <f t="shared" si="102"/>
        <v>#DIV/0!</v>
      </c>
    </row>
    <row r="634" spans="1:7" ht="31.5" hidden="1" x14ac:dyDescent="0.25">
      <c r="A634" s="66"/>
      <c r="B634" s="67"/>
      <c r="C634" s="23" t="s">
        <v>23</v>
      </c>
      <c r="D634" s="8" t="s">
        <v>17</v>
      </c>
      <c r="E634" s="25">
        <v>0</v>
      </c>
      <c r="F634" s="25">
        <v>0</v>
      </c>
      <c r="G634" s="41" t="e">
        <f t="shared" si="102"/>
        <v>#DIV/0!</v>
      </c>
    </row>
    <row r="635" spans="1:7" ht="47.25" hidden="1" x14ac:dyDescent="0.25">
      <c r="A635" s="66"/>
      <c r="B635" s="67"/>
      <c r="C635" s="23" t="s">
        <v>18</v>
      </c>
      <c r="D635" s="8" t="s">
        <v>17</v>
      </c>
      <c r="E635" s="25">
        <v>0</v>
      </c>
      <c r="F635" s="25">
        <v>0</v>
      </c>
      <c r="G635" s="41" t="e">
        <f t="shared" si="102"/>
        <v>#DIV/0!</v>
      </c>
    </row>
    <row r="636" spans="1:7" ht="47.25" hidden="1" x14ac:dyDescent="0.25">
      <c r="A636" s="66"/>
      <c r="B636" s="67"/>
      <c r="C636" s="23" t="s">
        <v>19</v>
      </c>
      <c r="D636" s="8" t="s">
        <v>17</v>
      </c>
      <c r="E636" s="25">
        <v>0</v>
      </c>
      <c r="F636" s="25">
        <v>0</v>
      </c>
      <c r="G636" s="41" t="e">
        <f t="shared" si="102"/>
        <v>#DIV/0!</v>
      </c>
    </row>
    <row r="637" spans="1:7" ht="31.5" hidden="1" x14ac:dyDescent="0.25">
      <c r="A637" s="66"/>
      <c r="B637" s="67"/>
      <c r="C637" s="23" t="s">
        <v>20</v>
      </c>
      <c r="D637" s="8" t="s">
        <v>17</v>
      </c>
      <c r="E637" s="25">
        <v>0</v>
      </c>
      <c r="F637" s="25">
        <v>0</v>
      </c>
      <c r="G637" s="41" t="e">
        <f t="shared" si="102"/>
        <v>#DIV/0!</v>
      </c>
    </row>
    <row r="638" spans="1:7" hidden="1" x14ac:dyDescent="0.25">
      <c r="A638" s="66" t="s">
        <v>186</v>
      </c>
      <c r="B638" s="67" t="s">
        <v>187</v>
      </c>
      <c r="C638" s="23" t="s">
        <v>22</v>
      </c>
      <c r="D638" s="8">
        <v>759</v>
      </c>
      <c r="E638" s="25">
        <f>E639+E640</f>
        <v>0</v>
      </c>
      <c r="F638" s="25">
        <f>F639+F640</f>
        <v>0</v>
      </c>
      <c r="G638" s="41" t="e">
        <f t="shared" si="102"/>
        <v>#DIV/0!</v>
      </c>
    </row>
    <row r="639" spans="1:7" ht="47.25" hidden="1" x14ac:dyDescent="0.25">
      <c r="A639" s="66"/>
      <c r="B639" s="67"/>
      <c r="C639" s="23" t="s">
        <v>14</v>
      </c>
      <c r="D639" s="8">
        <v>759</v>
      </c>
      <c r="E639" s="25">
        <v>0</v>
      </c>
      <c r="F639" s="25">
        <v>0</v>
      </c>
      <c r="G639" s="41" t="e">
        <f t="shared" si="102"/>
        <v>#DIV/0!</v>
      </c>
    </row>
    <row r="640" spans="1:7" hidden="1" x14ac:dyDescent="0.25">
      <c r="A640" s="66"/>
      <c r="B640" s="67"/>
      <c r="C640" s="23" t="s">
        <v>15</v>
      </c>
      <c r="D640" s="8">
        <v>759</v>
      </c>
      <c r="E640" s="25">
        <v>0</v>
      </c>
      <c r="F640" s="25">
        <v>0</v>
      </c>
      <c r="G640" s="41" t="e">
        <f t="shared" si="102"/>
        <v>#DIV/0!</v>
      </c>
    </row>
    <row r="641" spans="1:7" ht="31.5" hidden="1" x14ac:dyDescent="0.25">
      <c r="A641" s="66"/>
      <c r="B641" s="67"/>
      <c r="C641" s="23" t="s">
        <v>23</v>
      </c>
      <c r="D641" s="8" t="s">
        <v>17</v>
      </c>
      <c r="E641" s="25">
        <v>0</v>
      </c>
      <c r="F641" s="25">
        <v>0</v>
      </c>
      <c r="G641" s="41" t="e">
        <f t="shared" si="102"/>
        <v>#DIV/0!</v>
      </c>
    </row>
    <row r="642" spans="1:7" ht="47.25" hidden="1" x14ac:dyDescent="0.25">
      <c r="A642" s="66"/>
      <c r="B642" s="67"/>
      <c r="C642" s="23" t="s">
        <v>18</v>
      </c>
      <c r="D642" s="8" t="s">
        <v>17</v>
      </c>
      <c r="E642" s="25">
        <v>0</v>
      </c>
      <c r="F642" s="25">
        <v>0</v>
      </c>
      <c r="G642" s="41" t="e">
        <f t="shared" si="102"/>
        <v>#DIV/0!</v>
      </c>
    </row>
    <row r="643" spans="1:7" ht="47.25" hidden="1" x14ac:dyDescent="0.25">
      <c r="A643" s="66"/>
      <c r="B643" s="67"/>
      <c r="C643" s="23" t="s">
        <v>19</v>
      </c>
      <c r="D643" s="8" t="s">
        <v>17</v>
      </c>
      <c r="E643" s="25">
        <v>0</v>
      </c>
      <c r="F643" s="25">
        <v>0</v>
      </c>
      <c r="G643" s="41" t="e">
        <f t="shared" si="102"/>
        <v>#DIV/0!</v>
      </c>
    </row>
    <row r="644" spans="1:7" ht="31.5" hidden="1" x14ac:dyDescent="0.25">
      <c r="A644" s="66"/>
      <c r="B644" s="67"/>
      <c r="C644" s="23" t="s">
        <v>20</v>
      </c>
      <c r="D644" s="8" t="s">
        <v>17</v>
      </c>
      <c r="E644" s="25">
        <v>0</v>
      </c>
      <c r="F644" s="25">
        <v>0</v>
      </c>
      <c r="G644" s="41" t="e">
        <f t="shared" si="102"/>
        <v>#DIV/0!</v>
      </c>
    </row>
    <row r="645" spans="1:7" s="17" customFormat="1" hidden="1" x14ac:dyDescent="0.25">
      <c r="A645" s="66" t="s">
        <v>188</v>
      </c>
      <c r="B645" s="67" t="s">
        <v>189</v>
      </c>
      <c r="C645" s="67" t="s">
        <v>22</v>
      </c>
      <c r="D645" s="13" t="s">
        <v>13</v>
      </c>
      <c r="E645" s="25">
        <f>E646+E647</f>
        <v>138674.53999999998</v>
      </c>
      <c r="F645" s="25">
        <f>F646+F647</f>
        <v>135142.04999999999</v>
      </c>
      <c r="G645" s="41">
        <f t="shared" si="102"/>
        <v>97.452675884124091</v>
      </c>
    </row>
    <row r="646" spans="1:7" s="17" customFormat="1" hidden="1" x14ac:dyDescent="0.25">
      <c r="A646" s="66"/>
      <c r="B646" s="67"/>
      <c r="C646" s="67"/>
      <c r="D646" s="13">
        <v>759</v>
      </c>
      <c r="E646" s="25">
        <f t="shared" ref="E646:F647" si="104">E649+E652</f>
        <v>85713.29</v>
      </c>
      <c r="F646" s="25">
        <f t="shared" si="104"/>
        <v>85341.56</v>
      </c>
      <c r="G646" s="41">
        <f t="shared" si="102"/>
        <v>99.566309961967391</v>
      </c>
    </row>
    <row r="647" spans="1:7" s="17" customFormat="1" hidden="1" x14ac:dyDescent="0.25">
      <c r="A647" s="66"/>
      <c r="B647" s="67"/>
      <c r="C647" s="67"/>
      <c r="D647" s="13">
        <v>774</v>
      </c>
      <c r="E647" s="25">
        <f t="shared" si="104"/>
        <v>52961.25</v>
      </c>
      <c r="F647" s="25">
        <f t="shared" si="104"/>
        <v>49800.490000000005</v>
      </c>
      <c r="G647" s="41">
        <f t="shared" si="102"/>
        <v>94.031938445561622</v>
      </c>
    </row>
    <row r="648" spans="1:7" ht="15.6" hidden="1" customHeight="1" x14ac:dyDescent="0.25">
      <c r="A648" s="66"/>
      <c r="B648" s="67"/>
      <c r="C648" s="67" t="s">
        <v>14</v>
      </c>
      <c r="D648" s="8" t="s">
        <v>13</v>
      </c>
      <c r="E648" s="25">
        <f t="shared" ref="E648:F648" si="105">E649+E650</f>
        <v>0</v>
      </c>
      <c r="F648" s="25">
        <f t="shared" si="105"/>
        <v>0</v>
      </c>
      <c r="G648" s="41">
        <v>0</v>
      </c>
    </row>
    <row r="649" spans="1:7" hidden="1" x14ac:dyDescent="0.25">
      <c r="A649" s="66"/>
      <c r="B649" s="67"/>
      <c r="C649" s="67"/>
      <c r="D649" s="8">
        <v>759</v>
      </c>
      <c r="E649" s="25">
        <f t="shared" ref="E649:F649" si="106">E662+E672</f>
        <v>0</v>
      </c>
      <c r="F649" s="25">
        <f t="shared" si="106"/>
        <v>0</v>
      </c>
      <c r="G649" s="41">
        <v>0</v>
      </c>
    </row>
    <row r="650" spans="1:7" hidden="1" x14ac:dyDescent="0.25">
      <c r="A650" s="66"/>
      <c r="B650" s="67"/>
      <c r="C650" s="67"/>
      <c r="D650" s="8">
        <v>774</v>
      </c>
      <c r="E650" s="25">
        <f>E693+E700</f>
        <v>0</v>
      </c>
      <c r="F650" s="25">
        <f>F693+F700</f>
        <v>0</v>
      </c>
      <c r="G650" s="41">
        <v>0</v>
      </c>
    </row>
    <row r="651" spans="1:7" s="17" customFormat="1" ht="19.899999999999999" hidden="1" customHeight="1" x14ac:dyDescent="0.25">
      <c r="A651" s="66"/>
      <c r="B651" s="67"/>
      <c r="C651" s="67" t="s">
        <v>15</v>
      </c>
      <c r="D651" s="13" t="s">
        <v>13</v>
      </c>
      <c r="E651" s="25">
        <f t="shared" ref="E651:F651" si="107">E652+E653</f>
        <v>138674.53999999998</v>
      </c>
      <c r="F651" s="25">
        <f t="shared" si="107"/>
        <v>135142.04999999999</v>
      </c>
      <c r="G651" s="41">
        <f t="shared" si="102"/>
        <v>97.452675884124091</v>
      </c>
    </row>
    <row r="652" spans="1:7" s="17" customFormat="1" hidden="1" x14ac:dyDescent="0.25">
      <c r="A652" s="66"/>
      <c r="B652" s="67"/>
      <c r="C652" s="67"/>
      <c r="D652" s="13">
        <v>759</v>
      </c>
      <c r="E652" s="25">
        <f>E665+E673+E687</f>
        <v>85713.29</v>
      </c>
      <c r="F652" s="25">
        <f>F665+F673+F687</f>
        <v>85341.56</v>
      </c>
      <c r="G652" s="41">
        <f t="shared" si="102"/>
        <v>99.566309961967391</v>
      </c>
    </row>
    <row r="653" spans="1:7" s="17" customFormat="1" hidden="1" x14ac:dyDescent="0.25">
      <c r="A653" s="66"/>
      <c r="B653" s="67"/>
      <c r="C653" s="67"/>
      <c r="D653" s="13">
        <v>774</v>
      </c>
      <c r="E653" s="25">
        <f>E666+E680</f>
        <v>52961.25</v>
      </c>
      <c r="F653" s="25">
        <f>F666+F680</f>
        <v>49800.490000000005</v>
      </c>
      <c r="G653" s="41">
        <f t="shared" si="102"/>
        <v>94.031938445561622</v>
      </c>
    </row>
    <row r="654" spans="1:7" ht="27.6" hidden="1" customHeight="1" x14ac:dyDescent="0.25">
      <c r="A654" s="66"/>
      <c r="B654" s="67"/>
      <c r="C654" s="23" t="s">
        <v>23</v>
      </c>
      <c r="D654" s="8" t="s">
        <v>17</v>
      </c>
      <c r="E654" s="25">
        <v>0</v>
      </c>
      <c r="F654" s="25">
        <v>0</v>
      </c>
      <c r="G654" s="41">
        <v>0</v>
      </c>
    </row>
    <row r="655" spans="1:7" ht="40.15" hidden="1" customHeight="1" x14ac:dyDescent="0.25">
      <c r="A655" s="66"/>
      <c r="B655" s="67"/>
      <c r="C655" s="23" t="s">
        <v>18</v>
      </c>
      <c r="D655" s="8" t="s">
        <v>17</v>
      </c>
      <c r="E655" s="25">
        <v>0</v>
      </c>
      <c r="F655" s="25">
        <v>0</v>
      </c>
      <c r="G655" s="41">
        <v>0</v>
      </c>
    </row>
    <row r="656" spans="1:7" ht="52.15" hidden="1" customHeight="1" x14ac:dyDescent="0.25">
      <c r="A656" s="66"/>
      <c r="B656" s="67"/>
      <c r="C656" s="23" t="s">
        <v>19</v>
      </c>
      <c r="D656" s="8" t="s">
        <v>17</v>
      </c>
      <c r="E656" s="25">
        <v>0</v>
      </c>
      <c r="F656" s="25">
        <v>0</v>
      </c>
      <c r="G656" s="41">
        <v>0</v>
      </c>
    </row>
    <row r="657" spans="1:7" ht="24" hidden="1" customHeight="1" x14ac:dyDescent="0.25">
      <c r="A657" s="66"/>
      <c r="B657" s="67"/>
      <c r="C657" s="23" t="s">
        <v>20</v>
      </c>
      <c r="D657" s="8" t="s">
        <v>17</v>
      </c>
      <c r="E657" s="25">
        <v>0</v>
      </c>
      <c r="F657" s="25">
        <v>0</v>
      </c>
      <c r="G657" s="41">
        <v>0</v>
      </c>
    </row>
    <row r="658" spans="1:7" s="17" customFormat="1" ht="21.6" customHeight="1" x14ac:dyDescent="0.25">
      <c r="A658" s="66" t="s">
        <v>190</v>
      </c>
      <c r="B658" s="67" t="s">
        <v>191</v>
      </c>
      <c r="C658" s="136" t="s">
        <v>22</v>
      </c>
      <c r="D658" s="13" t="s">
        <v>13</v>
      </c>
      <c r="E658" s="25">
        <f t="shared" ref="E658:F658" si="108">E659+E660</f>
        <v>22399</v>
      </c>
      <c r="F658" s="25">
        <f t="shared" si="108"/>
        <v>19022.660000000003</v>
      </c>
      <c r="G658" s="41">
        <f t="shared" ref="G658:G721" si="109">F658/E658*100</f>
        <v>84.926380641992964</v>
      </c>
    </row>
    <row r="659" spans="1:7" s="17" customFormat="1" x14ac:dyDescent="0.25">
      <c r="A659" s="66"/>
      <c r="B659" s="67"/>
      <c r="C659" s="136"/>
      <c r="D659" s="13">
        <v>759</v>
      </c>
      <c r="E659" s="25">
        <f t="shared" ref="E659:F659" si="110">E662+E665</f>
        <v>2399</v>
      </c>
      <c r="F659" s="25">
        <f t="shared" si="110"/>
        <v>2183.42</v>
      </c>
      <c r="G659" s="41">
        <f t="shared" si="109"/>
        <v>91.013755731554809</v>
      </c>
    </row>
    <row r="660" spans="1:7" s="17" customFormat="1" x14ac:dyDescent="0.25">
      <c r="A660" s="66"/>
      <c r="B660" s="67"/>
      <c r="C660" s="136"/>
      <c r="D660" s="13">
        <v>774</v>
      </c>
      <c r="E660" s="25">
        <f t="shared" ref="E660:F660" si="111">E666+E663</f>
        <v>20000</v>
      </c>
      <c r="F660" s="25">
        <f t="shared" si="111"/>
        <v>16839.240000000002</v>
      </c>
      <c r="G660" s="41">
        <f t="shared" si="109"/>
        <v>84.196200000000005</v>
      </c>
    </row>
    <row r="661" spans="1:7" ht="18.600000000000001" hidden="1" customHeight="1" x14ac:dyDescent="0.25">
      <c r="A661" s="66"/>
      <c r="B661" s="67"/>
      <c r="C661" s="67" t="s">
        <v>14</v>
      </c>
      <c r="D661" s="8" t="s">
        <v>13</v>
      </c>
      <c r="E661" s="25">
        <f t="shared" ref="E661:F661" si="112">E662+E663</f>
        <v>0</v>
      </c>
      <c r="F661" s="25">
        <f t="shared" si="112"/>
        <v>0</v>
      </c>
      <c r="G661" s="41">
        <v>0</v>
      </c>
    </row>
    <row r="662" spans="1:7" hidden="1" x14ac:dyDescent="0.25">
      <c r="A662" s="66"/>
      <c r="B662" s="67"/>
      <c r="C662" s="67"/>
      <c r="D662" s="8">
        <v>759</v>
      </c>
      <c r="E662" s="25">
        <v>0</v>
      </c>
      <c r="F662" s="25">
        <v>0</v>
      </c>
      <c r="G662" s="41">
        <v>0</v>
      </c>
    </row>
    <row r="663" spans="1:7" hidden="1" x14ac:dyDescent="0.25">
      <c r="A663" s="66"/>
      <c r="B663" s="67"/>
      <c r="C663" s="67"/>
      <c r="D663" s="8">
        <v>774</v>
      </c>
      <c r="E663" s="25">
        <v>0</v>
      </c>
      <c r="F663" s="25">
        <v>0</v>
      </c>
      <c r="G663" s="41">
        <v>0</v>
      </c>
    </row>
    <row r="664" spans="1:7" s="17" customFormat="1" ht="19.899999999999999" customHeight="1" x14ac:dyDescent="0.25">
      <c r="A664" s="66"/>
      <c r="B664" s="67"/>
      <c r="C664" s="136" t="s">
        <v>15</v>
      </c>
      <c r="D664" s="13" t="s">
        <v>13</v>
      </c>
      <c r="E664" s="25">
        <f t="shared" ref="E664:F664" si="113">E665+E666</f>
        <v>22399</v>
      </c>
      <c r="F664" s="25">
        <f t="shared" si="113"/>
        <v>19022.660000000003</v>
      </c>
      <c r="G664" s="41">
        <f t="shared" si="109"/>
        <v>84.926380641992964</v>
      </c>
    </row>
    <row r="665" spans="1:7" s="17" customFormat="1" x14ac:dyDescent="0.25">
      <c r="A665" s="66"/>
      <c r="B665" s="67"/>
      <c r="C665" s="136"/>
      <c r="D665" s="13">
        <v>759</v>
      </c>
      <c r="E665" s="25">
        <v>2399</v>
      </c>
      <c r="F665" s="25">
        <v>2183.42</v>
      </c>
      <c r="G665" s="41">
        <f t="shared" si="109"/>
        <v>91.013755731554809</v>
      </c>
    </row>
    <row r="666" spans="1:7" s="17" customFormat="1" x14ac:dyDescent="0.25">
      <c r="A666" s="66"/>
      <c r="B666" s="67"/>
      <c r="C666" s="136"/>
      <c r="D666" s="13">
        <v>774</v>
      </c>
      <c r="E666" s="25">
        <v>20000</v>
      </c>
      <c r="F666" s="25">
        <v>16839.240000000002</v>
      </c>
      <c r="G666" s="41">
        <f t="shared" si="109"/>
        <v>84.196200000000005</v>
      </c>
    </row>
    <row r="667" spans="1:7" ht="34.9" hidden="1" customHeight="1" x14ac:dyDescent="0.25">
      <c r="A667" s="66"/>
      <c r="B667" s="67"/>
      <c r="C667" s="23" t="s">
        <v>23</v>
      </c>
      <c r="D667" s="8" t="s">
        <v>17</v>
      </c>
      <c r="E667" s="25">
        <v>0</v>
      </c>
      <c r="F667" s="25">
        <v>0</v>
      </c>
      <c r="G667" s="41">
        <v>0</v>
      </c>
    </row>
    <row r="668" spans="1:7" ht="30.6" hidden="1" customHeight="1" x14ac:dyDescent="0.25">
      <c r="A668" s="66"/>
      <c r="B668" s="67"/>
      <c r="C668" s="23" t="s">
        <v>18</v>
      </c>
      <c r="D668" s="8" t="s">
        <v>17</v>
      </c>
      <c r="E668" s="25">
        <v>0</v>
      </c>
      <c r="F668" s="25">
        <v>0</v>
      </c>
      <c r="G668" s="41">
        <v>0</v>
      </c>
    </row>
    <row r="669" spans="1:7" ht="45.6" hidden="1" customHeight="1" x14ac:dyDescent="0.25">
      <c r="A669" s="66"/>
      <c r="B669" s="67"/>
      <c r="C669" s="23" t="s">
        <v>19</v>
      </c>
      <c r="D669" s="8" t="s">
        <v>17</v>
      </c>
      <c r="E669" s="25">
        <v>0</v>
      </c>
      <c r="F669" s="25">
        <v>0</v>
      </c>
      <c r="G669" s="41">
        <v>0</v>
      </c>
    </row>
    <row r="670" spans="1:7" ht="21.6" hidden="1" customHeight="1" x14ac:dyDescent="0.25">
      <c r="A670" s="66"/>
      <c r="B670" s="67"/>
      <c r="C670" s="23" t="s">
        <v>20</v>
      </c>
      <c r="D670" s="8" t="s">
        <v>17</v>
      </c>
      <c r="E670" s="25">
        <v>0</v>
      </c>
      <c r="F670" s="25">
        <v>0</v>
      </c>
      <c r="G670" s="41">
        <v>0</v>
      </c>
    </row>
    <row r="671" spans="1:7" s="17" customFormat="1" hidden="1" x14ac:dyDescent="0.25">
      <c r="A671" s="66" t="s">
        <v>192</v>
      </c>
      <c r="B671" s="67" t="s">
        <v>193</v>
      </c>
      <c r="C671" s="12" t="s">
        <v>22</v>
      </c>
      <c r="D671" s="13">
        <v>759</v>
      </c>
      <c r="E671" s="25">
        <f>SUM(E672:E677)</f>
        <v>78314.289999999994</v>
      </c>
      <c r="F671" s="25">
        <f>SUM(F672:F677)</f>
        <v>78158.14</v>
      </c>
      <c r="G671" s="41">
        <f t="shared" si="109"/>
        <v>99.800611101754228</v>
      </c>
    </row>
    <row r="672" spans="1:7" ht="49.15" hidden="1" customHeight="1" x14ac:dyDescent="0.25">
      <c r="A672" s="66"/>
      <c r="B672" s="67"/>
      <c r="C672" s="23" t="s">
        <v>14</v>
      </c>
      <c r="D672" s="8">
        <v>759</v>
      </c>
      <c r="E672" s="25">
        <v>0</v>
      </c>
      <c r="F672" s="25">
        <v>0</v>
      </c>
      <c r="G672" s="41">
        <v>0</v>
      </c>
    </row>
    <row r="673" spans="1:7" s="17" customFormat="1" hidden="1" x14ac:dyDescent="0.25">
      <c r="A673" s="66"/>
      <c r="B673" s="67"/>
      <c r="C673" s="12" t="s">
        <v>15</v>
      </c>
      <c r="D673" s="13">
        <v>759</v>
      </c>
      <c r="E673" s="25">
        <v>78314.289999999994</v>
      </c>
      <c r="F673" s="19">
        <v>78158.14</v>
      </c>
      <c r="G673" s="41">
        <f t="shared" si="109"/>
        <v>99.800611101754228</v>
      </c>
    </row>
    <row r="674" spans="1:7" ht="36.6" hidden="1" customHeight="1" x14ac:dyDescent="0.25">
      <c r="A674" s="66"/>
      <c r="B674" s="67"/>
      <c r="C674" s="23" t="s">
        <v>23</v>
      </c>
      <c r="D674" s="8" t="s">
        <v>17</v>
      </c>
      <c r="E674" s="25">
        <v>0</v>
      </c>
      <c r="F674" s="25">
        <v>0</v>
      </c>
      <c r="G674" s="41">
        <v>0</v>
      </c>
    </row>
    <row r="675" spans="1:7" ht="42.6" hidden="1" customHeight="1" x14ac:dyDescent="0.25">
      <c r="A675" s="66"/>
      <c r="B675" s="67"/>
      <c r="C675" s="23" t="s">
        <v>18</v>
      </c>
      <c r="D675" s="8" t="s">
        <v>17</v>
      </c>
      <c r="E675" s="25">
        <v>0</v>
      </c>
      <c r="F675" s="25">
        <v>0</v>
      </c>
      <c r="G675" s="41">
        <v>0</v>
      </c>
    </row>
    <row r="676" spans="1:7" ht="46.9" hidden="1" customHeight="1" x14ac:dyDescent="0.25">
      <c r="A676" s="66"/>
      <c r="B676" s="67"/>
      <c r="C676" s="23" t="s">
        <v>19</v>
      </c>
      <c r="D676" s="8" t="s">
        <v>17</v>
      </c>
      <c r="E676" s="25">
        <v>0</v>
      </c>
      <c r="F676" s="25">
        <v>0</v>
      </c>
      <c r="G676" s="41">
        <v>0</v>
      </c>
    </row>
    <row r="677" spans="1:7" ht="24.6" hidden="1" customHeight="1" x14ac:dyDescent="0.25">
      <c r="A677" s="66"/>
      <c r="B677" s="67"/>
      <c r="C677" s="23" t="s">
        <v>20</v>
      </c>
      <c r="D677" s="8" t="s">
        <v>17</v>
      </c>
      <c r="E677" s="25">
        <v>0</v>
      </c>
      <c r="F677" s="25">
        <v>0</v>
      </c>
      <c r="G677" s="41">
        <v>0</v>
      </c>
    </row>
    <row r="678" spans="1:7" hidden="1" x14ac:dyDescent="0.25">
      <c r="A678" s="66" t="s">
        <v>194</v>
      </c>
      <c r="B678" s="67" t="s">
        <v>195</v>
      </c>
      <c r="C678" s="23" t="s">
        <v>22</v>
      </c>
      <c r="D678" s="8">
        <v>774</v>
      </c>
      <c r="E678" s="25">
        <f>E679+E680</f>
        <v>32961.25</v>
      </c>
      <c r="F678" s="19">
        <f>F680</f>
        <v>32961.25</v>
      </c>
      <c r="G678" s="41">
        <f t="shared" si="109"/>
        <v>100</v>
      </c>
    </row>
    <row r="679" spans="1:7" ht="40.9" hidden="1" customHeight="1" x14ac:dyDescent="0.25">
      <c r="A679" s="133"/>
      <c r="B679" s="134"/>
      <c r="C679" s="23" t="s">
        <v>14</v>
      </c>
      <c r="D679" s="8">
        <v>774</v>
      </c>
      <c r="E679" s="25">
        <v>0</v>
      </c>
      <c r="F679" s="19">
        <v>0</v>
      </c>
      <c r="G679" s="41">
        <v>0</v>
      </c>
    </row>
    <row r="680" spans="1:7" hidden="1" x14ac:dyDescent="0.25">
      <c r="A680" s="133"/>
      <c r="B680" s="134"/>
      <c r="C680" s="23" t="s">
        <v>15</v>
      </c>
      <c r="D680" s="8">
        <v>774</v>
      </c>
      <c r="E680" s="25">
        <v>32961.25</v>
      </c>
      <c r="F680" s="19">
        <v>32961.25</v>
      </c>
      <c r="G680" s="41">
        <f t="shared" si="109"/>
        <v>100</v>
      </c>
    </row>
    <row r="681" spans="1:7" ht="31.9" hidden="1" customHeight="1" x14ac:dyDescent="0.25">
      <c r="A681" s="133"/>
      <c r="B681" s="134"/>
      <c r="C681" s="23" t="s">
        <v>23</v>
      </c>
      <c r="D681" s="8" t="s">
        <v>17</v>
      </c>
      <c r="E681" s="25">
        <v>0</v>
      </c>
      <c r="F681" s="19">
        <v>0</v>
      </c>
      <c r="G681" s="41">
        <v>0</v>
      </c>
    </row>
    <row r="682" spans="1:7" ht="30" hidden="1" customHeight="1" x14ac:dyDescent="0.25">
      <c r="A682" s="133"/>
      <c r="B682" s="134"/>
      <c r="C682" s="23" t="s">
        <v>18</v>
      </c>
      <c r="D682" s="8" t="s">
        <v>17</v>
      </c>
      <c r="E682" s="25">
        <v>0</v>
      </c>
      <c r="F682" s="19">
        <v>0</v>
      </c>
      <c r="G682" s="41">
        <v>0</v>
      </c>
    </row>
    <row r="683" spans="1:7" ht="44.45" hidden="1" customHeight="1" x14ac:dyDescent="0.25">
      <c r="A683" s="133"/>
      <c r="B683" s="134"/>
      <c r="C683" s="23" t="s">
        <v>19</v>
      </c>
      <c r="D683" s="8" t="s">
        <v>17</v>
      </c>
      <c r="E683" s="25">
        <v>0</v>
      </c>
      <c r="F683" s="19">
        <v>0</v>
      </c>
      <c r="G683" s="41">
        <v>0</v>
      </c>
    </row>
    <row r="684" spans="1:7" ht="19.899999999999999" hidden="1" customHeight="1" x14ac:dyDescent="0.25">
      <c r="A684" s="133"/>
      <c r="B684" s="134"/>
      <c r="C684" s="23" t="s">
        <v>20</v>
      </c>
      <c r="D684" s="8" t="s">
        <v>17</v>
      </c>
      <c r="E684" s="25">
        <v>0</v>
      </c>
      <c r="F684" s="19">
        <v>0</v>
      </c>
      <c r="G684" s="41">
        <v>0</v>
      </c>
    </row>
    <row r="685" spans="1:7" hidden="1" x14ac:dyDescent="0.25">
      <c r="A685" s="137" t="s">
        <v>196</v>
      </c>
      <c r="B685" s="138" t="s">
        <v>197</v>
      </c>
      <c r="C685" s="23" t="s">
        <v>22</v>
      </c>
      <c r="D685" s="8">
        <v>759</v>
      </c>
      <c r="E685" s="25">
        <f>E686+E687</f>
        <v>5000</v>
      </c>
      <c r="F685" s="25">
        <f>F686+F687</f>
        <v>5000</v>
      </c>
      <c r="G685" s="41">
        <f t="shared" si="109"/>
        <v>100</v>
      </c>
    </row>
    <row r="686" spans="1:7" ht="52.9" hidden="1" customHeight="1" x14ac:dyDescent="0.25">
      <c r="A686" s="137"/>
      <c r="B686" s="138"/>
      <c r="C686" s="23" t="s">
        <v>14</v>
      </c>
      <c r="D686" s="8">
        <v>759</v>
      </c>
      <c r="E686" s="25">
        <v>0</v>
      </c>
      <c r="F686" s="25">
        <v>0</v>
      </c>
      <c r="G686" s="41">
        <v>0</v>
      </c>
    </row>
    <row r="687" spans="1:7" hidden="1" x14ac:dyDescent="0.25">
      <c r="A687" s="137"/>
      <c r="B687" s="138"/>
      <c r="C687" s="23" t="s">
        <v>15</v>
      </c>
      <c r="D687" s="8">
        <v>759</v>
      </c>
      <c r="E687" s="25">
        <v>5000</v>
      </c>
      <c r="F687" s="25">
        <v>5000</v>
      </c>
      <c r="G687" s="41">
        <f t="shared" si="109"/>
        <v>100</v>
      </c>
    </row>
    <row r="688" spans="1:7" ht="31.9" hidden="1" customHeight="1" x14ac:dyDescent="0.25">
      <c r="A688" s="137"/>
      <c r="B688" s="138"/>
      <c r="C688" s="23" t="s">
        <v>23</v>
      </c>
      <c r="D688" s="8" t="s">
        <v>17</v>
      </c>
      <c r="E688" s="25">
        <v>0</v>
      </c>
      <c r="F688" s="25">
        <v>0</v>
      </c>
      <c r="G688" s="41">
        <v>0</v>
      </c>
    </row>
    <row r="689" spans="1:7" ht="37.15" hidden="1" customHeight="1" x14ac:dyDescent="0.25">
      <c r="A689" s="137"/>
      <c r="B689" s="138"/>
      <c r="C689" s="23" t="s">
        <v>18</v>
      </c>
      <c r="D689" s="8" t="s">
        <v>17</v>
      </c>
      <c r="E689" s="25">
        <v>0</v>
      </c>
      <c r="F689" s="25">
        <v>0</v>
      </c>
      <c r="G689" s="41">
        <v>0</v>
      </c>
    </row>
    <row r="690" spans="1:7" ht="46.15" hidden="1" customHeight="1" x14ac:dyDescent="0.25">
      <c r="A690" s="137"/>
      <c r="B690" s="138"/>
      <c r="C690" s="23" t="s">
        <v>19</v>
      </c>
      <c r="D690" s="8" t="s">
        <v>17</v>
      </c>
      <c r="E690" s="25">
        <v>0</v>
      </c>
      <c r="F690" s="25">
        <v>0</v>
      </c>
      <c r="G690" s="41">
        <v>0</v>
      </c>
    </row>
    <row r="691" spans="1:7" ht="20.45" hidden="1" customHeight="1" x14ac:dyDescent="0.25">
      <c r="A691" s="137"/>
      <c r="B691" s="138"/>
      <c r="C691" s="23" t="s">
        <v>20</v>
      </c>
      <c r="D691" s="8" t="s">
        <v>17</v>
      </c>
      <c r="E691" s="25">
        <v>0</v>
      </c>
      <c r="F691" s="25">
        <v>0</v>
      </c>
      <c r="G691" s="41">
        <v>0</v>
      </c>
    </row>
    <row r="692" spans="1:7" hidden="1" x14ac:dyDescent="0.25">
      <c r="A692" s="66" t="s">
        <v>198</v>
      </c>
      <c r="B692" s="67" t="s">
        <v>199</v>
      </c>
      <c r="C692" s="23" t="s">
        <v>22</v>
      </c>
      <c r="D692" s="8">
        <v>774</v>
      </c>
      <c r="E692" s="14">
        <f>SUM(E693:E698)</f>
        <v>0</v>
      </c>
      <c r="F692" s="14">
        <f>SUM(F693:F698)</f>
        <v>0</v>
      </c>
      <c r="G692" s="41" t="e">
        <f t="shared" si="109"/>
        <v>#DIV/0!</v>
      </c>
    </row>
    <row r="693" spans="1:7" ht="47.25" hidden="1" x14ac:dyDescent="0.25">
      <c r="A693" s="66"/>
      <c r="B693" s="67"/>
      <c r="C693" s="23" t="s">
        <v>14</v>
      </c>
      <c r="D693" s="8">
        <v>774</v>
      </c>
      <c r="E693" s="25">
        <v>0</v>
      </c>
      <c r="F693" s="25">
        <v>0</v>
      </c>
      <c r="G693" s="41" t="e">
        <f t="shared" si="109"/>
        <v>#DIV/0!</v>
      </c>
    </row>
    <row r="694" spans="1:7" hidden="1" x14ac:dyDescent="0.25">
      <c r="A694" s="66"/>
      <c r="B694" s="67"/>
      <c r="C694" s="23" t="s">
        <v>15</v>
      </c>
      <c r="D694" s="8">
        <v>774</v>
      </c>
      <c r="E694" s="25">
        <v>0</v>
      </c>
      <c r="F694" s="25">
        <v>0</v>
      </c>
      <c r="G694" s="41" t="e">
        <f t="shared" si="109"/>
        <v>#DIV/0!</v>
      </c>
    </row>
    <row r="695" spans="1:7" ht="31.5" hidden="1" x14ac:dyDescent="0.25">
      <c r="A695" s="66"/>
      <c r="B695" s="67"/>
      <c r="C695" s="23" t="s">
        <v>23</v>
      </c>
      <c r="D695" s="8" t="s">
        <v>17</v>
      </c>
      <c r="E695" s="25">
        <v>0</v>
      </c>
      <c r="F695" s="25">
        <v>0</v>
      </c>
      <c r="G695" s="41" t="e">
        <f t="shared" si="109"/>
        <v>#DIV/0!</v>
      </c>
    </row>
    <row r="696" spans="1:7" ht="47.25" hidden="1" x14ac:dyDescent="0.25">
      <c r="A696" s="66"/>
      <c r="B696" s="67"/>
      <c r="C696" s="23" t="s">
        <v>18</v>
      </c>
      <c r="D696" s="8" t="s">
        <v>17</v>
      </c>
      <c r="E696" s="25">
        <v>0</v>
      </c>
      <c r="F696" s="25">
        <v>0</v>
      </c>
      <c r="G696" s="41" t="e">
        <f t="shared" si="109"/>
        <v>#DIV/0!</v>
      </c>
    </row>
    <row r="697" spans="1:7" ht="47.25" hidden="1" x14ac:dyDescent="0.25">
      <c r="A697" s="66"/>
      <c r="B697" s="67"/>
      <c r="C697" s="23" t="s">
        <v>19</v>
      </c>
      <c r="D697" s="8" t="s">
        <v>17</v>
      </c>
      <c r="E697" s="25">
        <v>0</v>
      </c>
      <c r="F697" s="25">
        <v>0</v>
      </c>
      <c r="G697" s="41" t="e">
        <f t="shared" si="109"/>
        <v>#DIV/0!</v>
      </c>
    </row>
    <row r="698" spans="1:7" ht="31.5" hidden="1" x14ac:dyDescent="0.25">
      <c r="A698" s="66"/>
      <c r="B698" s="67"/>
      <c r="C698" s="23" t="s">
        <v>20</v>
      </c>
      <c r="D698" s="8" t="s">
        <v>17</v>
      </c>
      <c r="E698" s="25">
        <v>0</v>
      </c>
      <c r="F698" s="25">
        <v>0</v>
      </c>
      <c r="G698" s="41" t="e">
        <f t="shared" si="109"/>
        <v>#DIV/0!</v>
      </c>
    </row>
    <row r="699" spans="1:7" hidden="1" x14ac:dyDescent="0.25">
      <c r="A699" s="49" t="s">
        <v>200</v>
      </c>
      <c r="B699" s="67" t="s">
        <v>201</v>
      </c>
      <c r="C699" s="23" t="s">
        <v>22</v>
      </c>
      <c r="D699" s="8">
        <v>774</v>
      </c>
      <c r="E699" s="14">
        <v>0</v>
      </c>
      <c r="F699" s="14">
        <v>0</v>
      </c>
      <c r="G699" s="41" t="e">
        <f t="shared" si="109"/>
        <v>#DIV/0!</v>
      </c>
    </row>
    <row r="700" spans="1:7" ht="47.25" hidden="1" x14ac:dyDescent="0.25">
      <c r="A700" s="49"/>
      <c r="B700" s="67"/>
      <c r="C700" s="23" t="s">
        <v>14</v>
      </c>
      <c r="D700" s="8">
        <v>774</v>
      </c>
      <c r="E700" s="25">
        <v>0</v>
      </c>
      <c r="F700" s="25">
        <v>0</v>
      </c>
      <c r="G700" s="41" t="e">
        <f t="shared" si="109"/>
        <v>#DIV/0!</v>
      </c>
    </row>
    <row r="701" spans="1:7" hidden="1" x14ac:dyDescent="0.25">
      <c r="A701" s="49"/>
      <c r="B701" s="67"/>
      <c r="C701" s="23" t="s">
        <v>15</v>
      </c>
      <c r="D701" s="8">
        <v>774</v>
      </c>
      <c r="E701" s="25">
        <v>0</v>
      </c>
      <c r="F701" s="25">
        <v>0</v>
      </c>
      <c r="G701" s="41" t="e">
        <f t="shared" si="109"/>
        <v>#DIV/0!</v>
      </c>
    </row>
    <row r="702" spans="1:7" ht="31.5" hidden="1" x14ac:dyDescent="0.25">
      <c r="A702" s="49"/>
      <c r="B702" s="67"/>
      <c r="C702" s="23" t="s">
        <v>23</v>
      </c>
      <c r="D702" s="8" t="s">
        <v>17</v>
      </c>
      <c r="E702" s="25">
        <v>0</v>
      </c>
      <c r="F702" s="25">
        <v>0</v>
      </c>
      <c r="G702" s="41" t="e">
        <f t="shared" si="109"/>
        <v>#DIV/0!</v>
      </c>
    </row>
    <row r="703" spans="1:7" ht="47.25" hidden="1" x14ac:dyDescent="0.25">
      <c r="A703" s="49"/>
      <c r="B703" s="67"/>
      <c r="C703" s="23" t="s">
        <v>18</v>
      </c>
      <c r="D703" s="8" t="s">
        <v>17</v>
      </c>
      <c r="E703" s="25">
        <v>0</v>
      </c>
      <c r="F703" s="25">
        <v>0</v>
      </c>
      <c r="G703" s="41" t="e">
        <f t="shared" si="109"/>
        <v>#DIV/0!</v>
      </c>
    </row>
    <row r="704" spans="1:7" ht="47.25" hidden="1" x14ac:dyDescent="0.25">
      <c r="A704" s="49"/>
      <c r="B704" s="67"/>
      <c r="C704" s="23" t="s">
        <v>19</v>
      </c>
      <c r="D704" s="8" t="s">
        <v>17</v>
      </c>
      <c r="E704" s="25">
        <v>0</v>
      </c>
      <c r="F704" s="25">
        <v>0</v>
      </c>
      <c r="G704" s="41" t="e">
        <f t="shared" si="109"/>
        <v>#DIV/0!</v>
      </c>
    </row>
    <row r="705" spans="1:7" ht="31.5" hidden="1" x14ac:dyDescent="0.25">
      <c r="A705" s="49"/>
      <c r="B705" s="67"/>
      <c r="C705" s="23" t="s">
        <v>20</v>
      </c>
      <c r="D705" s="8">
        <v>0</v>
      </c>
      <c r="E705" s="25">
        <v>0</v>
      </c>
      <c r="F705" s="25">
        <v>0</v>
      </c>
      <c r="G705" s="41" t="e">
        <f t="shared" si="109"/>
        <v>#DIV/0!</v>
      </c>
    </row>
    <row r="706" spans="1:7" hidden="1" x14ac:dyDescent="0.25">
      <c r="A706" s="92" t="s">
        <v>202</v>
      </c>
      <c r="B706" s="67" t="s">
        <v>203</v>
      </c>
      <c r="C706" s="23" t="s">
        <v>22</v>
      </c>
      <c r="D706" s="8">
        <v>759</v>
      </c>
      <c r="E706" s="25">
        <f>SUM(E707:E712)</f>
        <v>0</v>
      </c>
      <c r="F706" s="25">
        <f>SUM(F707:F712)</f>
        <v>0</v>
      </c>
      <c r="G706" s="41" t="e">
        <f t="shared" si="109"/>
        <v>#DIV/0!</v>
      </c>
    </row>
    <row r="707" spans="1:7" ht="47.25" hidden="1" x14ac:dyDescent="0.25">
      <c r="A707" s="92"/>
      <c r="B707" s="67"/>
      <c r="C707" s="23" t="s">
        <v>14</v>
      </c>
      <c r="D707" s="8">
        <v>759</v>
      </c>
      <c r="E707" s="25">
        <v>0</v>
      </c>
      <c r="F707" s="25">
        <v>0</v>
      </c>
      <c r="G707" s="41" t="e">
        <f t="shared" si="109"/>
        <v>#DIV/0!</v>
      </c>
    </row>
    <row r="708" spans="1:7" hidden="1" x14ac:dyDescent="0.25">
      <c r="A708" s="92"/>
      <c r="B708" s="67"/>
      <c r="C708" s="23" t="s">
        <v>15</v>
      </c>
      <c r="D708" s="8">
        <v>759</v>
      </c>
      <c r="E708" s="25">
        <v>0</v>
      </c>
      <c r="F708" s="25">
        <v>0</v>
      </c>
      <c r="G708" s="41" t="e">
        <f t="shared" si="109"/>
        <v>#DIV/0!</v>
      </c>
    </row>
    <row r="709" spans="1:7" ht="31.5" hidden="1" x14ac:dyDescent="0.25">
      <c r="A709" s="92"/>
      <c r="B709" s="67"/>
      <c r="C709" s="23" t="s">
        <v>23</v>
      </c>
      <c r="D709" s="8" t="s">
        <v>17</v>
      </c>
      <c r="E709" s="25">
        <v>0</v>
      </c>
      <c r="F709" s="25">
        <v>0</v>
      </c>
      <c r="G709" s="41" t="e">
        <f t="shared" si="109"/>
        <v>#DIV/0!</v>
      </c>
    </row>
    <row r="710" spans="1:7" ht="47.25" hidden="1" x14ac:dyDescent="0.25">
      <c r="A710" s="92"/>
      <c r="B710" s="67"/>
      <c r="C710" s="23" t="s">
        <v>18</v>
      </c>
      <c r="D710" s="8" t="s">
        <v>17</v>
      </c>
      <c r="E710" s="25">
        <v>0</v>
      </c>
      <c r="F710" s="25">
        <v>0</v>
      </c>
      <c r="G710" s="41" t="e">
        <f t="shared" si="109"/>
        <v>#DIV/0!</v>
      </c>
    </row>
    <row r="711" spans="1:7" ht="47.25" hidden="1" x14ac:dyDescent="0.25">
      <c r="A711" s="92"/>
      <c r="B711" s="67"/>
      <c r="C711" s="23" t="s">
        <v>19</v>
      </c>
      <c r="D711" s="8" t="s">
        <v>17</v>
      </c>
      <c r="E711" s="25">
        <v>0</v>
      </c>
      <c r="F711" s="25">
        <v>0</v>
      </c>
      <c r="G711" s="41" t="e">
        <f t="shared" si="109"/>
        <v>#DIV/0!</v>
      </c>
    </row>
    <row r="712" spans="1:7" ht="31.5" hidden="1" x14ac:dyDescent="0.25">
      <c r="A712" s="92"/>
      <c r="B712" s="67"/>
      <c r="C712" s="23" t="s">
        <v>20</v>
      </c>
      <c r="D712" s="8" t="s">
        <v>17</v>
      </c>
      <c r="E712" s="25">
        <v>0</v>
      </c>
      <c r="F712" s="25">
        <v>0</v>
      </c>
      <c r="G712" s="41" t="e">
        <f t="shared" si="109"/>
        <v>#DIV/0!</v>
      </c>
    </row>
    <row r="713" spans="1:7" hidden="1" x14ac:dyDescent="0.25">
      <c r="A713" s="92" t="s">
        <v>204</v>
      </c>
      <c r="B713" s="67" t="s">
        <v>205</v>
      </c>
      <c r="C713" s="23" t="s">
        <v>22</v>
      </c>
      <c r="D713" s="8">
        <v>759</v>
      </c>
      <c r="E713" s="25">
        <f>SUM(E714:E718)</f>
        <v>0</v>
      </c>
      <c r="F713" s="25">
        <f>SUM(F714:F718)</f>
        <v>0</v>
      </c>
      <c r="G713" s="41" t="e">
        <f t="shared" si="109"/>
        <v>#DIV/0!</v>
      </c>
    </row>
    <row r="714" spans="1:7" ht="47.25" hidden="1" x14ac:dyDescent="0.25">
      <c r="A714" s="92"/>
      <c r="B714" s="67"/>
      <c r="C714" s="23" t="s">
        <v>14</v>
      </c>
      <c r="D714" s="8">
        <v>759</v>
      </c>
      <c r="E714" s="25">
        <v>0</v>
      </c>
      <c r="F714" s="25">
        <v>0</v>
      </c>
      <c r="G714" s="41" t="e">
        <f t="shared" si="109"/>
        <v>#DIV/0!</v>
      </c>
    </row>
    <row r="715" spans="1:7" hidden="1" x14ac:dyDescent="0.25">
      <c r="A715" s="92"/>
      <c r="B715" s="67"/>
      <c r="C715" s="23" t="s">
        <v>15</v>
      </c>
      <c r="D715" s="8">
        <v>759</v>
      </c>
      <c r="E715" s="25">
        <v>0</v>
      </c>
      <c r="F715" s="25">
        <v>0</v>
      </c>
      <c r="G715" s="41" t="e">
        <f t="shared" si="109"/>
        <v>#DIV/0!</v>
      </c>
    </row>
    <row r="716" spans="1:7" ht="31.5" hidden="1" x14ac:dyDescent="0.25">
      <c r="A716" s="92"/>
      <c r="B716" s="67"/>
      <c r="C716" s="23" t="s">
        <v>23</v>
      </c>
      <c r="D716" s="8" t="s">
        <v>17</v>
      </c>
      <c r="E716" s="25">
        <v>0</v>
      </c>
      <c r="F716" s="25">
        <v>0</v>
      </c>
      <c r="G716" s="41" t="e">
        <f t="shared" si="109"/>
        <v>#DIV/0!</v>
      </c>
    </row>
    <row r="717" spans="1:7" ht="47.25" hidden="1" x14ac:dyDescent="0.25">
      <c r="A717" s="92"/>
      <c r="B717" s="67"/>
      <c r="C717" s="23" t="s">
        <v>18</v>
      </c>
      <c r="D717" s="8" t="s">
        <v>17</v>
      </c>
      <c r="E717" s="25">
        <v>0</v>
      </c>
      <c r="F717" s="25">
        <v>0</v>
      </c>
      <c r="G717" s="41" t="e">
        <f t="shared" si="109"/>
        <v>#DIV/0!</v>
      </c>
    </row>
    <row r="718" spans="1:7" ht="47.25" hidden="1" x14ac:dyDescent="0.25">
      <c r="A718" s="92"/>
      <c r="B718" s="67"/>
      <c r="C718" s="23" t="s">
        <v>19</v>
      </c>
      <c r="D718" s="8" t="s">
        <v>17</v>
      </c>
      <c r="E718" s="25">
        <v>0</v>
      </c>
      <c r="F718" s="25">
        <v>0</v>
      </c>
      <c r="G718" s="41" t="e">
        <f t="shared" si="109"/>
        <v>#DIV/0!</v>
      </c>
    </row>
    <row r="719" spans="1:7" ht="31.5" hidden="1" x14ac:dyDescent="0.25">
      <c r="A719" s="92"/>
      <c r="B719" s="67"/>
      <c r="C719" s="23" t="s">
        <v>20</v>
      </c>
      <c r="D719" s="8">
        <v>0</v>
      </c>
      <c r="E719" s="25">
        <v>0</v>
      </c>
      <c r="F719" s="25">
        <v>0</v>
      </c>
      <c r="G719" s="41" t="e">
        <f t="shared" si="109"/>
        <v>#DIV/0!</v>
      </c>
    </row>
    <row r="720" spans="1:7" hidden="1" x14ac:dyDescent="0.25">
      <c r="A720" s="92" t="s">
        <v>206</v>
      </c>
      <c r="B720" s="67" t="s">
        <v>207</v>
      </c>
      <c r="C720" s="23" t="s">
        <v>22</v>
      </c>
      <c r="D720" s="8">
        <v>759</v>
      </c>
      <c r="E720" s="26">
        <f>SUM(E721:E726)</f>
        <v>0</v>
      </c>
      <c r="F720" s="26">
        <f>SUM(F721:F726)</f>
        <v>0</v>
      </c>
      <c r="G720" s="41" t="e">
        <f t="shared" si="109"/>
        <v>#DIV/0!</v>
      </c>
    </row>
    <row r="721" spans="1:7" ht="47.25" hidden="1" x14ac:dyDescent="0.25">
      <c r="A721" s="92"/>
      <c r="B721" s="67"/>
      <c r="C721" s="23" t="s">
        <v>14</v>
      </c>
      <c r="D721" s="8">
        <v>759</v>
      </c>
      <c r="E721" s="26">
        <v>0</v>
      </c>
      <c r="F721" s="26">
        <v>0</v>
      </c>
      <c r="G721" s="41" t="e">
        <f t="shared" si="109"/>
        <v>#DIV/0!</v>
      </c>
    </row>
    <row r="722" spans="1:7" hidden="1" x14ac:dyDescent="0.25">
      <c r="A722" s="92"/>
      <c r="B722" s="67"/>
      <c r="C722" s="23" t="s">
        <v>15</v>
      </c>
      <c r="D722" s="8">
        <v>759</v>
      </c>
      <c r="E722" s="26">
        <v>0</v>
      </c>
      <c r="F722" s="26">
        <v>0</v>
      </c>
      <c r="G722" s="41" t="e">
        <f t="shared" ref="G722:G785" si="114">F722/E722*100</f>
        <v>#DIV/0!</v>
      </c>
    </row>
    <row r="723" spans="1:7" ht="31.5" hidden="1" x14ac:dyDescent="0.25">
      <c r="A723" s="92"/>
      <c r="B723" s="67"/>
      <c r="C723" s="23" t="s">
        <v>23</v>
      </c>
      <c r="D723" s="8" t="s">
        <v>17</v>
      </c>
      <c r="E723" s="26">
        <f t="shared" ref="E723:F723" si="115">SUM(E724:E729)</f>
        <v>0</v>
      </c>
      <c r="F723" s="26">
        <f t="shared" si="115"/>
        <v>0</v>
      </c>
      <c r="G723" s="41" t="e">
        <f t="shared" si="114"/>
        <v>#DIV/0!</v>
      </c>
    </row>
    <row r="724" spans="1:7" ht="47.25" hidden="1" x14ac:dyDescent="0.25">
      <c r="A724" s="92"/>
      <c r="B724" s="67"/>
      <c r="C724" s="23" t="s">
        <v>18</v>
      </c>
      <c r="D724" s="8" t="s">
        <v>17</v>
      </c>
      <c r="E724" s="26">
        <v>0</v>
      </c>
      <c r="F724" s="26">
        <v>0</v>
      </c>
      <c r="G724" s="41" t="e">
        <f t="shared" si="114"/>
        <v>#DIV/0!</v>
      </c>
    </row>
    <row r="725" spans="1:7" ht="47.25" hidden="1" x14ac:dyDescent="0.25">
      <c r="A725" s="92"/>
      <c r="B725" s="67"/>
      <c r="C725" s="23" t="s">
        <v>19</v>
      </c>
      <c r="D725" s="8" t="s">
        <v>17</v>
      </c>
      <c r="E725" s="26">
        <v>0</v>
      </c>
      <c r="F725" s="26">
        <v>0</v>
      </c>
      <c r="G725" s="41" t="e">
        <f t="shared" si="114"/>
        <v>#DIV/0!</v>
      </c>
    </row>
    <row r="726" spans="1:7" ht="31.5" hidden="1" x14ac:dyDescent="0.25">
      <c r="A726" s="92"/>
      <c r="B726" s="67"/>
      <c r="C726" s="23" t="s">
        <v>20</v>
      </c>
      <c r="D726" s="8" t="s">
        <v>17</v>
      </c>
      <c r="E726" s="26">
        <f t="shared" ref="E726:F726" si="116">SUM(E727:E732)</f>
        <v>0</v>
      </c>
      <c r="F726" s="26">
        <f t="shared" si="116"/>
        <v>0</v>
      </c>
      <c r="G726" s="41" t="e">
        <f t="shared" si="114"/>
        <v>#DIV/0!</v>
      </c>
    </row>
    <row r="727" spans="1:7" hidden="1" x14ac:dyDescent="0.25">
      <c r="A727" s="92" t="s">
        <v>208</v>
      </c>
      <c r="B727" s="67" t="s">
        <v>209</v>
      </c>
      <c r="C727" s="23" t="s">
        <v>22</v>
      </c>
      <c r="D727" s="8">
        <v>759</v>
      </c>
      <c r="E727" s="26">
        <f>SUM(E728:E733)</f>
        <v>0</v>
      </c>
      <c r="F727" s="26">
        <f>SUM(F728:F733)</f>
        <v>0</v>
      </c>
      <c r="G727" s="41" t="e">
        <f t="shared" si="114"/>
        <v>#DIV/0!</v>
      </c>
    </row>
    <row r="728" spans="1:7" ht="47.25" hidden="1" x14ac:dyDescent="0.25">
      <c r="A728" s="92"/>
      <c r="B728" s="67"/>
      <c r="C728" s="23" t="s">
        <v>14</v>
      </c>
      <c r="D728" s="8">
        <v>759</v>
      </c>
      <c r="E728" s="26">
        <f t="shared" ref="E728:F743" si="117">SUM(E729:E734)</f>
        <v>0</v>
      </c>
      <c r="F728" s="26">
        <f t="shared" si="117"/>
        <v>0</v>
      </c>
      <c r="G728" s="41" t="e">
        <f t="shared" si="114"/>
        <v>#DIV/0!</v>
      </c>
    </row>
    <row r="729" spans="1:7" hidden="1" x14ac:dyDescent="0.25">
      <c r="A729" s="92"/>
      <c r="B729" s="67"/>
      <c r="C729" s="23" t="s">
        <v>15</v>
      </c>
      <c r="D729" s="8">
        <v>759</v>
      </c>
      <c r="E729" s="26">
        <f t="shared" si="117"/>
        <v>0</v>
      </c>
      <c r="F729" s="26">
        <f t="shared" si="117"/>
        <v>0</v>
      </c>
      <c r="G729" s="41" t="e">
        <f t="shared" si="114"/>
        <v>#DIV/0!</v>
      </c>
    </row>
    <row r="730" spans="1:7" ht="31.5" hidden="1" x14ac:dyDescent="0.25">
      <c r="A730" s="92"/>
      <c r="B730" s="67"/>
      <c r="C730" s="23" t="s">
        <v>23</v>
      </c>
      <c r="D730" s="8" t="s">
        <v>17</v>
      </c>
      <c r="E730" s="26">
        <f t="shared" si="117"/>
        <v>0</v>
      </c>
      <c r="F730" s="26">
        <f t="shared" si="117"/>
        <v>0</v>
      </c>
      <c r="G730" s="41" t="e">
        <f t="shared" si="114"/>
        <v>#DIV/0!</v>
      </c>
    </row>
    <row r="731" spans="1:7" ht="47.25" hidden="1" x14ac:dyDescent="0.25">
      <c r="A731" s="92"/>
      <c r="B731" s="67"/>
      <c r="C731" s="23" t="s">
        <v>18</v>
      </c>
      <c r="D731" s="8" t="s">
        <v>17</v>
      </c>
      <c r="E731" s="26">
        <f t="shared" si="117"/>
        <v>0</v>
      </c>
      <c r="F731" s="26">
        <f t="shared" si="117"/>
        <v>0</v>
      </c>
      <c r="G731" s="41" t="e">
        <f t="shared" si="114"/>
        <v>#DIV/0!</v>
      </c>
    </row>
    <row r="732" spans="1:7" ht="47.25" hidden="1" x14ac:dyDescent="0.25">
      <c r="A732" s="92"/>
      <c r="B732" s="67"/>
      <c r="C732" s="23" t="s">
        <v>19</v>
      </c>
      <c r="D732" s="8" t="s">
        <v>17</v>
      </c>
      <c r="E732" s="26">
        <f t="shared" si="117"/>
        <v>0</v>
      </c>
      <c r="F732" s="26">
        <f t="shared" si="117"/>
        <v>0</v>
      </c>
      <c r="G732" s="41" t="e">
        <f t="shared" si="114"/>
        <v>#DIV/0!</v>
      </c>
    </row>
    <row r="733" spans="1:7" ht="31.5" hidden="1" x14ac:dyDescent="0.25">
      <c r="A733" s="92"/>
      <c r="B733" s="67"/>
      <c r="C733" s="23" t="s">
        <v>20</v>
      </c>
      <c r="D733" s="8" t="s">
        <v>17</v>
      </c>
      <c r="E733" s="26">
        <f t="shared" si="117"/>
        <v>0</v>
      </c>
      <c r="F733" s="26">
        <f t="shared" si="117"/>
        <v>0</v>
      </c>
      <c r="G733" s="41" t="e">
        <f t="shared" si="114"/>
        <v>#DIV/0!</v>
      </c>
    </row>
    <row r="734" spans="1:7" hidden="1" x14ac:dyDescent="0.25">
      <c r="A734" s="92" t="s">
        <v>210</v>
      </c>
      <c r="B734" s="67" t="s">
        <v>211</v>
      </c>
      <c r="C734" s="23" t="s">
        <v>22</v>
      </c>
      <c r="D734" s="8">
        <v>759</v>
      </c>
      <c r="E734" s="26">
        <f t="shared" si="117"/>
        <v>0</v>
      </c>
      <c r="F734" s="26">
        <f t="shared" si="117"/>
        <v>0</v>
      </c>
      <c r="G734" s="41" t="e">
        <f t="shared" si="114"/>
        <v>#DIV/0!</v>
      </c>
    </row>
    <row r="735" spans="1:7" ht="47.25" hidden="1" x14ac:dyDescent="0.25">
      <c r="A735" s="92"/>
      <c r="B735" s="67"/>
      <c r="C735" s="23" t="s">
        <v>14</v>
      </c>
      <c r="D735" s="8">
        <v>759</v>
      </c>
      <c r="E735" s="26">
        <f t="shared" si="117"/>
        <v>0</v>
      </c>
      <c r="F735" s="26">
        <f t="shared" si="117"/>
        <v>0</v>
      </c>
      <c r="G735" s="41" t="e">
        <f t="shared" si="114"/>
        <v>#DIV/0!</v>
      </c>
    </row>
    <row r="736" spans="1:7" hidden="1" x14ac:dyDescent="0.25">
      <c r="A736" s="92"/>
      <c r="B736" s="67"/>
      <c r="C736" s="23" t="s">
        <v>15</v>
      </c>
      <c r="D736" s="8">
        <v>759</v>
      </c>
      <c r="E736" s="26">
        <f t="shared" si="117"/>
        <v>0</v>
      </c>
      <c r="F736" s="26">
        <f t="shared" si="117"/>
        <v>0</v>
      </c>
      <c r="G736" s="41" t="e">
        <f t="shared" si="114"/>
        <v>#DIV/0!</v>
      </c>
    </row>
    <row r="737" spans="1:7" ht="31.5" hidden="1" x14ac:dyDescent="0.25">
      <c r="A737" s="92"/>
      <c r="B737" s="67"/>
      <c r="C737" s="23" t="s">
        <v>23</v>
      </c>
      <c r="D737" s="8" t="s">
        <v>17</v>
      </c>
      <c r="E737" s="26">
        <f t="shared" si="117"/>
        <v>0</v>
      </c>
      <c r="F737" s="26">
        <f t="shared" si="117"/>
        <v>0</v>
      </c>
      <c r="G737" s="41" t="e">
        <f t="shared" si="114"/>
        <v>#DIV/0!</v>
      </c>
    </row>
    <row r="738" spans="1:7" ht="47.25" hidden="1" x14ac:dyDescent="0.25">
      <c r="A738" s="92"/>
      <c r="B738" s="67"/>
      <c r="C738" s="23" t="s">
        <v>18</v>
      </c>
      <c r="D738" s="8" t="s">
        <v>17</v>
      </c>
      <c r="E738" s="26">
        <f t="shared" si="117"/>
        <v>0</v>
      </c>
      <c r="F738" s="26">
        <f t="shared" si="117"/>
        <v>0</v>
      </c>
      <c r="G738" s="41" t="e">
        <f t="shared" si="114"/>
        <v>#DIV/0!</v>
      </c>
    </row>
    <row r="739" spans="1:7" ht="47.25" hidden="1" x14ac:dyDescent="0.25">
      <c r="A739" s="92"/>
      <c r="B739" s="67"/>
      <c r="C739" s="23" t="s">
        <v>19</v>
      </c>
      <c r="D739" s="8" t="s">
        <v>17</v>
      </c>
      <c r="E739" s="26">
        <f t="shared" si="117"/>
        <v>0</v>
      </c>
      <c r="F739" s="26">
        <f t="shared" si="117"/>
        <v>0</v>
      </c>
      <c r="G739" s="41" t="e">
        <f t="shared" si="114"/>
        <v>#DIV/0!</v>
      </c>
    </row>
    <row r="740" spans="1:7" ht="31.5" hidden="1" x14ac:dyDescent="0.25">
      <c r="A740" s="92"/>
      <c r="B740" s="67"/>
      <c r="C740" s="23" t="s">
        <v>20</v>
      </c>
      <c r="D740" s="8" t="s">
        <v>17</v>
      </c>
      <c r="E740" s="26">
        <f t="shared" si="117"/>
        <v>0</v>
      </c>
      <c r="F740" s="26">
        <f t="shared" si="117"/>
        <v>0</v>
      </c>
      <c r="G740" s="41" t="e">
        <f t="shared" si="114"/>
        <v>#DIV/0!</v>
      </c>
    </row>
    <row r="741" spans="1:7" hidden="1" x14ac:dyDescent="0.25">
      <c r="A741" s="92" t="s">
        <v>212</v>
      </c>
      <c r="B741" s="67" t="s">
        <v>213</v>
      </c>
      <c r="C741" s="23" t="s">
        <v>22</v>
      </c>
      <c r="D741" s="8">
        <v>759</v>
      </c>
      <c r="E741" s="26">
        <f t="shared" si="117"/>
        <v>0</v>
      </c>
      <c r="F741" s="26">
        <f t="shared" si="117"/>
        <v>0</v>
      </c>
      <c r="G741" s="41" t="e">
        <f t="shared" si="114"/>
        <v>#DIV/0!</v>
      </c>
    </row>
    <row r="742" spans="1:7" ht="47.25" hidden="1" x14ac:dyDescent="0.25">
      <c r="A742" s="92"/>
      <c r="B742" s="67"/>
      <c r="C742" s="23" t="s">
        <v>14</v>
      </c>
      <c r="D742" s="8">
        <v>759</v>
      </c>
      <c r="E742" s="26">
        <f t="shared" si="117"/>
        <v>0</v>
      </c>
      <c r="F742" s="26">
        <f t="shared" si="117"/>
        <v>0</v>
      </c>
      <c r="G742" s="41" t="e">
        <f t="shared" si="114"/>
        <v>#DIV/0!</v>
      </c>
    </row>
    <row r="743" spans="1:7" hidden="1" x14ac:dyDescent="0.25">
      <c r="A743" s="92"/>
      <c r="B743" s="67"/>
      <c r="C743" s="23" t="s">
        <v>15</v>
      </c>
      <c r="D743" s="8">
        <v>759</v>
      </c>
      <c r="E743" s="26">
        <f t="shared" si="117"/>
        <v>0</v>
      </c>
      <c r="F743" s="26">
        <f t="shared" si="117"/>
        <v>0</v>
      </c>
      <c r="G743" s="41" t="e">
        <f t="shared" si="114"/>
        <v>#DIV/0!</v>
      </c>
    </row>
    <row r="744" spans="1:7" ht="31.5" hidden="1" x14ac:dyDescent="0.25">
      <c r="A744" s="92"/>
      <c r="B744" s="67"/>
      <c r="C744" s="23" t="s">
        <v>23</v>
      </c>
      <c r="D744" s="8" t="s">
        <v>17</v>
      </c>
      <c r="E744" s="26">
        <f t="shared" ref="E744:F747" si="118">SUM(E745:E750)</f>
        <v>0</v>
      </c>
      <c r="F744" s="26">
        <f t="shared" si="118"/>
        <v>0</v>
      </c>
      <c r="G744" s="41" t="e">
        <f t="shared" si="114"/>
        <v>#DIV/0!</v>
      </c>
    </row>
    <row r="745" spans="1:7" ht="47.25" hidden="1" x14ac:dyDescent="0.25">
      <c r="A745" s="92"/>
      <c r="B745" s="67"/>
      <c r="C745" s="23" t="s">
        <v>18</v>
      </c>
      <c r="D745" s="8" t="s">
        <v>17</v>
      </c>
      <c r="E745" s="26">
        <f t="shared" si="118"/>
        <v>0</v>
      </c>
      <c r="F745" s="26">
        <f t="shared" si="118"/>
        <v>0</v>
      </c>
      <c r="G745" s="41" t="e">
        <f t="shared" si="114"/>
        <v>#DIV/0!</v>
      </c>
    </row>
    <row r="746" spans="1:7" ht="47.25" hidden="1" x14ac:dyDescent="0.25">
      <c r="A746" s="92"/>
      <c r="B746" s="67"/>
      <c r="C746" s="23" t="s">
        <v>19</v>
      </c>
      <c r="D746" s="8" t="s">
        <v>17</v>
      </c>
      <c r="E746" s="26">
        <f t="shared" si="118"/>
        <v>0</v>
      </c>
      <c r="F746" s="26">
        <f t="shared" si="118"/>
        <v>0</v>
      </c>
      <c r="G746" s="41" t="e">
        <f t="shared" si="114"/>
        <v>#DIV/0!</v>
      </c>
    </row>
    <row r="747" spans="1:7" ht="31.5" hidden="1" x14ac:dyDescent="0.25">
      <c r="A747" s="92"/>
      <c r="B747" s="67"/>
      <c r="C747" s="23" t="s">
        <v>20</v>
      </c>
      <c r="D747" s="8" t="s">
        <v>17</v>
      </c>
      <c r="E747" s="26">
        <f t="shared" si="118"/>
        <v>0</v>
      </c>
      <c r="F747" s="26">
        <f t="shared" si="118"/>
        <v>0</v>
      </c>
      <c r="G747" s="41" t="e">
        <f t="shared" si="114"/>
        <v>#DIV/0!</v>
      </c>
    </row>
    <row r="748" spans="1:7" hidden="1" x14ac:dyDescent="0.25">
      <c r="A748" s="92" t="s">
        <v>214</v>
      </c>
      <c r="B748" s="67" t="s">
        <v>215</v>
      </c>
      <c r="C748" s="23" t="s">
        <v>22</v>
      </c>
      <c r="D748" s="8">
        <v>759</v>
      </c>
      <c r="E748" s="25">
        <f>SUM(E749:E754)</f>
        <v>0</v>
      </c>
      <c r="F748" s="25">
        <f>SUM(F749:F754)</f>
        <v>0</v>
      </c>
      <c r="G748" s="41" t="e">
        <f t="shared" si="114"/>
        <v>#DIV/0!</v>
      </c>
    </row>
    <row r="749" spans="1:7" ht="47.25" hidden="1" x14ac:dyDescent="0.25">
      <c r="A749" s="92"/>
      <c r="B749" s="67"/>
      <c r="C749" s="23" t="s">
        <v>14</v>
      </c>
      <c r="D749" s="8">
        <v>759</v>
      </c>
      <c r="E749" s="25">
        <v>0</v>
      </c>
      <c r="F749" s="25">
        <v>0</v>
      </c>
      <c r="G749" s="41" t="e">
        <f t="shared" si="114"/>
        <v>#DIV/0!</v>
      </c>
    </row>
    <row r="750" spans="1:7" hidden="1" x14ac:dyDescent="0.25">
      <c r="A750" s="92"/>
      <c r="B750" s="67"/>
      <c r="C750" s="23" t="s">
        <v>15</v>
      </c>
      <c r="D750" s="8">
        <v>759</v>
      </c>
      <c r="E750" s="25">
        <v>0</v>
      </c>
      <c r="F750" s="25">
        <v>0</v>
      </c>
      <c r="G750" s="41" t="e">
        <f t="shared" si="114"/>
        <v>#DIV/0!</v>
      </c>
    </row>
    <row r="751" spans="1:7" ht="31.5" hidden="1" x14ac:dyDescent="0.25">
      <c r="A751" s="92"/>
      <c r="B751" s="67"/>
      <c r="C751" s="23" t="s">
        <v>23</v>
      </c>
      <c r="D751" s="8" t="s">
        <v>17</v>
      </c>
      <c r="E751" s="25">
        <v>0</v>
      </c>
      <c r="F751" s="25">
        <v>0</v>
      </c>
      <c r="G751" s="41" t="e">
        <f t="shared" si="114"/>
        <v>#DIV/0!</v>
      </c>
    </row>
    <row r="752" spans="1:7" ht="47.25" hidden="1" x14ac:dyDescent="0.25">
      <c r="A752" s="92"/>
      <c r="B752" s="67"/>
      <c r="C752" s="23" t="s">
        <v>18</v>
      </c>
      <c r="D752" s="8" t="s">
        <v>17</v>
      </c>
      <c r="E752" s="25">
        <v>0</v>
      </c>
      <c r="F752" s="25">
        <v>0</v>
      </c>
      <c r="G752" s="41" t="e">
        <f t="shared" si="114"/>
        <v>#DIV/0!</v>
      </c>
    </row>
    <row r="753" spans="1:7" ht="47.25" hidden="1" x14ac:dyDescent="0.25">
      <c r="A753" s="92"/>
      <c r="B753" s="67"/>
      <c r="C753" s="23" t="s">
        <v>19</v>
      </c>
      <c r="D753" s="8" t="s">
        <v>17</v>
      </c>
      <c r="E753" s="25">
        <v>0</v>
      </c>
      <c r="F753" s="25">
        <v>0</v>
      </c>
      <c r="G753" s="41" t="e">
        <f t="shared" si="114"/>
        <v>#DIV/0!</v>
      </c>
    </row>
    <row r="754" spans="1:7" ht="31.5" hidden="1" x14ac:dyDescent="0.25">
      <c r="A754" s="92"/>
      <c r="B754" s="67"/>
      <c r="C754" s="23" t="s">
        <v>20</v>
      </c>
      <c r="D754" s="8" t="s">
        <v>17</v>
      </c>
      <c r="E754" s="25">
        <v>0</v>
      </c>
      <c r="F754" s="25">
        <v>0</v>
      </c>
      <c r="G754" s="41" t="e">
        <f t="shared" si="114"/>
        <v>#DIV/0!</v>
      </c>
    </row>
    <row r="755" spans="1:7" x14ac:dyDescent="0.25">
      <c r="A755" s="64" t="s">
        <v>216</v>
      </c>
      <c r="B755" s="65" t="s">
        <v>217</v>
      </c>
      <c r="C755" s="36" t="s">
        <v>22</v>
      </c>
      <c r="D755" s="33">
        <v>759</v>
      </c>
      <c r="E755" s="34">
        <f>SUM(E756:E761)</f>
        <v>1527403.57</v>
      </c>
      <c r="F755" s="34">
        <f>SUM(F756:F761)</f>
        <v>1517459.12</v>
      </c>
      <c r="G755" s="40">
        <f t="shared" si="114"/>
        <v>99.348931075236393</v>
      </c>
    </row>
    <row r="756" spans="1:7" ht="43.9" customHeight="1" x14ac:dyDescent="0.25">
      <c r="A756" s="64"/>
      <c r="B756" s="65"/>
      <c r="C756" s="36" t="s">
        <v>14</v>
      </c>
      <c r="D756" s="33">
        <v>759</v>
      </c>
      <c r="E756" s="34">
        <f t="shared" ref="E756:F756" si="119">E763+E777+E805</f>
        <v>9619.7999999999993</v>
      </c>
      <c r="F756" s="34">
        <f t="shared" si="119"/>
        <v>9408.6</v>
      </c>
      <c r="G756" s="40">
        <f t="shared" si="114"/>
        <v>97.804528160668639</v>
      </c>
    </row>
    <row r="757" spans="1:7" x14ac:dyDescent="0.25">
      <c r="A757" s="64"/>
      <c r="B757" s="65"/>
      <c r="C757" s="36" t="s">
        <v>15</v>
      </c>
      <c r="D757" s="33">
        <v>759</v>
      </c>
      <c r="E757" s="34">
        <f>E764+E778+E806+E869+E876</f>
        <v>1517783.77</v>
      </c>
      <c r="F757" s="34">
        <f>F764+F778+F806+F869+F876</f>
        <v>1508050.52</v>
      </c>
      <c r="G757" s="40">
        <f t="shared" si="114"/>
        <v>99.358719588891105</v>
      </c>
    </row>
    <row r="758" spans="1:7" ht="31.9" hidden="1" customHeight="1" x14ac:dyDescent="0.25">
      <c r="A758" s="64"/>
      <c r="B758" s="65"/>
      <c r="C758" s="36" t="s">
        <v>23</v>
      </c>
      <c r="D758" s="33" t="s">
        <v>17</v>
      </c>
      <c r="E758" s="34">
        <v>0</v>
      </c>
      <c r="F758" s="34">
        <v>0</v>
      </c>
      <c r="G758" s="40">
        <v>0</v>
      </c>
    </row>
    <row r="759" spans="1:7" ht="46.15" hidden="1" customHeight="1" x14ac:dyDescent="0.25">
      <c r="A759" s="64"/>
      <c r="B759" s="65"/>
      <c r="C759" s="36" t="s">
        <v>18</v>
      </c>
      <c r="D759" s="33" t="s">
        <v>17</v>
      </c>
      <c r="E759" s="34">
        <f t="shared" ref="E759:F761" si="120">E766+E780+E808</f>
        <v>0</v>
      </c>
      <c r="F759" s="34">
        <f t="shared" si="120"/>
        <v>0</v>
      </c>
      <c r="G759" s="40">
        <v>0</v>
      </c>
    </row>
    <row r="760" spans="1:7" ht="48.6" hidden="1" customHeight="1" x14ac:dyDescent="0.25">
      <c r="A760" s="64"/>
      <c r="B760" s="65"/>
      <c r="C760" s="36" t="s">
        <v>19</v>
      </c>
      <c r="D760" s="33" t="s">
        <v>17</v>
      </c>
      <c r="E760" s="34">
        <f t="shared" si="120"/>
        <v>0</v>
      </c>
      <c r="F760" s="34">
        <f t="shared" si="120"/>
        <v>0</v>
      </c>
      <c r="G760" s="40">
        <v>0</v>
      </c>
    </row>
    <row r="761" spans="1:7" ht="28.9" hidden="1" customHeight="1" x14ac:dyDescent="0.25">
      <c r="A761" s="64"/>
      <c r="B761" s="65"/>
      <c r="C761" s="36" t="s">
        <v>20</v>
      </c>
      <c r="D761" s="33" t="s">
        <v>17</v>
      </c>
      <c r="E761" s="34">
        <f t="shared" si="120"/>
        <v>0</v>
      </c>
      <c r="F761" s="34">
        <f t="shared" si="120"/>
        <v>0</v>
      </c>
      <c r="G761" s="40">
        <v>0</v>
      </c>
    </row>
    <row r="762" spans="1:7" s="17" customFormat="1" hidden="1" x14ac:dyDescent="0.25">
      <c r="A762" s="66" t="s">
        <v>218</v>
      </c>
      <c r="B762" s="67" t="s">
        <v>219</v>
      </c>
      <c r="C762" s="12" t="s">
        <v>22</v>
      </c>
      <c r="D762" s="13">
        <v>759</v>
      </c>
      <c r="E762" s="25">
        <f t="shared" ref="E762:F762" si="121">SUM(E763:E768)</f>
        <v>1371573.88</v>
      </c>
      <c r="F762" s="25">
        <f t="shared" si="121"/>
        <v>1371455.34</v>
      </c>
      <c r="G762" s="41">
        <f t="shared" si="114"/>
        <v>99.991357374055582</v>
      </c>
    </row>
    <row r="763" spans="1:7" ht="46.9" hidden="1" customHeight="1" x14ac:dyDescent="0.25">
      <c r="A763" s="66"/>
      <c r="B763" s="67"/>
      <c r="C763" s="23" t="s">
        <v>14</v>
      </c>
      <c r="D763" s="8">
        <v>759</v>
      </c>
      <c r="E763" s="26">
        <f t="shared" ref="E763:F768" si="122">E770+E868</f>
        <v>0</v>
      </c>
      <c r="F763" s="26">
        <f t="shared" si="122"/>
        <v>0</v>
      </c>
      <c r="G763" s="41">
        <v>0</v>
      </c>
    </row>
    <row r="764" spans="1:7" s="17" customFormat="1" hidden="1" x14ac:dyDescent="0.25">
      <c r="A764" s="66"/>
      <c r="B764" s="67"/>
      <c r="C764" s="12" t="s">
        <v>15</v>
      </c>
      <c r="D764" s="13">
        <v>759</v>
      </c>
      <c r="E764" s="26">
        <f t="shared" si="122"/>
        <v>1371573.88</v>
      </c>
      <c r="F764" s="26">
        <f t="shared" si="122"/>
        <v>1371455.34</v>
      </c>
      <c r="G764" s="41">
        <f t="shared" si="114"/>
        <v>99.991357374055582</v>
      </c>
    </row>
    <row r="765" spans="1:7" ht="33" hidden="1" customHeight="1" x14ac:dyDescent="0.25">
      <c r="A765" s="66"/>
      <c r="B765" s="67"/>
      <c r="C765" s="23" t="s">
        <v>23</v>
      </c>
      <c r="D765" s="10" t="s">
        <v>17</v>
      </c>
      <c r="E765" s="26">
        <f t="shared" si="122"/>
        <v>0</v>
      </c>
      <c r="F765" s="26">
        <f t="shared" si="122"/>
        <v>0</v>
      </c>
      <c r="G765" s="41">
        <v>0</v>
      </c>
    </row>
    <row r="766" spans="1:7" ht="30" hidden="1" customHeight="1" x14ac:dyDescent="0.25">
      <c r="A766" s="66"/>
      <c r="B766" s="67"/>
      <c r="C766" s="23" t="s">
        <v>18</v>
      </c>
      <c r="D766" s="10" t="s">
        <v>17</v>
      </c>
      <c r="E766" s="26">
        <f t="shared" si="122"/>
        <v>0</v>
      </c>
      <c r="F766" s="26">
        <f t="shared" si="122"/>
        <v>0</v>
      </c>
      <c r="G766" s="41">
        <v>0</v>
      </c>
    </row>
    <row r="767" spans="1:7" ht="47.45" hidden="1" customHeight="1" x14ac:dyDescent="0.25">
      <c r="A767" s="66"/>
      <c r="B767" s="67"/>
      <c r="C767" s="23" t="s">
        <v>19</v>
      </c>
      <c r="D767" s="10" t="s">
        <v>17</v>
      </c>
      <c r="E767" s="26">
        <f t="shared" si="122"/>
        <v>0</v>
      </c>
      <c r="F767" s="26">
        <f t="shared" si="122"/>
        <v>0</v>
      </c>
      <c r="G767" s="41">
        <v>0</v>
      </c>
    </row>
    <row r="768" spans="1:7" ht="22.9" hidden="1" customHeight="1" x14ac:dyDescent="0.25">
      <c r="A768" s="66"/>
      <c r="B768" s="67"/>
      <c r="C768" s="23" t="s">
        <v>20</v>
      </c>
      <c r="D768" s="10" t="s">
        <v>17</v>
      </c>
      <c r="E768" s="26">
        <f t="shared" si="122"/>
        <v>0</v>
      </c>
      <c r="F768" s="26">
        <f t="shared" si="122"/>
        <v>0</v>
      </c>
      <c r="G768" s="41">
        <v>0</v>
      </c>
    </row>
    <row r="769" spans="1:7" s="17" customFormat="1" hidden="1" x14ac:dyDescent="0.25">
      <c r="A769" s="66" t="s">
        <v>220</v>
      </c>
      <c r="B769" s="67" t="s">
        <v>221</v>
      </c>
      <c r="C769" s="12" t="s">
        <v>22</v>
      </c>
      <c r="D769" s="13">
        <v>759</v>
      </c>
      <c r="E769" s="25">
        <f>SUM(E770:E775)</f>
        <v>1371573.88</v>
      </c>
      <c r="F769" s="25">
        <f>SUM(F770:F775)</f>
        <v>1371455.34</v>
      </c>
      <c r="G769" s="41">
        <f t="shared" si="114"/>
        <v>99.991357374055582</v>
      </c>
    </row>
    <row r="770" spans="1:7" ht="57" hidden="1" customHeight="1" x14ac:dyDescent="0.25">
      <c r="A770" s="66"/>
      <c r="B770" s="67"/>
      <c r="C770" s="23" t="s">
        <v>14</v>
      </c>
      <c r="D770" s="8">
        <v>759</v>
      </c>
      <c r="E770" s="25">
        <v>0</v>
      </c>
      <c r="F770" s="25">
        <v>0</v>
      </c>
      <c r="G770" s="41">
        <v>0</v>
      </c>
    </row>
    <row r="771" spans="1:7" s="17" customFormat="1" hidden="1" x14ac:dyDescent="0.25">
      <c r="A771" s="66"/>
      <c r="B771" s="67"/>
      <c r="C771" s="12" t="s">
        <v>15</v>
      </c>
      <c r="D771" s="13">
        <v>759</v>
      </c>
      <c r="E771" s="25">
        <v>1371573.88</v>
      </c>
      <c r="F771" s="19">
        <v>1371455.34</v>
      </c>
      <c r="G771" s="41">
        <f t="shared" si="114"/>
        <v>99.991357374055582</v>
      </c>
    </row>
    <row r="772" spans="1:7" ht="31.9" hidden="1" customHeight="1" x14ac:dyDescent="0.25">
      <c r="A772" s="66"/>
      <c r="B772" s="67"/>
      <c r="C772" s="23" t="s">
        <v>23</v>
      </c>
      <c r="D772" s="8" t="s">
        <v>17</v>
      </c>
      <c r="E772" s="26">
        <f t="shared" ref="E772:F775" si="123">E779+E786+E793</f>
        <v>0</v>
      </c>
      <c r="F772" s="26">
        <f t="shared" si="123"/>
        <v>0</v>
      </c>
      <c r="G772" s="41">
        <v>0</v>
      </c>
    </row>
    <row r="773" spans="1:7" ht="31.9" hidden="1" customHeight="1" x14ac:dyDescent="0.25">
      <c r="A773" s="66"/>
      <c r="B773" s="67"/>
      <c r="C773" s="23" t="s">
        <v>18</v>
      </c>
      <c r="D773" s="8" t="s">
        <v>17</v>
      </c>
      <c r="E773" s="26">
        <f t="shared" si="123"/>
        <v>0</v>
      </c>
      <c r="F773" s="26">
        <f t="shared" si="123"/>
        <v>0</v>
      </c>
      <c r="G773" s="41">
        <v>0</v>
      </c>
    </row>
    <row r="774" spans="1:7" ht="47.45" hidden="1" customHeight="1" x14ac:dyDescent="0.25">
      <c r="A774" s="66"/>
      <c r="B774" s="67"/>
      <c r="C774" s="23" t="s">
        <v>19</v>
      </c>
      <c r="D774" s="8" t="s">
        <v>17</v>
      </c>
      <c r="E774" s="26">
        <f t="shared" si="123"/>
        <v>0</v>
      </c>
      <c r="F774" s="26">
        <f t="shared" si="123"/>
        <v>0</v>
      </c>
      <c r="G774" s="41">
        <v>0</v>
      </c>
    </row>
    <row r="775" spans="1:7" ht="18.600000000000001" hidden="1" customHeight="1" x14ac:dyDescent="0.25">
      <c r="A775" s="66"/>
      <c r="B775" s="67"/>
      <c r="C775" s="23" t="s">
        <v>20</v>
      </c>
      <c r="D775" s="8" t="s">
        <v>17</v>
      </c>
      <c r="E775" s="26">
        <f t="shared" si="123"/>
        <v>0</v>
      </c>
      <c r="F775" s="26">
        <f t="shared" si="123"/>
        <v>0</v>
      </c>
      <c r="G775" s="41">
        <v>0</v>
      </c>
    </row>
    <row r="776" spans="1:7" s="17" customFormat="1" hidden="1" x14ac:dyDescent="0.25">
      <c r="A776" s="66" t="s">
        <v>222</v>
      </c>
      <c r="B776" s="67" t="s">
        <v>223</v>
      </c>
      <c r="C776" s="12" t="s">
        <v>22</v>
      </c>
      <c r="D776" s="13">
        <v>759</v>
      </c>
      <c r="E776" s="25">
        <f>E777+E778</f>
        <v>103688.92</v>
      </c>
      <c r="F776" s="25">
        <f>F777+F778</f>
        <v>94173.010000000009</v>
      </c>
      <c r="G776" s="41">
        <f t="shared" si="114"/>
        <v>90.822635629727856</v>
      </c>
    </row>
    <row r="777" spans="1:7" ht="49.9" hidden="1" customHeight="1" x14ac:dyDescent="0.25">
      <c r="A777" s="66"/>
      <c r="B777" s="67"/>
      <c r="C777" s="23" t="s">
        <v>14</v>
      </c>
      <c r="D777" s="8">
        <v>759</v>
      </c>
      <c r="E777" s="26">
        <f t="shared" ref="E777:F777" si="124">E784+E791+E798</f>
        <v>1468.8</v>
      </c>
      <c r="F777" s="26">
        <f t="shared" si="124"/>
        <v>1257.5999999999999</v>
      </c>
      <c r="G777" s="41">
        <f t="shared" si="114"/>
        <v>85.620915032679733</v>
      </c>
    </row>
    <row r="778" spans="1:7" s="17" customFormat="1" hidden="1" x14ac:dyDescent="0.25">
      <c r="A778" s="66"/>
      <c r="B778" s="67"/>
      <c r="C778" s="12" t="s">
        <v>15</v>
      </c>
      <c r="D778" s="13">
        <v>759</v>
      </c>
      <c r="E778" s="26">
        <f>E785+E792+E799</f>
        <v>102220.12</v>
      </c>
      <c r="F778" s="26">
        <f>F785+F792+F799</f>
        <v>92915.41</v>
      </c>
      <c r="G778" s="41">
        <f t="shared" si="114"/>
        <v>90.897379106970334</v>
      </c>
    </row>
    <row r="779" spans="1:7" ht="31.9" hidden="1" customHeight="1" x14ac:dyDescent="0.25">
      <c r="A779" s="66"/>
      <c r="B779" s="67"/>
      <c r="C779" s="23" t="s">
        <v>23</v>
      </c>
      <c r="D779" s="10" t="s">
        <v>17</v>
      </c>
      <c r="E779" s="26">
        <f t="shared" ref="E779:F782" si="125">E786+E793</f>
        <v>0</v>
      </c>
      <c r="F779" s="26">
        <f t="shared" si="125"/>
        <v>0</v>
      </c>
      <c r="G779" s="41">
        <v>0</v>
      </c>
    </row>
    <row r="780" spans="1:7" ht="33.6" hidden="1" customHeight="1" x14ac:dyDescent="0.25">
      <c r="A780" s="66"/>
      <c r="B780" s="67"/>
      <c r="C780" s="23" t="s">
        <v>18</v>
      </c>
      <c r="D780" s="10" t="s">
        <v>17</v>
      </c>
      <c r="E780" s="26">
        <f t="shared" si="125"/>
        <v>0</v>
      </c>
      <c r="F780" s="26">
        <f t="shared" si="125"/>
        <v>0</v>
      </c>
      <c r="G780" s="41">
        <v>0</v>
      </c>
    </row>
    <row r="781" spans="1:7" ht="47.45" hidden="1" customHeight="1" x14ac:dyDescent="0.25">
      <c r="A781" s="66"/>
      <c r="B781" s="67"/>
      <c r="C781" s="23" t="s">
        <v>19</v>
      </c>
      <c r="D781" s="10" t="s">
        <v>17</v>
      </c>
      <c r="E781" s="26">
        <f t="shared" si="125"/>
        <v>0</v>
      </c>
      <c r="F781" s="26">
        <f t="shared" si="125"/>
        <v>0</v>
      </c>
      <c r="G781" s="41">
        <v>0</v>
      </c>
    </row>
    <row r="782" spans="1:7" ht="21.6" hidden="1" customHeight="1" x14ac:dyDescent="0.25">
      <c r="A782" s="66"/>
      <c r="B782" s="67"/>
      <c r="C782" s="23" t="s">
        <v>20</v>
      </c>
      <c r="D782" s="10" t="s">
        <v>17</v>
      </c>
      <c r="E782" s="26">
        <f t="shared" si="125"/>
        <v>0</v>
      </c>
      <c r="F782" s="26">
        <f t="shared" si="125"/>
        <v>0</v>
      </c>
      <c r="G782" s="41">
        <v>0</v>
      </c>
    </row>
    <row r="783" spans="1:7" s="17" customFormat="1" ht="59.45" customHeight="1" x14ac:dyDescent="0.25">
      <c r="A783" s="66" t="s">
        <v>224</v>
      </c>
      <c r="B783" s="67" t="s">
        <v>225</v>
      </c>
      <c r="C783" s="12" t="s">
        <v>22</v>
      </c>
      <c r="D783" s="13">
        <v>759</v>
      </c>
      <c r="E783" s="25">
        <f>SUM(E784:E789)</f>
        <v>102220.12</v>
      </c>
      <c r="F783" s="25">
        <f>SUM(F784:F789)</f>
        <v>92915.41</v>
      </c>
      <c r="G783" s="41">
        <f t="shared" si="114"/>
        <v>90.897379106970334</v>
      </c>
    </row>
    <row r="784" spans="1:7" ht="46.9" hidden="1" customHeight="1" x14ac:dyDescent="0.25">
      <c r="A784" s="66"/>
      <c r="B784" s="67"/>
      <c r="C784" s="23" t="s">
        <v>14</v>
      </c>
      <c r="D784" s="8">
        <v>759</v>
      </c>
      <c r="E784" s="25">
        <v>0</v>
      </c>
      <c r="F784" s="25">
        <v>0</v>
      </c>
      <c r="G784" s="41">
        <v>0</v>
      </c>
    </row>
    <row r="785" spans="1:7" s="17" customFormat="1" ht="43.9" customHeight="1" x14ac:dyDescent="0.25">
      <c r="A785" s="66"/>
      <c r="B785" s="67"/>
      <c r="C785" s="12" t="s">
        <v>15</v>
      </c>
      <c r="D785" s="13">
        <v>759</v>
      </c>
      <c r="E785" s="25">
        <v>102220.12</v>
      </c>
      <c r="F785" s="19">
        <v>92915.41</v>
      </c>
      <c r="G785" s="41">
        <f t="shared" si="114"/>
        <v>90.897379106970334</v>
      </c>
    </row>
    <row r="786" spans="1:7" ht="33" hidden="1" customHeight="1" x14ac:dyDescent="0.25">
      <c r="A786" s="66"/>
      <c r="B786" s="67"/>
      <c r="C786" s="23" t="s">
        <v>23</v>
      </c>
      <c r="D786" s="8" t="s">
        <v>17</v>
      </c>
      <c r="E786" s="26">
        <f t="shared" ref="E786:F789" si="126">E793+E800+E807</f>
        <v>0</v>
      </c>
      <c r="F786" s="26">
        <f t="shared" si="126"/>
        <v>0</v>
      </c>
      <c r="G786" s="41">
        <v>0</v>
      </c>
    </row>
    <row r="787" spans="1:7" ht="33.6" hidden="1" customHeight="1" x14ac:dyDescent="0.25">
      <c r="A787" s="66"/>
      <c r="B787" s="67"/>
      <c r="C787" s="23" t="s">
        <v>18</v>
      </c>
      <c r="D787" s="8" t="s">
        <v>17</v>
      </c>
      <c r="E787" s="26">
        <f t="shared" si="126"/>
        <v>0</v>
      </c>
      <c r="F787" s="26">
        <f t="shared" si="126"/>
        <v>0</v>
      </c>
      <c r="G787" s="41">
        <v>0</v>
      </c>
    </row>
    <row r="788" spans="1:7" ht="45.6" hidden="1" customHeight="1" x14ac:dyDescent="0.25">
      <c r="A788" s="66"/>
      <c r="B788" s="67"/>
      <c r="C788" s="23" t="s">
        <v>19</v>
      </c>
      <c r="D788" s="8" t="s">
        <v>17</v>
      </c>
      <c r="E788" s="26">
        <f t="shared" si="126"/>
        <v>0</v>
      </c>
      <c r="F788" s="26">
        <f t="shared" si="126"/>
        <v>0</v>
      </c>
      <c r="G788" s="41">
        <v>0</v>
      </c>
    </row>
    <row r="789" spans="1:7" ht="22.15" hidden="1" customHeight="1" x14ac:dyDescent="0.25">
      <c r="A789" s="66"/>
      <c r="B789" s="67"/>
      <c r="C789" s="23" t="s">
        <v>20</v>
      </c>
      <c r="D789" s="8" t="s">
        <v>17</v>
      </c>
      <c r="E789" s="26">
        <f t="shared" si="126"/>
        <v>0</v>
      </c>
      <c r="F789" s="26">
        <f t="shared" si="126"/>
        <v>0</v>
      </c>
      <c r="G789" s="41">
        <v>0</v>
      </c>
    </row>
    <row r="790" spans="1:7" ht="82.9" customHeight="1" x14ac:dyDescent="0.25">
      <c r="A790" s="49" t="s">
        <v>226</v>
      </c>
      <c r="B790" s="67" t="s">
        <v>227</v>
      </c>
      <c r="C790" s="23" t="s">
        <v>22</v>
      </c>
      <c r="D790" s="8">
        <v>759</v>
      </c>
      <c r="E790" s="25">
        <f>SUM(E791:E796)</f>
        <v>1468.8</v>
      </c>
      <c r="F790" s="25">
        <f>SUM(F791:F796)</f>
        <v>1257.5999999999999</v>
      </c>
      <c r="G790" s="41">
        <f t="shared" ref="G790:G848" si="127">F790/E790*100</f>
        <v>85.620915032679733</v>
      </c>
    </row>
    <row r="791" spans="1:7" ht="194.45" customHeight="1" x14ac:dyDescent="0.25">
      <c r="A791" s="49"/>
      <c r="B791" s="67"/>
      <c r="C791" s="23" t="s">
        <v>14</v>
      </c>
      <c r="D791" s="8">
        <v>759</v>
      </c>
      <c r="E791" s="25">
        <v>1468.8</v>
      </c>
      <c r="F791" s="20">
        <v>1257.5999999999999</v>
      </c>
      <c r="G791" s="41">
        <f t="shared" si="127"/>
        <v>85.620915032679733</v>
      </c>
    </row>
    <row r="792" spans="1:7" hidden="1" x14ac:dyDescent="0.25">
      <c r="A792" s="49"/>
      <c r="B792" s="67"/>
      <c r="C792" s="23" t="s">
        <v>15</v>
      </c>
      <c r="D792" s="8">
        <v>759</v>
      </c>
      <c r="E792" s="25">
        <v>0</v>
      </c>
      <c r="F792" s="25">
        <v>0</v>
      </c>
      <c r="G792" s="41">
        <v>0</v>
      </c>
    </row>
    <row r="793" spans="1:7" ht="35.450000000000003" hidden="1" customHeight="1" x14ac:dyDescent="0.25">
      <c r="A793" s="49"/>
      <c r="B793" s="67"/>
      <c r="C793" s="23" t="s">
        <v>23</v>
      </c>
      <c r="D793" s="8" t="s">
        <v>17</v>
      </c>
      <c r="E793" s="25">
        <v>0</v>
      </c>
      <c r="F793" s="25">
        <v>0</v>
      </c>
      <c r="G793" s="41">
        <v>0</v>
      </c>
    </row>
    <row r="794" spans="1:7" ht="36" hidden="1" customHeight="1" x14ac:dyDescent="0.25">
      <c r="A794" s="49"/>
      <c r="B794" s="67"/>
      <c r="C794" s="23" t="s">
        <v>18</v>
      </c>
      <c r="D794" s="8" t="s">
        <v>17</v>
      </c>
      <c r="E794" s="25">
        <v>0</v>
      </c>
      <c r="F794" s="25">
        <v>0</v>
      </c>
      <c r="G794" s="41">
        <v>0</v>
      </c>
    </row>
    <row r="795" spans="1:7" ht="59.45" hidden="1" customHeight="1" x14ac:dyDescent="0.25">
      <c r="A795" s="49"/>
      <c r="B795" s="67"/>
      <c r="C795" s="23" t="s">
        <v>19</v>
      </c>
      <c r="D795" s="8" t="s">
        <v>17</v>
      </c>
      <c r="E795" s="25">
        <v>0</v>
      </c>
      <c r="F795" s="25">
        <v>0</v>
      </c>
      <c r="G795" s="41">
        <v>0</v>
      </c>
    </row>
    <row r="796" spans="1:7" ht="42" hidden="1" customHeight="1" x14ac:dyDescent="0.25">
      <c r="A796" s="49"/>
      <c r="B796" s="67"/>
      <c r="C796" s="23" t="s">
        <v>20</v>
      </c>
      <c r="D796" s="8" t="s">
        <v>17</v>
      </c>
      <c r="E796" s="25">
        <v>0</v>
      </c>
      <c r="F796" s="25">
        <v>0</v>
      </c>
      <c r="G796" s="41">
        <v>0</v>
      </c>
    </row>
    <row r="797" spans="1:7" hidden="1" x14ac:dyDescent="0.25">
      <c r="A797" s="66" t="s">
        <v>228</v>
      </c>
      <c r="B797" s="67" t="s">
        <v>73</v>
      </c>
      <c r="C797" s="23" t="s">
        <v>22</v>
      </c>
      <c r="D797" s="8">
        <v>759</v>
      </c>
      <c r="E797" s="25">
        <f>SUM(E798:E803)</f>
        <v>0</v>
      </c>
      <c r="F797" s="25">
        <f>SUM(F798:F803)</f>
        <v>0</v>
      </c>
      <c r="G797" s="41" t="e">
        <f t="shared" si="127"/>
        <v>#DIV/0!</v>
      </c>
    </row>
    <row r="798" spans="1:7" ht="47.25" hidden="1" x14ac:dyDescent="0.25">
      <c r="A798" s="66"/>
      <c r="B798" s="67"/>
      <c r="C798" s="23" t="s">
        <v>14</v>
      </c>
      <c r="D798" s="8">
        <v>759</v>
      </c>
      <c r="E798" s="25">
        <v>0</v>
      </c>
      <c r="F798" s="25">
        <v>0</v>
      </c>
      <c r="G798" s="41" t="e">
        <f t="shared" si="127"/>
        <v>#DIV/0!</v>
      </c>
    </row>
    <row r="799" spans="1:7" hidden="1" x14ac:dyDescent="0.25">
      <c r="A799" s="66"/>
      <c r="B799" s="67"/>
      <c r="C799" s="23" t="s">
        <v>15</v>
      </c>
      <c r="D799" s="8">
        <v>759</v>
      </c>
      <c r="E799" s="25">
        <v>0</v>
      </c>
      <c r="F799" s="25">
        <v>0</v>
      </c>
      <c r="G799" s="41" t="e">
        <f t="shared" si="127"/>
        <v>#DIV/0!</v>
      </c>
    </row>
    <row r="800" spans="1:7" ht="31.5" hidden="1" x14ac:dyDescent="0.25">
      <c r="A800" s="66"/>
      <c r="B800" s="67"/>
      <c r="C800" s="23" t="s">
        <v>23</v>
      </c>
      <c r="D800" s="8" t="s">
        <v>17</v>
      </c>
      <c r="E800" s="25">
        <v>0</v>
      </c>
      <c r="F800" s="25">
        <v>0</v>
      </c>
      <c r="G800" s="41" t="e">
        <f t="shared" si="127"/>
        <v>#DIV/0!</v>
      </c>
    </row>
    <row r="801" spans="1:7" ht="47.25" hidden="1" x14ac:dyDescent="0.25">
      <c r="A801" s="66"/>
      <c r="B801" s="67"/>
      <c r="C801" s="23" t="s">
        <v>18</v>
      </c>
      <c r="D801" s="8" t="s">
        <v>17</v>
      </c>
      <c r="E801" s="25">
        <v>0</v>
      </c>
      <c r="F801" s="25">
        <v>0</v>
      </c>
      <c r="G801" s="41" t="e">
        <f t="shared" si="127"/>
        <v>#DIV/0!</v>
      </c>
    </row>
    <row r="802" spans="1:7" ht="47.25" hidden="1" x14ac:dyDescent="0.25">
      <c r="A802" s="66"/>
      <c r="B802" s="67"/>
      <c r="C802" s="23" t="s">
        <v>19</v>
      </c>
      <c r="D802" s="8" t="s">
        <v>17</v>
      </c>
      <c r="E802" s="25">
        <v>0</v>
      </c>
      <c r="F802" s="25">
        <v>0</v>
      </c>
      <c r="G802" s="41" t="e">
        <f t="shared" si="127"/>
        <v>#DIV/0!</v>
      </c>
    </row>
    <row r="803" spans="1:7" ht="31.5" hidden="1" x14ac:dyDescent="0.25">
      <c r="A803" s="66"/>
      <c r="B803" s="67"/>
      <c r="C803" s="23" t="s">
        <v>20</v>
      </c>
      <c r="D803" s="8" t="s">
        <v>17</v>
      </c>
      <c r="E803" s="25">
        <v>0</v>
      </c>
      <c r="F803" s="25">
        <v>0</v>
      </c>
      <c r="G803" s="41" t="e">
        <f t="shared" si="127"/>
        <v>#DIV/0!</v>
      </c>
    </row>
    <row r="804" spans="1:7" s="17" customFormat="1" hidden="1" x14ac:dyDescent="0.25">
      <c r="A804" s="66" t="s">
        <v>229</v>
      </c>
      <c r="B804" s="67" t="s">
        <v>230</v>
      </c>
      <c r="C804" s="12" t="s">
        <v>22</v>
      </c>
      <c r="D804" s="13">
        <v>759</v>
      </c>
      <c r="E804" s="25">
        <f t="shared" ref="E804:F804" si="128">SUM(E805:E810)</f>
        <v>39894.370000000003</v>
      </c>
      <c r="F804" s="25">
        <f t="shared" si="128"/>
        <v>39584.370000000003</v>
      </c>
      <c r="G804" s="41">
        <f t="shared" si="127"/>
        <v>99.222947999930824</v>
      </c>
    </row>
    <row r="805" spans="1:7" ht="47.45" hidden="1" customHeight="1" x14ac:dyDescent="0.25">
      <c r="A805" s="66"/>
      <c r="B805" s="67"/>
      <c r="C805" s="23" t="s">
        <v>14</v>
      </c>
      <c r="D805" s="8">
        <v>759</v>
      </c>
      <c r="E805" s="26">
        <f t="shared" ref="E805:F805" si="129">E812+E819+E833+E840+E847+E854+E861</f>
        <v>8151</v>
      </c>
      <c r="F805" s="26">
        <f t="shared" si="129"/>
        <v>8151</v>
      </c>
      <c r="G805" s="41">
        <f t="shared" si="127"/>
        <v>100</v>
      </c>
    </row>
    <row r="806" spans="1:7" s="17" customFormat="1" hidden="1" x14ac:dyDescent="0.25">
      <c r="A806" s="66"/>
      <c r="B806" s="67"/>
      <c r="C806" s="12" t="s">
        <v>15</v>
      </c>
      <c r="D806" s="13">
        <v>759</v>
      </c>
      <c r="E806" s="26">
        <f>E813+E820+E834+E841+E848+E827</f>
        <v>31743.370000000003</v>
      </c>
      <c r="F806" s="26">
        <f>F813+F820+F834+F841+F848+F827</f>
        <v>31433.370000000003</v>
      </c>
      <c r="G806" s="41">
        <f t="shared" si="127"/>
        <v>99.023418118492145</v>
      </c>
    </row>
    <row r="807" spans="1:7" ht="33" hidden="1" customHeight="1" x14ac:dyDescent="0.25">
      <c r="A807" s="66"/>
      <c r="B807" s="67"/>
      <c r="C807" s="23" t="s">
        <v>23</v>
      </c>
      <c r="D807" s="10" t="s">
        <v>17</v>
      </c>
      <c r="E807" s="26">
        <f t="shared" ref="E807:F810" si="130">E814+E821+E835+E842+E849+E856+E863</f>
        <v>0</v>
      </c>
      <c r="F807" s="26">
        <f t="shared" si="130"/>
        <v>0</v>
      </c>
      <c r="G807" s="41">
        <v>0</v>
      </c>
    </row>
    <row r="808" spans="1:7" ht="33.6" hidden="1" customHeight="1" x14ac:dyDescent="0.25">
      <c r="A808" s="66"/>
      <c r="B808" s="67"/>
      <c r="C808" s="23" t="s">
        <v>18</v>
      </c>
      <c r="D808" s="10" t="s">
        <v>17</v>
      </c>
      <c r="E808" s="26">
        <f t="shared" si="130"/>
        <v>0</v>
      </c>
      <c r="F808" s="26">
        <f t="shared" si="130"/>
        <v>0</v>
      </c>
      <c r="G808" s="41">
        <v>0</v>
      </c>
    </row>
    <row r="809" spans="1:7" ht="44.45" hidden="1" customHeight="1" x14ac:dyDescent="0.25">
      <c r="A809" s="66"/>
      <c r="B809" s="67"/>
      <c r="C809" s="23" t="s">
        <v>19</v>
      </c>
      <c r="D809" s="10" t="s">
        <v>17</v>
      </c>
      <c r="E809" s="26">
        <f t="shared" si="130"/>
        <v>0</v>
      </c>
      <c r="F809" s="26">
        <f t="shared" si="130"/>
        <v>0</v>
      </c>
      <c r="G809" s="41">
        <v>0</v>
      </c>
    </row>
    <row r="810" spans="1:7" ht="21.6" hidden="1" customHeight="1" x14ac:dyDescent="0.25">
      <c r="A810" s="66"/>
      <c r="B810" s="67"/>
      <c r="C810" s="23" t="s">
        <v>20</v>
      </c>
      <c r="D810" s="10" t="s">
        <v>17</v>
      </c>
      <c r="E810" s="26">
        <f t="shared" si="130"/>
        <v>0</v>
      </c>
      <c r="F810" s="26">
        <f t="shared" si="130"/>
        <v>0</v>
      </c>
      <c r="G810" s="41">
        <v>0</v>
      </c>
    </row>
    <row r="811" spans="1:7" hidden="1" x14ac:dyDescent="0.25">
      <c r="A811" s="49" t="s">
        <v>231</v>
      </c>
      <c r="B811" s="67" t="s">
        <v>232</v>
      </c>
      <c r="C811" s="23" t="s">
        <v>22</v>
      </c>
      <c r="D811" s="8">
        <v>759</v>
      </c>
      <c r="E811" s="25">
        <f>E812+E813</f>
        <v>8972.3700000000008</v>
      </c>
      <c r="F811" s="25">
        <f>F812+F813</f>
        <v>8972.3700000000008</v>
      </c>
      <c r="G811" s="41">
        <f t="shared" si="127"/>
        <v>100</v>
      </c>
    </row>
    <row r="812" spans="1:7" ht="45" hidden="1" customHeight="1" x14ac:dyDescent="0.25">
      <c r="A812" s="49"/>
      <c r="B812" s="67"/>
      <c r="C812" s="23" t="s">
        <v>14</v>
      </c>
      <c r="D812" s="8">
        <v>759</v>
      </c>
      <c r="E812" s="25">
        <v>0</v>
      </c>
      <c r="F812" s="25">
        <v>0</v>
      </c>
      <c r="G812" s="41">
        <v>0</v>
      </c>
    </row>
    <row r="813" spans="1:7" hidden="1" x14ac:dyDescent="0.25">
      <c r="A813" s="49"/>
      <c r="B813" s="67"/>
      <c r="C813" s="23" t="s">
        <v>15</v>
      </c>
      <c r="D813" s="8">
        <v>759</v>
      </c>
      <c r="E813" s="25">
        <v>8972.3700000000008</v>
      </c>
      <c r="F813" s="25">
        <v>8972.3700000000008</v>
      </c>
      <c r="G813" s="41">
        <f t="shared" si="127"/>
        <v>100</v>
      </c>
    </row>
    <row r="814" spans="1:7" ht="30.6" hidden="1" customHeight="1" x14ac:dyDescent="0.25">
      <c r="A814" s="49"/>
      <c r="B814" s="67"/>
      <c r="C814" s="23" t="s">
        <v>23</v>
      </c>
      <c r="D814" s="8" t="s">
        <v>17</v>
      </c>
      <c r="E814" s="25">
        <v>0</v>
      </c>
      <c r="F814" s="25">
        <v>0</v>
      </c>
      <c r="G814" s="41">
        <v>0</v>
      </c>
    </row>
    <row r="815" spans="1:7" ht="35.450000000000003" hidden="1" customHeight="1" x14ac:dyDescent="0.25">
      <c r="A815" s="49"/>
      <c r="B815" s="67"/>
      <c r="C815" s="23" t="s">
        <v>18</v>
      </c>
      <c r="D815" s="8" t="s">
        <v>17</v>
      </c>
      <c r="E815" s="25">
        <v>0</v>
      </c>
      <c r="F815" s="25">
        <v>0</v>
      </c>
      <c r="G815" s="41">
        <v>0</v>
      </c>
    </row>
    <row r="816" spans="1:7" ht="45.6" hidden="1" customHeight="1" x14ac:dyDescent="0.25">
      <c r="A816" s="49"/>
      <c r="B816" s="67"/>
      <c r="C816" s="23" t="s">
        <v>19</v>
      </c>
      <c r="D816" s="8" t="s">
        <v>17</v>
      </c>
      <c r="E816" s="25">
        <v>0</v>
      </c>
      <c r="F816" s="25">
        <v>0</v>
      </c>
      <c r="G816" s="41">
        <v>0</v>
      </c>
    </row>
    <row r="817" spans="1:7" ht="22.9" hidden="1" customHeight="1" x14ac:dyDescent="0.25">
      <c r="A817" s="49"/>
      <c r="B817" s="67"/>
      <c r="C817" s="23" t="s">
        <v>20</v>
      </c>
      <c r="D817" s="8" t="s">
        <v>17</v>
      </c>
      <c r="E817" s="25">
        <v>0</v>
      </c>
      <c r="F817" s="25">
        <v>0</v>
      </c>
      <c r="G817" s="41">
        <v>0</v>
      </c>
    </row>
    <row r="818" spans="1:7" s="17" customFormat="1" hidden="1" x14ac:dyDescent="0.25">
      <c r="A818" s="66" t="s">
        <v>233</v>
      </c>
      <c r="B818" s="67" t="s">
        <v>234</v>
      </c>
      <c r="C818" s="12" t="s">
        <v>22</v>
      </c>
      <c r="D818" s="13">
        <v>759</v>
      </c>
      <c r="E818" s="25">
        <f>SUM(E819:E824)</f>
        <v>26612</v>
      </c>
      <c r="F818" s="25">
        <f>SUM(F819:F824)</f>
        <v>26612</v>
      </c>
      <c r="G818" s="41">
        <f t="shared" si="127"/>
        <v>100</v>
      </c>
    </row>
    <row r="819" spans="1:7" ht="46.9" hidden="1" customHeight="1" x14ac:dyDescent="0.25">
      <c r="A819" s="66"/>
      <c r="B819" s="67"/>
      <c r="C819" s="23" t="s">
        <v>14</v>
      </c>
      <c r="D819" s="8">
        <v>759</v>
      </c>
      <c r="E819" s="25">
        <v>8151</v>
      </c>
      <c r="F819" s="25">
        <v>8151</v>
      </c>
      <c r="G819" s="41">
        <f t="shared" si="127"/>
        <v>100</v>
      </c>
    </row>
    <row r="820" spans="1:7" s="17" customFormat="1" hidden="1" x14ac:dyDescent="0.25">
      <c r="A820" s="66"/>
      <c r="B820" s="67"/>
      <c r="C820" s="12" t="s">
        <v>15</v>
      </c>
      <c r="D820" s="13">
        <v>759</v>
      </c>
      <c r="E820" s="25">
        <v>18461</v>
      </c>
      <c r="F820" s="25">
        <v>18461</v>
      </c>
      <c r="G820" s="41">
        <f t="shared" si="127"/>
        <v>100</v>
      </c>
    </row>
    <row r="821" spans="1:7" ht="30.6" hidden="1" customHeight="1" x14ac:dyDescent="0.25">
      <c r="A821" s="66"/>
      <c r="B821" s="67"/>
      <c r="C821" s="23" t="s">
        <v>23</v>
      </c>
      <c r="D821" s="8" t="s">
        <v>17</v>
      </c>
      <c r="E821" s="25">
        <v>0</v>
      </c>
      <c r="F821" s="25">
        <v>0</v>
      </c>
      <c r="G821" s="41">
        <v>0</v>
      </c>
    </row>
    <row r="822" spans="1:7" ht="37.15" hidden="1" customHeight="1" x14ac:dyDescent="0.25">
      <c r="A822" s="66"/>
      <c r="B822" s="67"/>
      <c r="C822" s="23" t="s">
        <v>18</v>
      </c>
      <c r="D822" s="8" t="s">
        <v>17</v>
      </c>
      <c r="E822" s="25">
        <v>0</v>
      </c>
      <c r="F822" s="25">
        <v>0</v>
      </c>
      <c r="G822" s="41">
        <v>0</v>
      </c>
    </row>
    <row r="823" spans="1:7" ht="45.6" hidden="1" customHeight="1" x14ac:dyDescent="0.25">
      <c r="A823" s="66"/>
      <c r="B823" s="67"/>
      <c r="C823" s="23" t="s">
        <v>19</v>
      </c>
      <c r="D823" s="8" t="s">
        <v>17</v>
      </c>
      <c r="E823" s="25">
        <v>0</v>
      </c>
      <c r="F823" s="25">
        <v>0</v>
      </c>
      <c r="G823" s="41">
        <v>0</v>
      </c>
    </row>
    <row r="824" spans="1:7" ht="24" hidden="1" customHeight="1" x14ac:dyDescent="0.25">
      <c r="A824" s="66"/>
      <c r="B824" s="67"/>
      <c r="C824" s="23" t="s">
        <v>20</v>
      </c>
      <c r="D824" s="8" t="s">
        <v>17</v>
      </c>
      <c r="E824" s="25">
        <v>0</v>
      </c>
      <c r="F824" s="25">
        <v>0</v>
      </c>
      <c r="G824" s="41">
        <v>0</v>
      </c>
    </row>
    <row r="825" spans="1:7" s="17" customFormat="1" hidden="1" x14ac:dyDescent="0.25">
      <c r="A825" s="66" t="s">
        <v>235</v>
      </c>
      <c r="B825" s="67" t="s">
        <v>236</v>
      </c>
      <c r="C825" s="12" t="s">
        <v>22</v>
      </c>
      <c r="D825" s="13">
        <v>759</v>
      </c>
      <c r="E825" s="25">
        <f>E826+E827</f>
        <v>4000</v>
      </c>
      <c r="F825" s="25">
        <f>F826+F827</f>
        <v>4000</v>
      </c>
      <c r="G825" s="41">
        <f t="shared" si="127"/>
        <v>100</v>
      </c>
    </row>
    <row r="826" spans="1:7" ht="49.15" hidden="1" customHeight="1" x14ac:dyDescent="0.25">
      <c r="A826" s="139"/>
      <c r="B826" s="134"/>
      <c r="C826" s="23" t="s">
        <v>14</v>
      </c>
      <c r="D826" s="8">
        <v>759</v>
      </c>
      <c r="E826" s="25">
        <v>0</v>
      </c>
      <c r="F826" s="25">
        <v>0</v>
      </c>
      <c r="G826" s="41">
        <v>0</v>
      </c>
    </row>
    <row r="827" spans="1:7" s="17" customFormat="1" hidden="1" x14ac:dyDescent="0.25">
      <c r="A827" s="139"/>
      <c r="B827" s="134"/>
      <c r="C827" s="12" t="s">
        <v>15</v>
      </c>
      <c r="D827" s="13">
        <v>759</v>
      </c>
      <c r="E827" s="25">
        <v>4000</v>
      </c>
      <c r="F827" s="25">
        <v>4000</v>
      </c>
      <c r="G827" s="41">
        <f t="shared" si="127"/>
        <v>100</v>
      </c>
    </row>
    <row r="828" spans="1:7" ht="28.9" hidden="1" customHeight="1" x14ac:dyDescent="0.25">
      <c r="A828" s="139"/>
      <c r="B828" s="134"/>
      <c r="C828" s="23" t="s">
        <v>23</v>
      </c>
      <c r="D828" s="8" t="s">
        <v>17</v>
      </c>
      <c r="E828" s="25">
        <v>0</v>
      </c>
      <c r="F828" s="25">
        <v>0</v>
      </c>
      <c r="G828" s="41">
        <v>0</v>
      </c>
    </row>
    <row r="829" spans="1:7" ht="38.450000000000003" hidden="1" customHeight="1" x14ac:dyDescent="0.25">
      <c r="A829" s="139"/>
      <c r="B829" s="134"/>
      <c r="C829" s="23" t="s">
        <v>18</v>
      </c>
      <c r="D829" s="8" t="s">
        <v>17</v>
      </c>
      <c r="E829" s="25">
        <v>0</v>
      </c>
      <c r="F829" s="25">
        <v>0</v>
      </c>
      <c r="G829" s="41">
        <v>0</v>
      </c>
    </row>
    <row r="830" spans="1:7" ht="48.6" hidden="1" customHeight="1" x14ac:dyDescent="0.25">
      <c r="A830" s="139"/>
      <c r="B830" s="134"/>
      <c r="C830" s="23" t="s">
        <v>19</v>
      </c>
      <c r="D830" s="8" t="s">
        <v>17</v>
      </c>
      <c r="E830" s="25">
        <v>0</v>
      </c>
      <c r="F830" s="25">
        <v>0</v>
      </c>
      <c r="G830" s="41">
        <v>0</v>
      </c>
    </row>
    <row r="831" spans="1:7" ht="17.45" hidden="1" customHeight="1" x14ac:dyDescent="0.25">
      <c r="A831" s="139"/>
      <c r="B831" s="134"/>
      <c r="C831" s="23" t="s">
        <v>20</v>
      </c>
      <c r="D831" s="8" t="s">
        <v>17</v>
      </c>
      <c r="E831" s="25">
        <v>0</v>
      </c>
      <c r="F831" s="25">
        <v>0</v>
      </c>
      <c r="G831" s="41">
        <v>0</v>
      </c>
    </row>
    <row r="832" spans="1:7" hidden="1" x14ac:dyDescent="0.25">
      <c r="A832" s="66" t="s">
        <v>237</v>
      </c>
      <c r="B832" s="67" t="s">
        <v>238</v>
      </c>
      <c r="C832" s="23" t="s">
        <v>22</v>
      </c>
      <c r="D832" s="8">
        <v>759</v>
      </c>
      <c r="E832" s="25">
        <v>0</v>
      </c>
      <c r="F832" s="25">
        <v>0</v>
      </c>
      <c r="G832" s="41" t="e">
        <f t="shared" si="127"/>
        <v>#DIV/0!</v>
      </c>
    </row>
    <row r="833" spans="1:7" ht="47.25" hidden="1" x14ac:dyDescent="0.25">
      <c r="A833" s="66"/>
      <c r="B833" s="67"/>
      <c r="C833" s="23" t="s">
        <v>14</v>
      </c>
      <c r="D833" s="8">
        <v>759</v>
      </c>
      <c r="E833" s="25">
        <v>0</v>
      </c>
      <c r="F833" s="25">
        <v>0</v>
      </c>
      <c r="G833" s="41" t="e">
        <f t="shared" si="127"/>
        <v>#DIV/0!</v>
      </c>
    </row>
    <row r="834" spans="1:7" hidden="1" x14ac:dyDescent="0.25">
      <c r="A834" s="66"/>
      <c r="B834" s="67"/>
      <c r="C834" s="23" t="s">
        <v>15</v>
      </c>
      <c r="D834" s="8">
        <v>759</v>
      </c>
      <c r="E834" s="25">
        <v>0</v>
      </c>
      <c r="F834" s="25">
        <v>0</v>
      </c>
      <c r="G834" s="41" t="e">
        <f t="shared" si="127"/>
        <v>#DIV/0!</v>
      </c>
    </row>
    <row r="835" spans="1:7" ht="31.5" hidden="1" x14ac:dyDescent="0.25">
      <c r="A835" s="66"/>
      <c r="B835" s="67"/>
      <c r="C835" s="23" t="s">
        <v>23</v>
      </c>
      <c r="D835" s="8" t="s">
        <v>17</v>
      </c>
      <c r="E835" s="25">
        <v>0</v>
      </c>
      <c r="F835" s="25">
        <v>0</v>
      </c>
      <c r="G835" s="41" t="e">
        <f t="shared" si="127"/>
        <v>#DIV/0!</v>
      </c>
    </row>
    <row r="836" spans="1:7" ht="47.25" hidden="1" x14ac:dyDescent="0.25">
      <c r="A836" s="66"/>
      <c r="B836" s="67"/>
      <c r="C836" s="23" t="s">
        <v>18</v>
      </c>
      <c r="D836" s="8" t="s">
        <v>17</v>
      </c>
      <c r="E836" s="25">
        <v>0</v>
      </c>
      <c r="F836" s="25">
        <v>0</v>
      </c>
      <c r="G836" s="41" t="e">
        <f t="shared" si="127"/>
        <v>#DIV/0!</v>
      </c>
    </row>
    <row r="837" spans="1:7" ht="47.25" hidden="1" x14ac:dyDescent="0.25">
      <c r="A837" s="66"/>
      <c r="B837" s="67"/>
      <c r="C837" s="23" t="s">
        <v>19</v>
      </c>
      <c r="D837" s="8" t="s">
        <v>17</v>
      </c>
      <c r="E837" s="25">
        <v>0</v>
      </c>
      <c r="F837" s="25">
        <v>0</v>
      </c>
      <c r="G837" s="41" t="e">
        <f t="shared" si="127"/>
        <v>#DIV/0!</v>
      </c>
    </row>
    <row r="838" spans="1:7" ht="31.5" hidden="1" x14ac:dyDescent="0.25">
      <c r="A838" s="66"/>
      <c r="B838" s="67"/>
      <c r="C838" s="23" t="s">
        <v>20</v>
      </c>
      <c r="D838" s="8" t="s">
        <v>17</v>
      </c>
      <c r="E838" s="25">
        <v>0</v>
      </c>
      <c r="F838" s="25">
        <v>0</v>
      </c>
      <c r="G838" s="41" t="e">
        <f t="shared" si="127"/>
        <v>#DIV/0!</v>
      </c>
    </row>
    <row r="839" spans="1:7" hidden="1" x14ac:dyDescent="0.25">
      <c r="A839" s="49" t="s">
        <v>239</v>
      </c>
      <c r="B839" s="67" t="s">
        <v>240</v>
      </c>
      <c r="C839" s="23" t="s">
        <v>22</v>
      </c>
      <c r="D839" s="8">
        <v>759</v>
      </c>
      <c r="E839" s="25">
        <v>0</v>
      </c>
      <c r="F839" s="25">
        <v>0</v>
      </c>
      <c r="G839" s="41" t="e">
        <f t="shared" si="127"/>
        <v>#DIV/0!</v>
      </c>
    </row>
    <row r="840" spans="1:7" ht="47.25" hidden="1" x14ac:dyDescent="0.25">
      <c r="A840" s="49"/>
      <c r="B840" s="67"/>
      <c r="C840" s="23" t="s">
        <v>14</v>
      </c>
      <c r="D840" s="8">
        <v>759</v>
      </c>
      <c r="E840" s="25">
        <v>0</v>
      </c>
      <c r="F840" s="25">
        <v>0</v>
      </c>
      <c r="G840" s="41" t="e">
        <f t="shared" si="127"/>
        <v>#DIV/0!</v>
      </c>
    </row>
    <row r="841" spans="1:7" hidden="1" x14ac:dyDescent="0.25">
      <c r="A841" s="49"/>
      <c r="B841" s="67"/>
      <c r="C841" s="23" t="s">
        <v>15</v>
      </c>
      <c r="D841" s="8">
        <v>759</v>
      </c>
      <c r="E841" s="25">
        <v>0</v>
      </c>
      <c r="F841" s="25">
        <v>0</v>
      </c>
      <c r="G841" s="41" t="e">
        <f t="shared" si="127"/>
        <v>#DIV/0!</v>
      </c>
    </row>
    <row r="842" spans="1:7" ht="31.5" hidden="1" x14ac:dyDescent="0.25">
      <c r="A842" s="49"/>
      <c r="B842" s="67"/>
      <c r="C842" s="23" t="s">
        <v>23</v>
      </c>
      <c r="D842" s="8" t="s">
        <v>17</v>
      </c>
      <c r="E842" s="25">
        <v>0</v>
      </c>
      <c r="F842" s="25">
        <v>0</v>
      </c>
      <c r="G842" s="41" t="e">
        <f t="shared" si="127"/>
        <v>#DIV/0!</v>
      </c>
    </row>
    <row r="843" spans="1:7" ht="47.25" hidden="1" x14ac:dyDescent="0.25">
      <c r="A843" s="49"/>
      <c r="B843" s="67"/>
      <c r="C843" s="23" t="s">
        <v>18</v>
      </c>
      <c r="D843" s="8" t="s">
        <v>17</v>
      </c>
      <c r="E843" s="25">
        <v>0</v>
      </c>
      <c r="F843" s="25">
        <v>0</v>
      </c>
      <c r="G843" s="41" t="e">
        <f t="shared" si="127"/>
        <v>#DIV/0!</v>
      </c>
    </row>
    <row r="844" spans="1:7" ht="47.25" hidden="1" x14ac:dyDescent="0.25">
      <c r="A844" s="49"/>
      <c r="B844" s="67"/>
      <c r="C844" s="23" t="s">
        <v>19</v>
      </c>
      <c r="D844" s="8" t="s">
        <v>17</v>
      </c>
      <c r="E844" s="25">
        <v>0</v>
      </c>
      <c r="F844" s="25">
        <v>0</v>
      </c>
      <c r="G844" s="41" t="e">
        <f t="shared" si="127"/>
        <v>#DIV/0!</v>
      </c>
    </row>
    <row r="845" spans="1:7" ht="31.5" hidden="1" x14ac:dyDescent="0.25">
      <c r="A845" s="49"/>
      <c r="B845" s="67"/>
      <c r="C845" s="23" t="s">
        <v>20</v>
      </c>
      <c r="D845" s="8" t="s">
        <v>17</v>
      </c>
      <c r="E845" s="25">
        <v>0</v>
      </c>
      <c r="F845" s="25">
        <v>0</v>
      </c>
      <c r="G845" s="41" t="e">
        <f t="shared" si="127"/>
        <v>#DIV/0!</v>
      </c>
    </row>
    <row r="846" spans="1:7" hidden="1" x14ac:dyDescent="0.25">
      <c r="A846" s="49" t="s">
        <v>241</v>
      </c>
      <c r="B846" s="67" t="s">
        <v>242</v>
      </c>
      <c r="C846" s="23" t="s">
        <v>22</v>
      </c>
      <c r="D846" s="8">
        <v>759</v>
      </c>
      <c r="E846" s="25">
        <f>SUM(E847:E852)</f>
        <v>310</v>
      </c>
      <c r="F846" s="25">
        <f>SUM(F847:F852)</f>
        <v>0</v>
      </c>
      <c r="G846" s="41">
        <f t="shared" si="127"/>
        <v>0</v>
      </c>
    </row>
    <row r="847" spans="1:7" ht="52.15" hidden="1" customHeight="1" x14ac:dyDescent="0.25">
      <c r="A847" s="49"/>
      <c r="B847" s="67"/>
      <c r="C847" s="23" t="s">
        <v>14</v>
      </c>
      <c r="D847" s="8">
        <v>759</v>
      </c>
      <c r="E847" s="25">
        <v>0</v>
      </c>
      <c r="F847" s="25">
        <v>0</v>
      </c>
      <c r="G847" s="41">
        <v>0</v>
      </c>
    </row>
    <row r="848" spans="1:7" hidden="1" x14ac:dyDescent="0.25">
      <c r="A848" s="49"/>
      <c r="B848" s="67"/>
      <c r="C848" s="23" t="s">
        <v>15</v>
      </c>
      <c r="D848" s="8">
        <v>759</v>
      </c>
      <c r="E848" s="25">
        <f>E855+E862</f>
        <v>310</v>
      </c>
      <c r="F848" s="25">
        <v>0</v>
      </c>
      <c r="G848" s="41">
        <f t="shared" si="127"/>
        <v>0</v>
      </c>
    </row>
    <row r="849" spans="1:7" ht="27" hidden="1" customHeight="1" x14ac:dyDescent="0.25">
      <c r="A849" s="49"/>
      <c r="B849" s="67"/>
      <c r="C849" s="23" t="s">
        <v>23</v>
      </c>
      <c r="D849" s="8" t="s">
        <v>17</v>
      </c>
      <c r="E849" s="25">
        <v>0</v>
      </c>
      <c r="F849" s="25">
        <v>0</v>
      </c>
      <c r="G849" s="41">
        <v>0</v>
      </c>
    </row>
    <row r="850" spans="1:7" ht="38.450000000000003" hidden="1" customHeight="1" x14ac:dyDescent="0.25">
      <c r="A850" s="49"/>
      <c r="B850" s="67"/>
      <c r="C850" s="23" t="s">
        <v>18</v>
      </c>
      <c r="D850" s="8" t="s">
        <v>17</v>
      </c>
      <c r="E850" s="25">
        <v>0</v>
      </c>
      <c r="F850" s="25">
        <v>0</v>
      </c>
      <c r="G850" s="41">
        <v>0</v>
      </c>
    </row>
    <row r="851" spans="1:7" ht="47.45" hidden="1" customHeight="1" x14ac:dyDescent="0.25">
      <c r="A851" s="49"/>
      <c r="B851" s="67"/>
      <c r="C851" s="23" t="s">
        <v>19</v>
      </c>
      <c r="D851" s="8" t="s">
        <v>17</v>
      </c>
      <c r="E851" s="25">
        <v>0</v>
      </c>
      <c r="F851" s="25">
        <v>0</v>
      </c>
      <c r="G851" s="41">
        <v>0</v>
      </c>
    </row>
    <row r="852" spans="1:7" ht="19.899999999999999" hidden="1" customHeight="1" x14ac:dyDescent="0.25">
      <c r="A852" s="49"/>
      <c r="B852" s="67"/>
      <c r="C852" s="23" t="s">
        <v>20</v>
      </c>
      <c r="D852" s="8" t="s">
        <v>17</v>
      </c>
      <c r="E852" s="25">
        <v>0</v>
      </c>
      <c r="F852" s="25">
        <v>0</v>
      </c>
      <c r="G852" s="41">
        <v>0</v>
      </c>
    </row>
    <row r="853" spans="1:7" hidden="1" x14ac:dyDescent="0.25">
      <c r="A853" s="49" t="s">
        <v>243</v>
      </c>
      <c r="B853" s="67" t="s">
        <v>244</v>
      </c>
      <c r="C853" s="23" t="s">
        <v>22</v>
      </c>
      <c r="D853" s="8">
        <v>759</v>
      </c>
      <c r="E853" s="25">
        <f>E855+E854</f>
        <v>310</v>
      </c>
      <c r="F853" s="25">
        <f>F855+F854</f>
        <v>0</v>
      </c>
      <c r="G853" s="41">
        <f t="shared" ref="G853:G910" si="131">F853/E853*100</f>
        <v>0</v>
      </c>
    </row>
    <row r="854" spans="1:7" ht="42" hidden="1" customHeight="1" x14ac:dyDescent="0.25">
      <c r="A854" s="49"/>
      <c r="B854" s="67"/>
      <c r="C854" s="23" t="s">
        <v>14</v>
      </c>
      <c r="D854" s="8">
        <v>759</v>
      </c>
      <c r="E854" s="25">
        <v>0</v>
      </c>
      <c r="F854" s="25">
        <v>0</v>
      </c>
      <c r="G854" s="41">
        <v>0</v>
      </c>
    </row>
    <row r="855" spans="1:7" hidden="1" x14ac:dyDescent="0.25">
      <c r="A855" s="49"/>
      <c r="B855" s="67"/>
      <c r="C855" s="23" t="s">
        <v>15</v>
      </c>
      <c r="D855" s="8">
        <v>759</v>
      </c>
      <c r="E855" s="25">
        <v>310</v>
      </c>
      <c r="F855" s="25">
        <v>0</v>
      </c>
      <c r="G855" s="41">
        <f t="shared" si="131"/>
        <v>0</v>
      </c>
    </row>
    <row r="856" spans="1:7" ht="31.9" hidden="1" customHeight="1" x14ac:dyDescent="0.25">
      <c r="A856" s="49"/>
      <c r="B856" s="67"/>
      <c r="C856" s="23" t="s">
        <v>23</v>
      </c>
      <c r="D856" s="8" t="s">
        <v>17</v>
      </c>
      <c r="E856" s="25">
        <v>0</v>
      </c>
      <c r="F856" s="25">
        <v>0</v>
      </c>
      <c r="G856" s="41">
        <v>0</v>
      </c>
    </row>
    <row r="857" spans="1:7" ht="36.6" hidden="1" customHeight="1" x14ac:dyDescent="0.25">
      <c r="A857" s="49"/>
      <c r="B857" s="67"/>
      <c r="C857" s="23" t="s">
        <v>18</v>
      </c>
      <c r="D857" s="8" t="s">
        <v>17</v>
      </c>
      <c r="E857" s="25">
        <v>0</v>
      </c>
      <c r="F857" s="25">
        <v>0</v>
      </c>
      <c r="G857" s="41">
        <v>0</v>
      </c>
    </row>
    <row r="858" spans="1:7" ht="46.15" hidden="1" customHeight="1" x14ac:dyDescent="0.25">
      <c r="A858" s="49"/>
      <c r="B858" s="67"/>
      <c r="C858" s="23" t="s">
        <v>19</v>
      </c>
      <c r="D858" s="8" t="s">
        <v>17</v>
      </c>
      <c r="E858" s="25">
        <v>0</v>
      </c>
      <c r="F858" s="25">
        <v>0</v>
      </c>
      <c r="G858" s="41">
        <v>0</v>
      </c>
    </row>
    <row r="859" spans="1:7" ht="20.45" hidden="1" customHeight="1" x14ac:dyDescent="0.25">
      <c r="A859" s="49"/>
      <c r="B859" s="67"/>
      <c r="C859" s="23" t="s">
        <v>20</v>
      </c>
      <c r="D859" s="8" t="s">
        <v>17</v>
      </c>
      <c r="E859" s="25">
        <v>0</v>
      </c>
      <c r="F859" s="25">
        <v>0</v>
      </c>
      <c r="G859" s="41">
        <v>0</v>
      </c>
    </row>
    <row r="860" spans="1:7" hidden="1" x14ac:dyDescent="0.25">
      <c r="A860" s="49" t="s">
        <v>245</v>
      </c>
      <c r="B860" s="67" t="s">
        <v>246</v>
      </c>
      <c r="C860" s="23" t="s">
        <v>22</v>
      </c>
      <c r="D860" s="8">
        <v>759</v>
      </c>
      <c r="E860" s="25">
        <f>E861+E862</f>
        <v>0</v>
      </c>
      <c r="F860" s="25">
        <f>F861+F862</f>
        <v>0</v>
      </c>
      <c r="G860" s="41" t="e">
        <f t="shared" si="131"/>
        <v>#DIV/0!</v>
      </c>
    </row>
    <row r="861" spans="1:7" ht="47.25" hidden="1" x14ac:dyDescent="0.25">
      <c r="A861" s="49"/>
      <c r="B861" s="67"/>
      <c r="C861" s="23" t="s">
        <v>14</v>
      </c>
      <c r="D861" s="8">
        <v>759</v>
      </c>
      <c r="E861" s="25">
        <v>0</v>
      </c>
      <c r="F861" s="25">
        <v>0</v>
      </c>
      <c r="G861" s="41" t="e">
        <f t="shared" si="131"/>
        <v>#DIV/0!</v>
      </c>
    </row>
    <row r="862" spans="1:7" hidden="1" x14ac:dyDescent="0.25">
      <c r="A862" s="49"/>
      <c r="B862" s="67"/>
      <c r="C862" s="23" t="s">
        <v>15</v>
      </c>
      <c r="D862" s="8">
        <v>759</v>
      </c>
      <c r="E862" s="25"/>
      <c r="F862" s="25"/>
      <c r="G862" s="41" t="e">
        <f t="shared" si="131"/>
        <v>#DIV/0!</v>
      </c>
    </row>
    <row r="863" spans="1:7" ht="31.5" hidden="1" x14ac:dyDescent="0.25">
      <c r="A863" s="49"/>
      <c r="B863" s="67"/>
      <c r="C863" s="23" t="s">
        <v>23</v>
      </c>
      <c r="D863" s="8" t="s">
        <v>17</v>
      </c>
      <c r="E863" s="25">
        <v>0</v>
      </c>
      <c r="F863" s="25">
        <v>0</v>
      </c>
      <c r="G863" s="41" t="e">
        <f t="shared" si="131"/>
        <v>#DIV/0!</v>
      </c>
    </row>
    <row r="864" spans="1:7" ht="47.25" hidden="1" x14ac:dyDescent="0.25">
      <c r="A864" s="49"/>
      <c r="B864" s="67"/>
      <c r="C864" s="23" t="s">
        <v>18</v>
      </c>
      <c r="D864" s="8" t="s">
        <v>17</v>
      </c>
      <c r="E864" s="25">
        <v>0</v>
      </c>
      <c r="F864" s="25">
        <v>0</v>
      </c>
      <c r="G864" s="41" t="e">
        <f t="shared" si="131"/>
        <v>#DIV/0!</v>
      </c>
    </row>
    <row r="865" spans="1:7" ht="47.25" hidden="1" x14ac:dyDescent="0.25">
      <c r="A865" s="49"/>
      <c r="B865" s="67"/>
      <c r="C865" s="23" t="s">
        <v>19</v>
      </c>
      <c r="D865" s="8" t="s">
        <v>17</v>
      </c>
      <c r="E865" s="25">
        <v>0</v>
      </c>
      <c r="F865" s="25">
        <v>0</v>
      </c>
      <c r="G865" s="41" t="e">
        <f t="shared" si="131"/>
        <v>#DIV/0!</v>
      </c>
    </row>
    <row r="866" spans="1:7" ht="31.5" hidden="1" x14ac:dyDescent="0.25">
      <c r="A866" s="49"/>
      <c r="B866" s="67"/>
      <c r="C866" s="23" t="s">
        <v>20</v>
      </c>
      <c r="D866" s="8" t="s">
        <v>17</v>
      </c>
      <c r="E866" s="25">
        <v>0</v>
      </c>
      <c r="F866" s="25">
        <v>0</v>
      </c>
      <c r="G866" s="41" t="e">
        <f t="shared" si="131"/>
        <v>#DIV/0!</v>
      </c>
    </row>
    <row r="867" spans="1:7" hidden="1" x14ac:dyDescent="0.25">
      <c r="A867" s="66" t="s">
        <v>247</v>
      </c>
      <c r="B867" s="67" t="s">
        <v>248</v>
      </c>
      <c r="C867" s="23" t="s">
        <v>22</v>
      </c>
      <c r="D867" s="8">
        <v>759</v>
      </c>
      <c r="E867" s="25">
        <f>SUM(E868:E873)</f>
        <v>0</v>
      </c>
      <c r="F867" s="25">
        <f>SUM(F868:F873)</f>
        <v>0</v>
      </c>
      <c r="G867" s="41" t="e">
        <f t="shared" si="131"/>
        <v>#DIV/0!</v>
      </c>
    </row>
    <row r="868" spans="1:7" ht="47.25" hidden="1" x14ac:dyDescent="0.25">
      <c r="A868" s="66"/>
      <c r="B868" s="67"/>
      <c r="C868" s="23" t="s">
        <v>14</v>
      </c>
      <c r="D868" s="8">
        <v>759</v>
      </c>
      <c r="E868" s="25">
        <v>0</v>
      </c>
      <c r="F868" s="25">
        <v>0</v>
      </c>
      <c r="G868" s="41" t="e">
        <f t="shared" si="131"/>
        <v>#DIV/0!</v>
      </c>
    </row>
    <row r="869" spans="1:7" hidden="1" x14ac:dyDescent="0.25">
      <c r="A869" s="66"/>
      <c r="B869" s="67"/>
      <c r="C869" s="23" t="s">
        <v>15</v>
      </c>
      <c r="D869" s="8">
        <v>759</v>
      </c>
      <c r="E869" s="25">
        <v>0</v>
      </c>
      <c r="F869" s="25">
        <v>0</v>
      </c>
      <c r="G869" s="41" t="e">
        <f t="shared" si="131"/>
        <v>#DIV/0!</v>
      </c>
    </row>
    <row r="870" spans="1:7" ht="31.5" hidden="1" x14ac:dyDescent="0.25">
      <c r="A870" s="66"/>
      <c r="B870" s="67"/>
      <c r="C870" s="23" t="s">
        <v>23</v>
      </c>
      <c r="D870" s="8" t="s">
        <v>17</v>
      </c>
      <c r="E870" s="25">
        <v>0</v>
      </c>
      <c r="F870" s="25">
        <v>0</v>
      </c>
      <c r="G870" s="41" t="e">
        <f t="shared" si="131"/>
        <v>#DIV/0!</v>
      </c>
    </row>
    <row r="871" spans="1:7" ht="47.25" hidden="1" x14ac:dyDescent="0.25">
      <c r="A871" s="66"/>
      <c r="B871" s="67"/>
      <c r="C871" s="23" t="s">
        <v>18</v>
      </c>
      <c r="D871" s="8" t="s">
        <v>17</v>
      </c>
      <c r="E871" s="25">
        <v>0</v>
      </c>
      <c r="F871" s="25">
        <v>0</v>
      </c>
      <c r="G871" s="41" t="e">
        <f t="shared" si="131"/>
        <v>#DIV/0!</v>
      </c>
    </row>
    <row r="872" spans="1:7" ht="47.25" hidden="1" x14ac:dyDescent="0.25">
      <c r="A872" s="66"/>
      <c r="B872" s="67"/>
      <c r="C872" s="23" t="s">
        <v>19</v>
      </c>
      <c r="D872" s="8" t="s">
        <v>17</v>
      </c>
      <c r="E872" s="25">
        <v>0</v>
      </c>
      <c r="F872" s="25">
        <v>0</v>
      </c>
      <c r="G872" s="41" t="e">
        <f t="shared" si="131"/>
        <v>#DIV/0!</v>
      </c>
    </row>
    <row r="873" spans="1:7" ht="31.5" hidden="1" x14ac:dyDescent="0.25">
      <c r="A873" s="66"/>
      <c r="B873" s="67"/>
      <c r="C873" s="23" t="s">
        <v>20</v>
      </c>
      <c r="D873" s="8" t="s">
        <v>17</v>
      </c>
      <c r="E873" s="25">
        <v>0</v>
      </c>
      <c r="F873" s="25">
        <v>0</v>
      </c>
      <c r="G873" s="41" t="e">
        <f t="shared" si="131"/>
        <v>#DIV/0!</v>
      </c>
    </row>
    <row r="874" spans="1:7" hidden="1" x14ac:dyDescent="0.25">
      <c r="A874" s="66" t="s">
        <v>249</v>
      </c>
      <c r="B874" s="67" t="s">
        <v>280</v>
      </c>
      <c r="C874" s="12" t="s">
        <v>22</v>
      </c>
      <c r="D874" s="13">
        <v>759</v>
      </c>
      <c r="E874" s="25">
        <f>E875+E876</f>
        <v>12246.4</v>
      </c>
      <c r="F874" s="25">
        <f>F875+F876</f>
        <v>12246.4</v>
      </c>
      <c r="G874" s="41">
        <f t="shared" si="131"/>
        <v>100</v>
      </c>
    </row>
    <row r="875" spans="1:7" ht="45" hidden="1" customHeight="1" x14ac:dyDescent="0.25">
      <c r="A875" s="140"/>
      <c r="B875" s="134"/>
      <c r="C875" s="23" t="s">
        <v>14</v>
      </c>
      <c r="D875" s="8">
        <v>759</v>
      </c>
      <c r="E875" s="25">
        <v>0</v>
      </c>
      <c r="F875" s="25">
        <v>0</v>
      </c>
      <c r="G875" s="41">
        <v>0</v>
      </c>
    </row>
    <row r="876" spans="1:7" hidden="1" x14ac:dyDescent="0.25">
      <c r="A876" s="140"/>
      <c r="B876" s="134"/>
      <c r="C876" s="12" t="s">
        <v>15</v>
      </c>
      <c r="D876" s="13">
        <v>759</v>
      </c>
      <c r="E876" s="25">
        <f>E883+E890</f>
        <v>12246.4</v>
      </c>
      <c r="F876" s="25">
        <f>F883+F890</f>
        <v>12246.4</v>
      </c>
      <c r="G876" s="41">
        <f t="shared" si="131"/>
        <v>100</v>
      </c>
    </row>
    <row r="877" spans="1:7" ht="30.6" hidden="1" customHeight="1" x14ac:dyDescent="0.25">
      <c r="A877" s="140"/>
      <c r="B877" s="134"/>
      <c r="C877" s="23" t="s">
        <v>23</v>
      </c>
      <c r="D877" s="8" t="s">
        <v>17</v>
      </c>
      <c r="E877" s="25">
        <v>0</v>
      </c>
      <c r="F877" s="25">
        <v>0</v>
      </c>
      <c r="G877" s="41">
        <v>0</v>
      </c>
    </row>
    <row r="878" spans="1:7" ht="29.45" hidden="1" customHeight="1" x14ac:dyDescent="0.25">
      <c r="A878" s="140"/>
      <c r="B878" s="134"/>
      <c r="C878" s="23" t="s">
        <v>18</v>
      </c>
      <c r="D878" s="8" t="s">
        <v>17</v>
      </c>
      <c r="E878" s="25">
        <v>0</v>
      </c>
      <c r="F878" s="25">
        <v>0</v>
      </c>
      <c r="G878" s="41">
        <v>0</v>
      </c>
    </row>
    <row r="879" spans="1:7" ht="44.45" hidden="1" customHeight="1" x14ac:dyDescent="0.25">
      <c r="A879" s="140"/>
      <c r="B879" s="134"/>
      <c r="C879" s="23" t="s">
        <v>19</v>
      </c>
      <c r="D879" s="8" t="s">
        <v>17</v>
      </c>
      <c r="E879" s="25">
        <v>0</v>
      </c>
      <c r="F879" s="25">
        <v>0</v>
      </c>
      <c r="G879" s="41">
        <v>0</v>
      </c>
    </row>
    <row r="880" spans="1:7" ht="19.899999999999999" hidden="1" customHeight="1" x14ac:dyDescent="0.25">
      <c r="A880" s="140"/>
      <c r="B880" s="134"/>
      <c r="C880" s="23" t="s">
        <v>20</v>
      </c>
      <c r="D880" s="8" t="s">
        <v>17</v>
      </c>
      <c r="E880" s="25">
        <v>0</v>
      </c>
      <c r="F880" s="25">
        <v>0</v>
      </c>
      <c r="G880" s="41">
        <v>0</v>
      </c>
    </row>
    <row r="881" spans="1:7" hidden="1" x14ac:dyDescent="0.25">
      <c r="A881" s="135" t="s">
        <v>250</v>
      </c>
      <c r="B881" s="138" t="s">
        <v>251</v>
      </c>
      <c r="C881" s="12" t="s">
        <v>22</v>
      </c>
      <c r="D881" s="13">
        <v>759</v>
      </c>
      <c r="E881" s="25">
        <f>E882+E883</f>
        <v>4246.3999999999996</v>
      </c>
      <c r="F881" s="25">
        <f>F882+F883</f>
        <v>4246.3999999999996</v>
      </c>
      <c r="G881" s="41">
        <f t="shared" si="131"/>
        <v>100</v>
      </c>
    </row>
    <row r="882" spans="1:7" ht="49.9" hidden="1" customHeight="1" x14ac:dyDescent="0.25">
      <c r="A882" s="135"/>
      <c r="B882" s="138"/>
      <c r="C882" s="23" t="s">
        <v>14</v>
      </c>
      <c r="D882" s="8">
        <v>759</v>
      </c>
      <c r="E882" s="25">
        <v>0</v>
      </c>
      <c r="F882" s="25">
        <v>0</v>
      </c>
      <c r="G882" s="41">
        <v>0</v>
      </c>
    </row>
    <row r="883" spans="1:7" hidden="1" x14ac:dyDescent="0.25">
      <c r="A883" s="135"/>
      <c r="B883" s="138"/>
      <c r="C883" s="12" t="s">
        <v>15</v>
      </c>
      <c r="D883" s="13">
        <v>759</v>
      </c>
      <c r="E883" s="25">
        <v>4246.3999999999996</v>
      </c>
      <c r="F883" s="25">
        <v>4246.3999999999996</v>
      </c>
      <c r="G883" s="41">
        <f t="shared" si="131"/>
        <v>100</v>
      </c>
    </row>
    <row r="884" spans="1:7" ht="27.6" hidden="1" customHeight="1" x14ac:dyDescent="0.25">
      <c r="A884" s="135"/>
      <c r="B884" s="138"/>
      <c r="C884" s="23" t="s">
        <v>23</v>
      </c>
      <c r="D884" s="8" t="s">
        <v>17</v>
      </c>
      <c r="E884" s="25">
        <v>0</v>
      </c>
      <c r="F884" s="25">
        <v>0</v>
      </c>
      <c r="G884" s="41">
        <v>0</v>
      </c>
    </row>
    <row r="885" spans="1:7" ht="31.15" hidden="1" customHeight="1" x14ac:dyDescent="0.25">
      <c r="A885" s="135"/>
      <c r="B885" s="138"/>
      <c r="C885" s="23" t="s">
        <v>18</v>
      </c>
      <c r="D885" s="8" t="s">
        <v>17</v>
      </c>
      <c r="E885" s="25">
        <v>0</v>
      </c>
      <c r="F885" s="25">
        <v>0</v>
      </c>
      <c r="G885" s="41">
        <v>0</v>
      </c>
    </row>
    <row r="886" spans="1:7" ht="40.15" hidden="1" customHeight="1" x14ac:dyDescent="0.25">
      <c r="A886" s="135"/>
      <c r="B886" s="138"/>
      <c r="C886" s="23" t="s">
        <v>19</v>
      </c>
      <c r="D886" s="8" t="s">
        <v>17</v>
      </c>
      <c r="E886" s="25">
        <v>0</v>
      </c>
      <c r="F886" s="25">
        <v>0</v>
      </c>
      <c r="G886" s="41">
        <v>0</v>
      </c>
    </row>
    <row r="887" spans="1:7" ht="22.9" hidden="1" customHeight="1" x14ac:dyDescent="0.25">
      <c r="A887" s="135"/>
      <c r="B887" s="138"/>
      <c r="C887" s="23" t="s">
        <v>20</v>
      </c>
      <c r="D887" s="8" t="s">
        <v>17</v>
      </c>
      <c r="E887" s="25">
        <v>0</v>
      </c>
      <c r="F887" s="25">
        <v>0</v>
      </c>
      <c r="G887" s="41">
        <v>0</v>
      </c>
    </row>
    <row r="888" spans="1:7" hidden="1" x14ac:dyDescent="0.25">
      <c r="A888" s="66" t="s">
        <v>252</v>
      </c>
      <c r="B888" s="67" t="s">
        <v>253</v>
      </c>
      <c r="C888" s="23" t="s">
        <v>22</v>
      </c>
      <c r="D888" s="8">
        <v>759</v>
      </c>
      <c r="E888" s="25">
        <f>E889+E890</f>
        <v>8000</v>
      </c>
      <c r="F888" s="25">
        <f>F889+F890</f>
        <v>8000</v>
      </c>
      <c r="G888" s="41">
        <f t="shared" si="131"/>
        <v>100</v>
      </c>
    </row>
    <row r="889" spans="1:7" ht="49.15" hidden="1" customHeight="1" x14ac:dyDescent="0.25">
      <c r="A889" s="140"/>
      <c r="B889" s="134"/>
      <c r="C889" s="23" t="s">
        <v>14</v>
      </c>
      <c r="D889" s="8">
        <v>759</v>
      </c>
      <c r="E889" s="25">
        <v>0</v>
      </c>
      <c r="F889" s="25">
        <v>0</v>
      </c>
      <c r="G889" s="41">
        <v>0</v>
      </c>
    </row>
    <row r="890" spans="1:7" hidden="1" x14ac:dyDescent="0.25">
      <c r="A890" s="140"/>
      <c r="B890" s="134"/>
      <c r="C890" s="23" t="s">
        <v>15</v>
      </c>
      <c r="D890" s="8">
        <v>759</v>
      </c>
      <c r="E890" s="25">
        <v>8000</v>
      </c>
      <c r="F890" s="25">
        <v>8000</v>
      </c>
      <c r="G890" s="41">
        <f t="shared" si="131"/>
        <v>100</v>
      </c>
    </row>
    <row r="891" spans="1:7" ht="33" hidden="1" customHeight="1" x14ac:dyDescent="0.25">
      <c r="A891" s="140"/>
      <c r="B891" s="134"/>
      <c r="C891" s="23" t="s">
        <v>23</v>
      </c>
      <c r="D891" s="8" t="s">
        <v>17</v>
      </c>
      <c r="E891" s="25">
        <v>0</v>
      </c>
      <c r="F891" s="25">
        <v>0</v>
      </c>
      <c r="G891" s="41">
        <v>0</v>
      </c>
    </row>
    <row r="892" spans="1:7" ht="41.45" hidden="1" customHeight="1" x14ac:dyDescent="0.25">
      <c r="A892" s="140"/>
      <c r="B892" s="134"/>
      <c r="C892" s="23" t="s">
        <v>18</v>
      </c>
      <c r="D892" s="8" t="s">
        <v>17</v>
      </c>
      <c r="E892" s="25">
        <v>0</v>
      </c>
      <c r="F892" s="25">
        <v>0</v>
      </c>
      <c r="G892" s="41">
        <v>0</v>
      </c>
    </row>
    <row r="893" spans="1:7" ht="44.45" hidden="1" customHeight="1" x14ac:dyDescent="0.25">
      <c r="A893" s="140"/>
      <c r="B893" s="134"/>
      <c r="C893" s="23" t="s">
        <v>19</v>
      </c>
      <c r="D893" s="8" t="s">
        <v>17</v>
      </c>
      <c r="E893" s="25">
        <v>0</v>
      </c>
      <c r="F893" s="25">
        <v>0</v>
      </c>
      <c r="G893" s="41">
        <v>0</v>
      </c>
    </row>
    <row r="894" spans="1:7" ht="18" hidden="1" customHeight="1" x14ac:dyDescent="0.25">
      <c r="A894" s="140"/>
      <c r="B894" s="134"/>
      <c r="C894" s="23" t="s">
        <v>20</v>
      </c>
      <c r="D894" s="8" t="s">
        <v>17</v>
      </c>
      <c r="E894" s="25">
        <v>0</v>
      </c>
      <c r="F894" s="25">
        <v>0</v>
      </c>
      <c r="G894" s="41">
        <v>0</v>
      </c>
    </row>
    <row r="895" spans="1:7" s="17" customFormat="1" hidden="1" x14ac:dyDescent="0.25">
      <c r="A895" s="135" t="s">
        <v>254</v>
      </c>
      <c r="B895" s="138" t="s">
        <v>117</v>
      </c>
      <c r="C895" s="12" t="s">
        <v>22</v>
      </c>
      <c r="D895" s="13">
        <v>759</v>
      </c>
      <c r="E895" s="25">
        <v>0</v>
      </c>
      <c r="F895" s="25">
        <v>0</v>
      </c>
      <c r="G895" s="41" t="e">
        <f t="shared" si="131"/>
        <v>#DIV/0!</v>
      </c>
    </row>
    <row r="896" spans="1:7" ht="47.25" hidden="1" x14ac:dyDescent="0.25">
      <c r="A896" s="135"/>
      <c r="B896" s="134"/>
      <c r="C896" s="23" t="s">
        <v>14</v>
      </c>
      <c r="D896" s="8">
        <v>759</v>
      </c>
      <c r="E896" s="25"/>
      <c r="F896" s="20"/>
      <c r="G896" s="41" t="e">
        <f t="shared" si="131"/>
        <v>#DIV/0!</v>
      </c>
    </row>
    <row r="897" spans="1:7" s="17" customFormat="1" hidden="1" x14ac:dyDescent="0.25">
      <c r="A897" s="135"/>
      <c r="B897" s="134"/>
      <c r="C897" s="12" t="s">
        <v>15</v>
      </c>
      <c r="D897" s="13">
        <v>759</v>
      </c>
      <c r="E897" s="25">
        <v>0</v>
      </c>
      <c r="F897" s="25">
        <v>0</v>
      </c>
      <c r="G897" s="41" t="e">
        <f t="shared" si="131"/>
        <v>#DIV/0!</v>
      </c>
    </row>
    <row r="898" spans="1:7" ht="31.5" hidden="1" x14ac:dyDescent="0.25">
      <c r="A898" s="135"/>
      <c r="B898" s="134"/>
      <c r="C898" s="23" t="s">
        <v>85</v>
      </c>
      <c r="D898" s="8" t="s">
        <v>17</v>
      </c>
      <c r="E898" s="25"/>
      <c r="F898" s="20"/>
      <c r="G898" s="41" t="e">
        <f t="shared" si="131"/>
        <v>#DIV/0!</v>
      </c>
    </row>
    <row r="899" spans="1:7" ht="47.25" hidden="1" x14ac:dyDescent="0.25">
      <c r="A899" s="135"/>
      <c r="B899" s="134"/>
      <c r="C899" s="23" t="s">
        <v>18</v>
      </c>
      <c r="D899" s="8" t="s">
        <v>17</v>
      </c>
      <c r="E899" s="25"/>
      <c r="F899" s="20"/>
      <c r="G899" s="41" t="e">
        <f t="shared" si="131"/>
        <v>#DIV/0!</v>
      </c>
    </row>
    <row r="900" spans="1:7" ht="47.25" hidden="1" x14ac:dyDescent="0.25">
      <c r="A900" s="135"/>
      <c r="B900" s="134"/>
      <c r="C900" s="23" t="s">
        <v>255</v>
      </c>
      <c r="D900" s="8" t="s">
        <v>17</v>
      </c>
      <c r="E900" s="25"/>
      <c r="F900" s="20"/>
      <c r="G900" s="41" t="e">
        <f t="shared" si="131"/>
        <v>#DIV/0!</v>
      </c>
    </row>
    <row r="901" spans="1:7" ht="31.5" hidden="1" x14ac:dyDescent="0.25">
      <c r="A901" s="135"/>
      <c r="B901" s="134"/>
      <c r="C901" s="23" t="s">
        <v>20</v>
      </c>
      <c r="D901" s="8" t="s">
        <v>17</v>
      </c>
      <c r="E901" s="25"/>
      <c r="F901" s="20"/>
      <c r="G901" s="41" t="e">
        <f t="shared" si="131"/>
        <v>#DIV/0!</v>
      </c>
    </row>
    <row r="902" spans="1:7" s="17" customFormat="1" x14ac:dyDescent="0.25">
      <c r="A902" s="64" t="s">
        <v>256</v>
      </c>
      <c r="B902" s="65" t="s">
        <v>257</v>
      </c>
      <c r="C902" s="132" t="s">
        <v>22</v>
      </c>
      <c r="D902" s="33" t="s">
        <v>13</v>
      </c>
      <c r="E902" s="34">
        <f t="shared" ref="E902:F902" si="132">E903+E904</f>
        <v>162193.74000000002</v>
      </c>
      <c r="F902" s="34">
        <f t="shared" si="132"/>
        <v>155049.13</v>
      </c>
      <c r="G902" s="40">
        <f t="shared" si="131"/>
        <v>95.595014949405567</v>
      </c>
    </row>
    <row r="903" spans="1:7" s="17" customFormat="1" x14ac:dyDescent="0.25">
      <c r="A903" s="64"/>
      <c r="B903" s="65"/>
      <c r="C903" s="132"/>
      <c r="D903" s="33">
        <v>759</v>
      </c>
      <c r="E903" s="34">
        <f t="shared" ref="E903:F903" si="133">E906+E909+E911+E912+E913+E914</f>
        <v>152608.62000000002</v>
      </c>
      <c r="F903" s="34">
        <f t="shared" si="133"/>
        <v>146126.47</v>
      </c>
      <c r="G903" s="40">
        <f t="shared" si="131"/>
        <v>95.752435216306893</v>
      </c>
    </row>
    <row r="904" spans="1:7" s="17" customFormat="1" x14ac:dyDescent="0.25">
      <c r="A904" s="64"/>
      <c r="B904" s="65"/>
      <c r="C904" s="132"/>
      <c r="D904" s="33">
        <v>774</v>
      </c>
      <c r="E904" s="34">
        <f t="shared" ref="E904:F904" si="134">E907+E910</f>
        <v>9585.1200000000008</v>
      </c>
      <c r="F904" s="34">
        <f t="shared" si="134"/>
        <v>8922.66</v>
      </c>
      <c r="G904" s="40">
        <f t="shared" si="131"/>
        <v>93.088662426761474</v>
      </c>
    </row>
    <row r="905" spans="1:7" ht="18" customHeight="1" x14ac:dyDescent="0.25">
      <c r="A905" s="64"/>
      <c r="B905" s="65"/>
      <c r="C905" s="132" t="s">
        <v>14</v>
      </c>
      <c r="D905" s="33" t="s">
        <v>13</v>
      </c>
      <c r="E905" s="34">
        <f t="shared" ref="E905:F905" si="135">E906+E907</f>
        <v>12042.7</v>
      </c>
      <c r="F905" s="34">
        <f t="shared" si="135"/>
        <v>10971.78</v>
      </c>
      <c r="G905" s="40">
        <f t="shared" si="131"/>
        <v>91.107309822548103</v>
      </c>
    </row>
    <row r="906" spans="1:7" x14ac:dyDescent="0.25">
      <c r="A906" s="64"/>
      <c r="B906" s="65"/>
      <c r="C906" s="132"/>
      <c r="D906" s="33">
        <v>759</v>
      </c>
      <c r="E906" s="34">
        <f t="shared" ref="E906:F907" si="136">E919</f>
        <v>12042.7</v>
      </c>
      <c r="F906" s="34">
        <f t="shared" si="136"/>
        <v>10971.78</v>
      </c>
      <c r="G906" s="40">
        <f t="shared" si="131"/>
        <v>91.107309822548103</v>
      </c>
    </row>
    <row r="907" spans="1:7" x14ac:dyDescent="0.25">
      <c r="A907" s="64"/>
      <c r="B907" s="65"/>
      <c r="C907" s="132"/>
      <c r="D907" s="33">
        <v>774</v>
      </c>
      <c r="E907" s="34">
        <f t="shared" si="136"/>
        <v>0</v>
      </c>
      <c r="F907" s="34">
        <f t="shared" si="136"/>
        <v>0</v>
      </c>
      <c r="G907" s="40">
        <v>0</v>
      </c>
    </row>
    <row r="908" spans="1:7" s="17" customFormat="1" ht="19.899999999999999" customHeight="1" x14ac:dyDescent="0.25">
      <c r="A908" s="64"/>
      <c r="B908" s="65"/>
      <c r="C908" s="132" t="s">
        <v>15</v>
      </c>
      <c r="D908" s="33" t="s">
        <v>13</v>
      </c>
      <c r="E908" s="34">
        <f t="shared" ref="E908:F908" si="137">E909+E910</f>
        <v>150151.04000000001</v>
      </c>
      <c r="F908" s="34">
        <f t="shared" si="137"/>
        <v>144077.35</v>
      </c>
      <c r="G908" s="40">
        <f t="shared" si="131"/>
        <v>95.954946432605453</v>
      </c>
    </row>
    <row r="909" spans="1:7" s="17" customFormat="1" x14ac:dyDescent="0.25">
      <c r="A909" s="64"/>
      <c r="B909" s="65"/>
      <c r="C909" s="132"/>
      <c r="D909" s="33">
        <v>759</v>
      </c>
      <c r="E909" s="34">
        <f>E922</f>
        <v>140565.92000000001</v>
      </c>
      <c r="F909" s="34">
        <f>F922</f>
        <v>135154.69</v>
      </c>
      <c r="G909" s="40">
        <f t="shared" si="131"/>
        <v>96.150396909862636</v>
      </c>
    </row>
    <row r="910" spans="1:7" s="17" customFormat="1" x14ac:dyDescent="0.25">
      <c r="A910" s="64"/>
      <c r="B910" s="65"/>
      <c r="C910" s="132"/>
      <c r="D910" s="33">
        <v>774</v>
      </c>
      <c r="E910" s="34">
        <f t="shared" ref="E910:F914" si="138">E923</f>
        <v>9585.1200000000008</v>
      </c>
      <c r="F910" s="34">
        <f t="shared" si="138"/>
        <v>8922.66</v>
      </c>
      <c r="G910" s="40">
        <f t="shared" si="131"/>
        <v>93.088662426761474</v>
      </c>
    </row>
    <row r="911" spans="1:7" ht="27.6" hidden="1" customHeight="1" x14ac:dyDescent="0.25">
      <c r="A911" s="64"/>
      <c r="B911" s="65"/>
      <c r="C911" s="36" t="s">
        <v>23</v>
      </c>
      <c r="D911" s="33" t="s">
        <v>17</v>
      </c>
      <c r="E911" s="34">
        <f t="shared" si="138"/>
        <v>0</v>
      </c>
      <c r="F911" s="34">
        <f t="shared" si="138"/>
        <v>0</v>
      </c>
      <c r="G911" s="40">
        <v>0</v>
      </c>
    </row>
    <row r="912" spans="1:7" ht="30" hidden="1" customHeight="1" x14ac:dyDescent="0.25">
      <c r="A912" s="64"/>
      <c r="B912" s="65"/>
      <c r="C912" s="36" t="s">
        <v>18</v>
      </c>
      <c r="D912" s="33" t="s">
        <v>17</v>
      </c>
      <c r="E912" s="34">
        <f t="shared" si="138"/>
        <v>0</v>
      </c>
      <c r="F912" s="34">
        <f t="shared" si="138"/>
        <v>0</v>
      </c>
      <c r="G912" s="40">
        <v>0</v>
      </c>
    </row>
    <row r="913" spans="1:7" ht="45.6" hidden="1" customHeight="1" x14ac:dyDescent="0.25">
      <c r="A913" s="64"/>
      <c r="B913" s="65"/>
      <c r="C913" s="36" t="s">
        <v>19</v>
      </c>
      <c r="D913" s="33" t="s">
        <v>17</v>
      </c>
      <c r="E913" s="34">
        <f t="shared" si="138"/>
        <v>0</v>
      </c>
      <c r="F913" s="34">
        <f t="shared" si="138"/>
        <v>0</v>
      </c>
      <c r="G913" s="40">
        <v>0</v>
      </c>
    </row>
    <row r="914" spans="1:7" ht="25.9" hidden="1" customHeight="1" x14ac:dyDescent="0.25">
      <c r="A914" s="64"/>
      <c r="B914" s="65"/>
      <c r="C914" s="36" t="s">
        <v>20</v>
      </c>
      <c r="D914" s="33" t="s">
        <v>17</v>
      </c>
      <c r="E914" s="34">
        <f t="shared" si="138"/>
        <v>0</v>
      </c>
      <c r="F914" s="34">
        <f t="shared" si="138"/>
        <v>0</v>
      </c>
      <c r="G914" s="40">
        <v>0</v>
      </c>
    </row>
    <row r="915" spans="1:7" s="17" customFormat="1" ht="18" hidden="1" customHeight="1" x14ac:dyDescent="0.25">
      <c r="A915" s="66" t="s">
        <v>258</v>
      </c>
      <c r="B915" s="67" t="s">
        <v>259</v>
      </c>
      <c r="C915" s="136" t="s">
        <v>22</v>
      </c>
      <c r="D915" s="13" t="s">
        <v>13</v>
      </c>
      <c r="E915" s="25">
        <f>E916+E917</f>
        <v>162193.74000000002</v>
      </c>
      <c r="F915" s="25">
        <f>F916+F917</f>
        <v>155049.13</v>
      </c>
      <c r="G915" s="41">
        <f t="shared" ref="G915:G976" si="139">F915/E915*100</f>
        <v>95.595014949405567</v>
      </c>
    </row>
    <row r="916" spans="1:7" s="17" customFormat="1" hidden="1" x14ac:dyDescent="0.25">
      <c r="A916" s="66"/>
      <c r="B916" s="67"/>
      <c r="C916" s="136"/>
      <c r="D916" s="13">
        <v>759</v>
      </c>
      <c r="E916" s="25">
        <f t="shared" ref="E916:F917" si="140">E919+E922</f>
        <v>152608.62000000002</v>
      </c>
      <c r="F916" s="25">
        <f t="shared" si="140"/>
        <v>146126.47</v>
      </c>
      <c r="G916" s="41">
        <f t="shared" si="139"/>
        <v>95.752435216306893</v>
      </c>
    </row>
    <row r="917" spans="1:7" s="17" customFormat="1" hidden="1" x14ac:dyDescent="0.25">
      <c r="A917" s="66"/>
      <c r="B917" s="67"/>
      <c r="C917" s="136"/>
      <c r="D917" s="13">
        <v>774</v>
      </c>
      <c r="E917" s="25">
        <f t="shared" si="140"/>
        <v>9585.1200000000008</v>
      </c>
      <c r="F917" s="25">
        <f>F920+F923</f>
        <v>8922.66</v>
      </c>
      <c r="G917" s="41">
        <f t="shared" si="139"/>
        <v>93.088662426761474</v>
      </c>
    </row>
    <row r="918" spans="1:7" ht="18" hidden="1" customHeight="1" x14ac:dyDescent="0.25">
      <c r="A918" s="66"/>
      <c r="B918" s="67"/>
      <c r="C918" s="67" t="s">
        <v>14</v>
      </c>
      <c r="D918" s="8" t="s">
        <v>13</v>
      </c>
      <c r="E918" s="25">
        <f t="shared" ref="E918:F918" si="141">E919+E920</f>
        <v>12042.7</v>
      </c>
      <c r="F918" s="25">
        <f t="shared" si="141"/>
        <v>10971.78</v>
      </c>
      <c r="G918" s="41">
        <f t="shared" si="139"/>
        <v>91.107309822548103</v>
      </c>
    </row>
    <row r="919" spans="1:7" hidden="1" x14ac:dyDescent="0.25">
      <c r="A919" s="66"/>
      <c r="B919" s="67"/>
      <c r="C919" s="67"/>
      <c r="D919" s="8">
        <v>759</v>
      </c>
      <c r="E919" s="26">
        <f t="shared" ref="E919:F919" si="142">E932+E942+E949+E956</f>
        <v>12042.7</v>
      </c>
      <c r="F919" s="26">
        <f t="shared" si="142"/>
        <v>10971.78</v>
      </c>
      <c r="G919" s="41">
        <f t="shared" si="139"/>
        <v>91.107309822548103</v>
      </c>
    </row>
    <row r="920" spans="1:7" hidden="1" x14ac:dyDescent="0.25">
      <c r="A920" s="66"/>
      <c r="B920" s="67"/>
      <c r="C920" s="67"/>
      <c r="D920" s="8">
        <v>774</v>
      </c>
      <c r="E920" s="26">
        <f>E933</f>
        <v>0</v>
      </c>
      <c r="F920" s="26">
        <f>F933</f>
        <v>0</v>
      </c>
      <c r="G920" s="41">
        <v>0</v>
      </c>
    </row>
    <row r="921" spans="1:7" s="17" customFormat="1" ht="15" hidden="1" customHeight="1" x14ac:dyDescent="0.25">
      <c r="A921" s="66"/>
      <c r="B921" s="67"/>
      <c r="C921" s="136" t="s">
        <v>15</v>
      </c>
      <c r="D921" s="13" t="s">
        <v>13</v>
      </c>
      <c r="E921" s="26">
        <f t="shared" ref="E921:F921" si="143">E922+E923</f>
        <v>150151.04000000001</v>
      </c>
      <c r="F921" s="26">
        <f t="shared" si="143"/>
        <v>144077.35</v>
      </c>
      <c r="G921" s="41">
        <f t="shared" si="139"/>
        <v>95.954946432605453</v>
      </c>
    </row>
    <row r="922" spans="1:7" s="17" customFormat="1" hidden="1" x14ac:dyDescent="0.25">
      <c r="A922" s="66"/>
      <c r="B922" s="67"/>
      <c r="C922" s="136"/>
      <c r="D922" s="13">
        <v>759</v>
      </c>
      <c r="E922" s="26">
        <f>E935+E943+E950+E957</f>
        <v>140565.92000000001</v>
      </c>
      <c r="F922" s="26">
        <f>F935+F943+F950+F957</f>
        <v>135154.69</v>
      </c>
      <c r="G922" s="41">
        <f t="shared" si="139"/>
        <v>96.150396909862636</v>
      </c>
    </row>
    <row r="923" spans="1:7" s="17" customFormat="1" hidden="1" x14ac:dyDescent="0.25">
      <c r="A923" s="66"/>
      <c r="B923" s="67"/>
      <c r="C923" s="136"/>
      <c r="D923" s="13">
        <v>774</v>
      </c>
      <c r="E923" s="26">
        <f t="shared" ref="E923:F923" si="144">E936</f>
        <v>9585.1200000000008</v>
      </c>
      <c r="F923" s="26">
        <f t="shared" si="144"/>
        <v>8922.66</v>
      </c>
      <c r="G923" s="41">
        <f t="shared" si="139"/>
        <v>93.088662426761474</v>
      </c>
    </row>
    <row r="924" spans="1:7" ht="31.9" hidden="1" customHeight="1" x14ac:dyDescent="0.25">
      <c r="A924" s="66"/>
      <c r="B924" s="67"/>
      <c r="C924" s="23" t="s">
        <v>23</v>
      </c>
      <c r="D924" s="10" t="s">
        <v>17</v>
      </c>
      <c r="E924" s="26">
        <f>E937+E944+E951+E958</f>
        <v>0</v>
      </c>
      <c r="F924" s="26">
        <f>F937+F944+F951+F958</f>
        <v>0</v>
      </c>
      <c r="G924" s="41">
        <v>0</v>
      </c>
    </row>
    <row r="925" spans="1:7" ht="36.6" hidden="1" customHeight="1" x14ac:dyDescent="0.25">
      <c r="A925" s="66"/>
      <c r="B925" s="67"/>
      <c r="C925" s="23" t="s">
        <v>18</v>
      </c>
      <c r="D925" s="10" t="s">
        <v>17</v>
      </c>
      <c r="E925" s="26">
        <f t="shared" ref="E925:F927" si="145">E938+E945+E952+E959</f>
        <v>0</v>
      </c>
      <c r="F925" s="26">
        <f t="shared" si="145"/>
        <v>0</v>
      </c>
      <c r="G925" s="41">
        <v>0</v>
      </c>
    </row>
    <row r="926" spans="1:7" ht="45.6" hidden="1" customHeight="1" x14ac:dyDescent="0.25">
      <c r="A926" s="66"/>
      <c r="B926" s="67"/>
      <c r="C926" s="23" t="s">
        <v>19</v>
      </c>
      <c r="D926" s="10" t="s">
        <v>17</v>
      </c>
      <c r="E926" s="26">
        <f t="shared" si="145"/>
        <v>0</v>
      </c>
      <c r="F926" s="26">
        <f t="shared" si="145"/>
        <v>0</v>
      </c>
      <c r="G926" s="41">
        <v>0</v>
      </c>
    </row>
    <row r="927" spans="1:7" ht="22.9" hidden="1" customHeight="1" x14ac:dyDescent="0.25">
      <c r="A927" s="66"/>
      <c r="B927" s="67"/>
      <c r="C927" s="23" t="s">
        <v>20</v>
      </c>
      <c r="D927" s="10" t="s">
        <v>17</v>
      </c>
      <c r="E927" s="26">
        <f t="shared" si="145"/>
        <v>0</v>
      </c>
      <c r="F927" s="26">
        <f t="shared" si="145"/>
        <v>0</v>
      </c>
      <c r="G927" s="41">
        <v>0</v>
      </c>
    </row>
    <row r="928" spans="1:7" s="17" customFormat="1" ht="18" hidden="1" customHeight="1" x14ac:dyDescent="0.25">
      <c r="A928" s="66" t="s">
        <v>260</v>
      </c>
      <c r="B928" s="67" t="s">
        <v>261</v>
      </c>
      <c r="C928" s="136" t="s">
        <v>22</v>
      </c>
      <c r="D928" s="13" t="s">
        <v>13</v>
      </c>
      <c r="E928" s="25">
        <f t="shared" ref="E928:F928" si="146">E929+E930</f>
        <v>149651.04</v>
      </c>
      <c r="F928" s="25">
        <f t="shared" si="146"/>
        <v>144071.62</v>
      </c>
      <c r="G928" s="41">
        <f t="shared" si="139"/>
        <v>96.27171318020909</v>
      </c>
    </row>
    <row r="929" spans="1:7" s="17" customFormat="1" hidden="1" x14ac:dyDescent="0.25">
      <c r="A929" s="66"/>
      <c r="B929" s="67"/>
      <c r="C929" s="136"/>
      <c r="D929" s="13">
        <v>759</v>
      </c>
      <c r="E929" s="25">
        <f t="shared" ref="E929:F929" si="147">E932+E935</f>
        <v>140065.92000000001</v>
      </c>
      <c r="F929" s="25">
        <f t="shared" si="147"/>
        <v>135148.96</v>
      </c>
      <c r="G929" s="41">
        <f t="shared" si="139"/>
        <v>96.489538640091737</v>
      </c>
    </row>
    <row r="930" spans="1:7" s="17" customFormat="1" hidden="1" x14ac:dyDescent="0.25">
      <c r="A930" s="66"/>
      <c r="B930" s="67"/>
      <c r="C930" s="136"/>
      <c r="D930" s="13">
        <v>774</v>
      </c>
      <c r="E930" s="25">
        <f t="shared" ref="E930:F930" si="148">E936+E933</f>
        <v>9585.1200000000008</v>
      </c>
      <c r="F930" s="25">
        <f t="shared" si="148"/>
        <v>8922.66</v>
      </c>
      <c r="G930" s="41">
        <f t="shared" si="139"/>
        <v>93.088662426761474</v>
      </c>
    </row>
    <row r="931" spans="1:7" ht="16.899999999999999" hidden="1" customHeight="1" x14ac:dyDescent="0.25">
      <c r="A931" s="66"/>
      <c r="B931" s="67"/>
      <c r="C931" s="67" t="s">
        <v>14</v>
      </c>
      <c r="D931" s="8" t="s">
        <v>13</v>
      </c>
      <c r="E931" s="25">
        <f t="shared" ref="E931:F931" si="149">E932+E933</f>
        <v>0</v>
      </c>
      <c r="F931" s="25">
        <f t="shared" si="149"/>
        <v>0</v>
      </c>
      <c r="G931" s="41">
        <v>0</v>
      </c>
    </row>
    <row r="932" spans="1:7" hidden="1" x14ac:dyDescent="0.25">
      <c r="A932" s="66"/>
      <c r="B932" s="67"/>
      <c r="C932" s="67"/>
      <c r="D932" s="8">
        <v>759</v>
      </c>
      <c r="E932" s="25">
        <v>0</v>
      </c>
      <c r="F932" s="25">
        <v>0</v>
      </c>
      <c r="G932" s="41">
        <v>0</v>
      </c>
    </row>
    <row r="933" spans="1:7" hidden="1" x14ac:dyDescent="0.25">
      <c r="A933" s="66"/>
      <c r="B933" s="67"/>
      <c r="C933" s="67"/>
      <c r="D933" s="8">
        <v>774</v>
      </c>
      <c r="E933" s="25">
        <v>0</v>
      </c>
      <c r="F933" s="25">
        <v>0</v>
      </c>
      <c r="G933" s="41">
        <v>0</v>
      </c>
    </row>
    <row r="934" spans="1:7" s="17" customFormat="1" ht="18.600000000000001" hidden="1" customHeight="1" x14ac:dyDescent="0.25">
      <c r="A934" s="66"/>
      <c r="B934" s="67"/>
      <c r="C934" s="136" t="s">
        <v>15</v>
      </c>
      <c r="D934" s="13" t="s">
        <v>13</v>
      </c>
      <c r="E934" s="25">
        <f t="shared" ref="E934:F934" si="150">E935+E936</f>
        <v>149651.04</v>
      </c>
      <c r="F934" s="25">
        <f t="shared" si="150"/>
        <v>144071.62</v>
      </c>
      <c r="G934" s="41">
        <f t="shared" si="139"/>
        <v>96.27171318020909</v>
      </c>
    </row>
    <row r="935" spans="1:7" s="17" customFormat="1" hidden="1" x14ac:dyDescent="0.25">
      <c r="A935" s="66"/>
      <c r="B935" s="67"/>
      <c r="C935" s="136"/>
      <c r="D935" s="13">
        <v>759</v>
      </c>
      <c r="E935" s="25">
        <v>140065.92000000001</v>
      </c>
      <c r="F935" s="25">
        <v>135148.96</v>
      </c>
      <c r="G935" s="41">
        <f t="shared" si="139"/>
        <v>96.489538640091737</v>
      </c>
    </row>
    <row r="936" spans="1:7" s="17" customFormat="1" hidden="1" x14ac:dyDescent="0.25">
      <c r="A936" s="66"/>
      <c r="B936" s="67"/>
      <c r="C936" s="136"/>
      <c r="D936" s="13">
        <v>774</v>
      </c>
      <c r="E936" s="25">
        <v>9585.1200000000008</v>
      </c>
      <c r="F936" s="25">
        <v>8922.66</v>
      </c>
      <c r="G936" s="41">
        <f t="shared" si="139"/>
        <v>93.088662426761474</v>
      </c>
    </row>
    <row r="937" spans="1:7" ht="33" hidden="1" customHeight="1" x14ac:dyDescent="0.25">
      <c r="A937" s="66"/>
      <c r="B937" s="67"/>
      <c r="C937" s="23" t="s">
        <v>23</v>
      </c>
      <c r="D937" s="8" t="s">
        <v>17</v>
      </c>
      <c r="E937" s="26">
        <v>0</v>
      </c>
      <c r="F937" s="26">
        <v>0</v>
      </c>
      <c r="G937" s="41">
        <v>0</v>
      </c>
    </row>
    <row r="938" spans="1:7" ht="30.6" hidden="1" customHeight="1" x14ac:dyDescent="0.25">
      <c r="A938" s="66"/>
      <c r="B938" s="67"/>
      <c r="C938" s="23" t="s">
        <v>18</v>
      </c>
      <c r="D938" s="8" t="s">
        <v>17</v>
      </c>
      <c r="E938" s="26">
        <v>0</v>
      </c>
      <c r="F938" s="26">
        <v>0</v>
      </c>
      <c r="G938" s="41">
        <v>0</v>
      </c>
    </row>
    <row r="939" spans="1:7" ht="46.15" hidden="1" customHeight="1" x14ac:dyDescent="0.25">
      <c r="A939" s="66"/>
      <c r="B939" s="67"/>
      <c r="C939" s="23" t="s">
        <v>19</v>
      </c>
      <c r="D939" s="8" t="s">
        <v>17</v>
      </c>
      <c r="E939" s="26">
        <v>0</v>
      </c>
      <c r="F939" s="26">
        <v>0</v>
      </c>
      <c r="G939" s="41">
        <v>0</v>
      </c>
    </row>
    <row r="940" spans="1:7" ht="18.600000000000001" hidden="1" customHeight="1" x14ac:dyDescent="0.25">
      <c r="A940" s="66"/>
      <c r="B940" s="67"/>
      <c r="C940" s="23" t="s">
        <v>20</v>
      </c>
      <c r="D940" s="8" t="s">
        <v>17</v>
      </c>
      <c r="E940" s="26">
        <v>0</v>
      </c>
      <c r="F940" s="26">
        <v>0</v>
      </c>
      <c r="G940" s="41">
        <v>0</v>
      </c>
    </row>
    <row r="941" spans="1:7" s="17" customFormat="1" x14ac:dyDescent="0.25">
      <c r="A941" s="66" t="s">
        <v>262</v>
      </c>
      <c r="B941" s="67" t="s">
        <v>263</v>
      </c>
      <c r="C941" s="12" t="s">
        <v>22</v>
      </c>
      <c r="D941" s="13">
        <v>759</v>
      </c>
      <c r="E941" s="25">
        <f>SUM(E942:E947)</f>
        <v>12042.7</v>
      </c>
      <c r="F941" s="25">
        <f>SUM(F942:F947)</f>
        <v>10971.78</v>
      </c>
      <c r="G941" s="41">
        <f t="shared" si="139"/>
        <v>91.107309822548103</v>
      </c>
    </row>
    <row r="942" spans="1:7" s="17" customFormat="1" ht="102" customHeight="1" x14ac:dyDescent="0.25">
      <c r="A942" s="66"/>
      <c r="B942" s="67"/>
      <c r="C942" s="12" t="s">
        <v>14</v>
      </c>
      <c r="D942" s="13">
        <v>759</v>
      </c>
      <c r="E942" s="25">
        <v>12042.7</v>
      </c>
      <c r="F942" s="19">
        <v>10971.78</v>
      </c>
      <c r="G942" s="41">
        <f t="shared" si="139"/>
        <v>91.107309822548103</v>
      </c>
    </row>
    <row r="943" spans="1:7" s="17" customFormat="1" hidden="1" x14ac:dyDescent="0.25">
      <c r="A943" s="66"/>
      <c r="B943" s="67"/>
      <c r="C943" s="12" t="s">
        <v>15</v>
      </c>
      <c r="D943" s="13">
        <v>759</v>
      </c>
      <c r="E943" s="25">
        <v>0</v>
      </c>
      <c r="F943" s="25">
        <v>0</v>
      </c>
      <c r="G943" s="41">
        <v>0</v>
      </c>
    </row>
    <row r="944" spans="1:7" ht="33" hidden="1" customHeight="1" x14ac:dyDescent="0.25">
      <c r="A944" s="66"/>
      <c r="B944" s="67"/>
      <c r="C944" s="23" t="s">
        <v>23</v>
      </c>
      <c r="D944" s="8" t="s">
        <v>17</v>
      </c>
      <c r="E944" s="26">
        <v>0</v>
      </c>
      <c r="F944" s="26">
        <v>0</v>
      </c>
      <c r="G944" s="41">
        <v>0</v>
      </c>
    </row>
    <row r="945" spans="1:7" ht="35.450000000000003" hidden="1" customHeight="1" x14ac:dyDescent="0.25">
      <c r="A945" s="66"/>
      <c r="B945" s="67"/>
      <c r="C945" s="23" t="s">
        <v>18</v>
      </c>
      <c r="D945" s="8" t="s">
        <v>17</v>
      </c>
      <c r="E945" s="26">
        <v>0</v>
      </c>
      <c r="F945" s="26">
        <v>0</v>
      </c>
      <c r="G945" s="41">
        <v>0</v>
      </c>
    </row>
    <row r="946" spans="1:7" ht="47.45" hidden="1" customHeight="1" x14ac:dyDescent="0.25">
      <c r="A946" s="66"/>
      <c r="B946" s="67"/>
      <c r="C946" s="23" t="s">
        <v>19</v>
      </c>
      <c r="D946" s="8" t="s">
        <v>17</v>
      </c>
      <c r="E946" s="26">
        <v>0</v>
      </c>
      <c r="F946" s="26">
        <v>0</v>
      </c>
      <c r="G946" s="41">
        <v>0</v>
      </c>
    </row>
    <row r="947" spans="1:7" ht="24.6" hidden="1" customHeight="1" x14ac:dyDescent="0.25">
      <c r="A947" s="66"/>
      <c r="B947" s="67"/>
      <c r="C947" s="23" t="s">
        <v>20</v>
      </c>
      <c r="D947" s="8" t="s">
        <v>17</v>
      </c>
      <c r="E947" s="26">
        <v>0</v>
      </c>
      <c r="F947" s="26">
        <v>0</v>
      </c>
      <c r="G947" s="41">
        <v>0</v>
      </c>
    </row>
    <row r="948" spans="1:7" s="17" customFormat="1" ht="54.6" customHeight="1" x14ac:dyDescent="0.25">
      <c r="A948" s="66" t="s">
        <v>264</v>
      </c>
      <c r="B948" s="67" t="s">
        <v>265</v>
      </c>
      <c r="C948" s="12" t="s">
        <v>22</v>
      </c>
      <c r="D948" s="13">
        <v>759</v>
      </c>
      <c r="E948" s="25">
        <f>SUM(E949:E954)</f>
        <v>500</v>
      </c>
      <c r="F948" s="25">
        <f>SUM(F949:F954)</f>
        <v>5.73</v>
      </c>
      <c r="G948" s="41">
        <f t="shared" si="139"/>
        <v>1.1460000000000001</v>
      </c>
    </row>
    <row r="949" spans="1:7" ht="49.15" hidden="1" customHeight="1" x14ac:dyDescent="0.25">
      <c r="A949" s="66"/>
      <c r="B949" s="67"/>
      <c r="C949" s="23" t="s">
        <v>14</v>
      </c>
      <c r="D949" s="8">
        <v>759</v>
      </c>
      <c r="E949" s="25">
        <v>0</v>
      </c>
      <c r="F949" s="25">
        <v>0</v>
      </c>
      <c r="G949" s="41">
        <v>0</v>
      </c>
    </row>
    <row r="950" spans="1:7" s="17" customFormat="1" ht="45.6" customHeight="1" x14ac:dyDescent="0.25">
      <c r="A950" s="66"/>
      <c r="B950" s="67"/>
      <c r="C950" s="12" t="s">
        <v>15</v>
      </c>
      <c r="D950" s="13">
        <v>759</v>
      </c>
      <c r="E950" s="25">
        <f>3346-2846</f>
        <v>500</v>
      </c>
      <c r="F950" s="19">
        <v>5.73</v>
      </c>
      <c r="G950" s="41">
        <f t="shared" si="139"/>
        <v>1.1460000000000001</v>
      </c>
    </row>
    <row r="951" spans="1:7" ht="28.9" hidden="1" customHeight="1" x14ac:dyDescent="0.25">
      <c r="A951" s="66"/>
      <c r="B951" s="67"/>
      <c r="C951" s="23" t="s">
        <v>23</v>
      </c>
      <c r="D951" s="8" t="s">
        <v>17</v>
      </c>
      <c r="E951" s="26">
        <v>0</v>
      </c>
      <c r="F951" s="26">
        <v>0</v>
      </c>
      <c r="G951" s="41">
        <v>0</v>
      </c>
    </row>
    <row r="952" spans="1:7" ht="43.15" hidden="1" customHeight="1" x14ac:dyDescent="0.25">
      <c r="A952" s="66"/>
      <c r="B952" s="67"/>
      <c r="C952" s="23" t="s">
        <v>18</v>
      </c>
      <c r="D952" s="8" t="s">
        <v>17</v>
      </c>
      <c r="E952" s="26">
        <v>0</v>
      </c>
      <c r="F952" s="26">
        <v>0</v>
      </c>
      <c r="G952" s="41">
        <v>0</v>
      </c>
    </row>
    <row r="953" spans="1:7" ht="49.15" hidden="1" customHeight="1" x14ac:dyDescent="0.25">
      <c r="A953" s="66"/>
      <c r="B953" s="67"/>
      <c r="C953" s="23" t="s">
        <v>19</v>
      </c>
      <c r="D953" s="8" t="s">
        <v>17</v>
      </c>
      <c r="E953" s="26">
        <v>0</v>
      </c>
      <c r="F953" s="26">
        <v>0</v>
      </c>
      <c r="G953" s="41">
        <v>0</v>
      </c>
    </row>
    <row r="954" spans="1:7" ht="23.45" hidden="1" customHeight="1" x14ac:dyDescent="0.25">
      <c r="A954" s="66"/>
      <c r="B954" s="67"/>
      <c r="C954" s="23" t="s">
        <v>20</v>
      </c>
      <c r="D954" s="8" t="s">
        <v>17</v>
      </c>
      <c r="E954" s="26">
        <v>0</v>
      </c>
      <c r="F954" s="26">
        <v>0</v>
      </c>
      <c r="G954" s="41">
        <v>0</v>
      </c>
    </row>
    <row r="955" spans="1:7" hidden="1" x14ac:dyDescent="0.25">
      <c r="A955" s="66" t="s">
        <v>266</v>
      </c>
      <c r="B955" s="67" t="s">
        <v>267</v>
      </c>
      <c r="C955" s="23" t="s">
        <v>22</v>
      </c>
      <c r="D955" s="8">
        <v>759</v>
      </c>
      <c r="E955" s="25">
        <v>0</v>
      </c>
      <c r="F955" s="25">
        <v>0</v>
      </c>
      <c r="G955" s="41" t="e">
        <f t="shared" si="139"/>
        <v>#DIV/0!</v>
      </c>
    </row>
    <row r="956" spans="1:7" ht="47.25" hidden="1" x14ac:dyDescent="0.25">
      <c r="A956" s="66"/>
      <c r="B956" s="67"/>
      <c r="C956" s="23" t="s">
        <v>14</v>
      </c>
      <c r="D956" s="8">
        <v>759</v>
      </c>
      <c r="E956" s="25">
        <v>0</v>
      </c>
      <c r="F956" s="25">
        <v>0</v>
      </c>
      <c r="G956" s="41" t="e">
        <f t="shared" si="139"/>
        <v>#DIV/0!</v>
      </c>
    </row>
    <row r="957" spans="1:7" hidden="1" x14ac:dyDescent="0.25">
      <c r="A957" s="66"/>
      <c r="B957" s="67"/>
      <c r="C957" s="23" t="s">
        <v>15</v>
      </c>
      <c r="D957" s="8">
        <v>759</v>
      </c>
      <c r="E957" s="25">
        <v>0</v>
      </c>
      <c r="F957" s="25">
        <v>0</v>
      </c>
      <c r="G957" s="41" t="e">
        <f t="shared" si="139"/>
        <v>#DIV/0!</v>
      </c>
    </row>
    <row r="958" spans="1:7" ht="31.5" hidden="1" x14ac:dyDescent="0.25">
      <c r="A958" s="66"/>
      <c r="B958" s="67"/>
      <c r="C958" s="23" t="s">
        <v>23</v>
      </c>
      <c r="D958" s="8" t="s">
        <v>17</v>
      </c>
      <c r="E958" s="26">
        <v>0</v>
      </c>
      <c r="F958" s="26">
        <v>0</v>
      </c>
      <c r="G958" s="41" t="e">
        <f t="shared" si="139"/>
        <v>#DIV/0!</v>
      </c>
    </row>
    <row r="959" spans="1:7" ht="47.25" hidden="1" x14ac:dyDescent="0.25">
      <c r="A959" s="66"/>
      <c r="B959" s="67"/>
      <c r="C959" s="23" t="s">
        <v>18</v>
      </c>
      <c r="D959" s="8" t="s">
        <v>17</v>
      </c>
      <c r="E959" s="26">
        <v>0</v>
      </c>
      <c r="F959" s="26">
        <v>0</v>
      </c>
      <c r="G959" s="41" t="e">
        <f t="shared" si="139"/>
        <v>#DIV/0!</v>
      </c>
    </row>
    <row r="960" spans="1:7" ht="47.25" hidden="1" x14ac:dyDescent="0.25">
      <c r="A960" s="66"/>
      <c r="B960" s="67"/>
      <c r="C960" s="23" t="s">
        <v>19</v>
      </c>
      <c r="D960" s="8" t="s">
        <v>17</v>
      </c>
      <c r="E960" s="26">
        <v>0</v>
      </c>
      <c r="F960" s="26">
        <v>0</v>
      </c>
      <c r="G960" s="41" t="e">
        <f t="shared" si="139"/>
        <v>#DIV/0!</v>
      </c>
    </row>
    <row r="961" spans="1:7" ht="31.5" hidden="1" x14ac:dyDescent="0.25">
      <c r="A961" s="66"/>
      <c r="B961" s="67"/>
      <c r="C961" s="23" t="s">
        <v>20</v>
      </c>
      <c r="D961" s="8" t="s">
        <v>17</v>
      </c>
      <c r="E961" s="26">
        <v>0</v>
      </c>
      <c r="F961" s="26">
        <v>0</v>
      </c>
      <c r="G961" s="41" t="e">
        <f t="shared" si="139"/>
        <v>#DIV/0!</v>
      </c>
    </row>
    <row r="962" spans="1:7" x14ac:dyDescent="0.25">
      <c r="A962" s="64" t="s">
        <v>268</v>
      </c>
      <c r="B962" s="65" t="s">
        <v>269</v>
      </c>
      <c r="C962" s="36" t="s">
        <v>22</v>
      </c>
      <c r="D962" s="33">
        <v>759</v>
      </c>
      <c r="E962" s="34">
        <f>E964+E963</f>
        <v>364838.1</v>
      </c>
      <c r="F962" s="34">
        <f>F964+F963</f>
        <v>44825.990000000005</v>
      </c>
      <c r="G962" s="40">
        <f t="shared" si="139"/>
        <v>12.286542989890586</v>
      </c>
    </row>
    <row r="963" spans="1:7" ht="48" customHeight="1" x14ac:dyDescent="0.25">
      <c r="A963" s="64"/>
      <c r="B963" s="65"/>
      <c r="C963" s="36" t="s">
        <v>14</v>
      </c>
      <c r="D963" s="33">
        <v>759</v>
      </c>
      <c r="E963" s="34">
        <v>276338.09999999998</v>
      </c>
      <c r="F963" s="34">
        <f>F970</f>
        <v>0</v>
      </c>
      <c r="G963" s="40">
        <f t="shared" si="139"/>
        <v>0</v>
      </c>
    </row>
    <row r="964" spans="1:7" x14ac:dyDescent="0.25">
      <c r="A964" s="64"/>
      <c r="B964" s="65"/>
      <c r="C964" s="36" t="s">
        <v>15</v>
      </c>
      <c r="D964" s="33">
        <v>759</v>
      </c>
      <c r="E964" s="34">
        <f>E971</f>
        <v>88500</v>
      </c>
      <c r="F964" s="34">
        <f>F971</f>
        <v>44825.990000000005</v>
      </c>
      <c r="G964" s="40">
        <f t="shared" si="139"/>
        <v>50.650836158192092</v>
      </c>
    </row>
    <row r="965" spans="1:7" ht="33" hidden="1" customHeight="1" x14ac:dyDescent="0.25">
      <c r="A965" s="64"/>
      <c r="B965" s="65"/>
      <c r="C965" s="36" t="s">
        <v>23</v>
      </c>
      <c r="D965" s="35" t="s">
        <v>17</v>
      </c>
      <c r="E965" s="34">
        <f t="shared" ref="E965:F968" si="151">E972+E1014</f>
        <v>0</v>
      </c>
      <c r="F965" s="34">
        <f t="shared" si="151"/>
        <v>0</v>
      </c>
      <c r="G965" s="40">
        <v>0</v>
      </c>
    </row>
    <row r="966" spans="1:7" ht="44.45" hidden="1" customHeight="1" x14ac:dyDescent="0.25">
      <c r="A966" s="64"/>
      <c r="B966" s="65"/>
      <c r="C966" s="36" t="s">
        <v>18</v>
      </c>
      <c r="D966" s="35" t="s">
        <v>17</v>
      </c>
      <c r="E966" s="34">
        <f t="shared" si="151"/>
        <v>0</v>
      </c>
      <c r="F966" s="34">
        <f t="shared" si="151"/>
        <v>0</v>
      </c>
      <c r="G966" s="40">
        <v>0</v>
      </c>
    </row>
    <row r="967" spans="1:7" ht="45.6" hidden="1" customHeight="1" x14ac:dyDescent="0.25">
      <c r="A967" s="64"/>
      <c r="B967" s="65"/>
      <c r="C967" s="36" t="s">
        <v>19</v>
      </c>
      <c r="D967" s="35" t="s">
        <v>17</v>
      </c>
      <c r="E967" s="34">
        <f t="shared" si="151"/>
        <v>0</v>
      </c>
      <c r="F967" s="34">
        <f t="shared" si="151"/>
        <v>0</v>
      </c>
      <c r="G967" s="40">
        <v>0</v>
      </c>
    </row>
    <row r="968" spans="1:7" ht="34.9" hidden="1" customHeight="1" x14ac:dyDescent="0.25">
      <c r="A968" s="64"/>
      <c r="B968" s="65"/>
      <c r="C968" s="36" t="s">
        <v>20</v>
      </c>
      <c r="D968" s="33" t="s">
        <v>17</v>
      </c>
      <c r="E968" s="34">
        <f t="shared" si="151"/>
        <v>0</v>
      </c>
      <c r="F968" s="34">
        <f t="shared" si="151"/>
        <v>0</v>
      </c>
      <c r="G968" s="40">
        <v>0</v>
      </c>
    </row>
    <row r="969" spans="1:7" hidden="1" x14ac:dyDescent="0.25">
      <c r="A969" s="66" t="s">
        <v>270</v>
      </c>
      <c r="B969" s="67" t="s">
        <v>271</v>
      </c>
      <c r="C969" s="23" t="s">
        <v>22</v>
      </c>
      <c r="D969" s="8">
        <v>759</v>
      </c>
      <c r="E969" s="25">
        <f t="shared" ref="E969:F969" si="152">SUM(E970:E975)</f>
        <v>364838.1</v>
      </c>
      <c r="F969" s="25">
        <f t="shared" si="152"/>
        <v>44825.990000000005</v>
      </c>
      <c r="G969" s="41">
        <f t="shared" si="139"/>
        <v>12.286542989890586</v>
      </c>
    </row>
    <row r="970" spans="1:7" ht="58.15" hidden="1" customHeight="1" x14ac:dyDescent="0.25">
      <c r="A970" s="66"/>
      <c r="B970" s="67"/>
      <c r="C970" s="23" t="s">
        <v>14</v>
      </c>
      <c r="D970" s="8">
        <v>759</v>
      </c>
      <c r="E970" s="25">
        <f t="shared" ref="E970:F970" si="153">E977+E1005+E1012</f>
        <v>276338.09999999998</v>
      </c>
      <c r="F970" s="25">
        <f t="shared" si="153"/>
        <v>0</v>
      </c>
      <c r="G970" s="41">
        <f t="shared" si="139"/>
        <v>0</v>
      </c>
    </row>
    <row r="971" spans="1:7" hidden="1" x14ac:dyDescent="0.25">
      <c r="A971" s="66"/>
      <c r="B971" s="67"/>
      <c r="C971" s="23" t="s">
        <v>15</v>
      </c>
      <c r="D971" s="8">
        <v>759</v>
      </c>
      <c r="E971" s="25">
        <f>E978+E985+E992</f>
        <v>88500</v>
      </c>
      <c r="F971" s="25">
        <f>F978+F985+F992</f>
        <v>44825.990000000005</v>
      </c>
      <c r="G971" s="41">
        <f t="shared" si="139"/>
        <v>50.650836158192092</v>
      </c>
    </row>
    <row r="972" spans="1:7" ht="33.6" hidden="1" customHeight="1" x14ac:dyDescent="0.25">
      <c r="A972" s="66"/>
      <c r="B972" s="67"/>
      <c r="C972" s="23" t="s">
        <v>23</v>
      </c>
      <c r="D972" s="10" t="s">
        <v>17</v>
      </c>
      <c r="E972" s="25">
        <f t="shared" ref="E972:F975" si="154">E979+E1007</f>
        <v>0</v>
      </c>
      <c r="F972" s="25">
        <f t="shared" si="154"/>
        <v>0</v>
      </c>
      <c r="G972" s="41">
        <v>0</v>
      </c>
    </row>
    <row r="973" spans="1:7" ht="35.450000000000003" hidden="1" customHeight="1" x14ac:dyDescent="0.25">
      <c r="A973" s="66"/>
      <c r="B973" s="67"/>
      <c r="C973" s="23" t="s">
        <v>18</v>
      </c>
      <c r="D973" s="10" t="s">
        <v>17</v>
      </c>
      <c r="E973" s="25">
        <f t="shared" si="154"/>
        <v>0</v>
      </c>
      <c r="F973" s="25">
        <f t="shared" si="154"/>
        <v>0</v>
      </c>
      <c r="G973" s="41">
        <v>0</v>
      </c>
    </row>
    <row r="974" spans="1:7" ht="47.45" hidden="1" customHeight="1" x14ac:dyDescent="0.25">
      <c r="A974" s="66"/>
      <c r="B974" s="67"/>
      <c r="C974" s="23" t="s">
        <v>19</v>
      </c>
      <c r="D974" s="10" t="s">
        <v>17</v>
      </c>
      <c r="E974" s="25">
        <f t="shared" si="154"/>
        <v>0</v>
      </c>
      <c r="F974" s="25">
        <f t="shared" si="154"/>
        <v>0</v>
      </c>
      <c r="G974" s="41">
        <v>0</v>
      </c>
    </row>
    <row r="975" spans="1:7" ht="19.899999999999999" hidden="1" customHeight="1" x14ac:dyDescent="0.25">
      <c r="A975" s="66"/>
      <c r="B975" s="67"/>
      <c r="C975" s="23" t="s">
        <v>20</v>
      </c>
      <c r="D975" s="10" t="s">
        <v>17</v>
      </c>
      <c r="E975" s="25">
        <f t="shared" si="154"/>
        <v>0</v>
      </c>
      <c r="F975" s="25">
        <f t="shared" si="154"/>
        <v>0</v>
      </c>
      <c r="G975" s="41">
        <v>0</v>
      </c>
    </row>
    <row r="976" spans="1:7" ht="46.15" customHeight="1" x14ac:dyDescent="0.25">
      <c r="A976" s="66" t="s">
        <v>272</v>
      </c>
      <c r="B976" s="67" t="s">
        <v>47</v>
      </c>
      <c r="C976" s="23" t="s">
        <v>22</v>
      </c>
      <c r="D976" s="8">
        <v>759</v>
      </c>
      <c r="E976" s="25">
        <f>SUM(E977:E982)</f>
        <v>29000</v>
      </c>
      <c r="F976" s="25">
        <f>SUM(F977:F982)</f>
        <v>24380.99</v>
      </c>
      <c r="G976" s="41">
        <f t="shared" si="139"/>
        <v>84.072379310344843</v>
      </c>
    </row>
    <row r="977" spans="1:7" ht="52.9" hidden="1" customHeight="1" x14ac:dyDescent="0.25">
      <c r="A977" s="66"/>
      <c r="B977" s="67"/>
      <c r="C977" s="23" t="s">
        <v>14</v>
      </c>
      <c r="D977" s="8">
        <v>759</v>
      </c>
      <c r="E977" s="25">
        <v>0</v>
      </c>
      <c r="F977" s="25">
        <v>0</v>
      </c>
      <c r="G977" s="41">
        <v>0</v>
      </c>
    </row>
    <row r="978" spans="1:7" ht="40.9" customHeight="1" x14ac:dyDescent="0.25">
      <c r="A978" s="66"/>
      <c r="B978" s="67"/>
      <c r="C978" s="23" t="s">
        <v>15</v>
      </c>
      <c r="D978" s="8">
        <v>759</v>
      </c>
      <c r="E978" s="25">
        <v>29000</v>
      </c>
      <c r="F978" s="20">
        <v>24380.99</v>
      </c>
      <c r="G978" s="41">
        <f t="shared" ref="G978:G1005" si="155">F978/E978*100</f>
        <v>84.072379310344843</v>
      </c>
    </row>
    <row r="979" spans="1:7" ht="33.6" hidden="1" customHeight="1" x14ac:dyDescent="0.25">
      <c r="A979" s="66"/>
      <c r="B979" s="67"/>
      <c r="C979" s="23" t="s">
        <v>23</v>
      </c>
      <c r="D979" s="8" t="s">
        <v>17</v>
      </c>
      <c r="E979" s="26">
        <v>0</v>
      </c>
      <c r="F979" s="26">
        <v>0</v>
      </c>
      <c r="G979" s="41">
        <v>0</v>
      </c>
    </row>
    <row r="980" spans="1:7" ht="28.9" hidden="1" customHeight="1" x14ac:dyDescent="0.25">
      <c r="A980" s="66"/>
      <c r="B980" s="67"/>
      <c r="C980" s="23" t="s">
        <v>18</v>
      </c>
      <c r="D980" s="8" t="s">
        <v>17</v>
      </c>
      <c r="E980" s="26">
        <v>0</v>
      </c>
      <c r="F980" s="26">
        <v>0</v>
      </c>
      <c r="G980" s="41">
        <v>0</v>
      </c>
    </row>
    <row r="981" spans="1:7" ht="43.15" hidden="1" customHeight="1" x14ac:dyDescent="0.25">
      <c r="A981" s="66"/>
      <c r="B981" s="67"/>
      <c r="C981" s="23" t="s">
        <v>19</v>
      </c>
      <c r="D981" s="8" t="s">
        <v>17</v>
      </c>
      <c r="E981" s="26">
        <v>0</v>
      </c>
      <c r="F981" s="26">
        <v>0</v>
      </c>
      <c r="G981" s="41">
        <v>0</v>
      </c>
    </row>
    <row r="982" spans="1:7" ht="20.45" hidden="1" customHeight="1" x14ac:dyDescent="0.25">
      <c r="A982" s="66"/>
      <c r="B982" s="67"/>
      <c r="C982" s="23" t="s">
        <v>20</v>
      </c>
      <c r="D982" s="8" t="s">
        <v>17</v>
      </c>
      <c r="E982" s="26">
        <v>0</v>
      </c>
      <c r="F982" s="26">
        <v>0</v>
      </c>
      <c r="G982" s="41">
        <v>0</v>
      </c>
    </row>
    <row r="983" spans="1:7" hidden="1" x14ac:dyDescent="0.25">
      <c r="A983" s="49" t="s">
        <v>273</v>
      </c>
      <c r="B983" s="67" t="s">
        <v>51</v>
      </c>
      <c r="C983" s="23" t="s">
        <v>22</v>
      </c>
      <c r="D983" s="8">
        <v>759</v>
      </c>
      <c r="E983" s="25">
        <v>0</v>
      </c>
      <c r="F983" s="25">
        <v>0</v>
      </c>
      <c r="G983" s="41" t="e">
        <f t="shared" si="155"/>
        <v>#DIV/0!</v>
      </c>
    </row>
    <row r="984" spans="1:7" ht="47.25" hidden="1" x14ac:dyDescent="0.25">
      <c r="A984" s="49"/>
      <c r="B984" s="67"/>
      <c r="C984" s="23" t="s">
        <v>14</v>
      </c>
      <c r="D984" s="8">
        <v>759</v>
      </c>
      <c r="E984" s="25">
        <v>0</v>
      </c>
      <c r="F984" s="25">
        <v>0</v>
      </c>
      <c r="G984" s="41" t="e">
        <f t="shared" si="155"/>
        <v>#DIV/0!</v>
      </c>
    </row>
    <row r="985" spans="1:7" hidden="1" x14ac:dyDescent="0.25">
      <c r="A985" s="49"/>
      <c r="B985" s="67"/>
      <c r="C985" s="23" t="s">
        <v>15</v>
      </c>
      <c r="D985" s="8">
        <v>759</v>
      </c>
      <c r="E985" s="25">
        <v>0</v>
      </c>
      <c r="F985" s="25">
        <v>0</v>
      </c>
      <c r="G985" s="41" t="e">
        <f t="shared" si="155"/>
        <v>#DIV/0!</v>
      </c>
    </row>
    <row r="986" spans="1:7" ht="31.5" hidden="1" x14ac:dyDescent="0.25">
      <c r="A986" s="49"/>
      <c r="B986" s="67"/>
      <c r="C986" s="23" t="s">
        <v>23</v>
      </c>
      <c r="D986" s="8" t="s">
        <v>17</v>
      </c>
      <c r="E986" s="26">
        <v>0</v>
      </c>
      <c r="F986" s="26">
        <v>0</v>
      </c>
      <c r="G986" s="41" t="e">
        <f t="shared" si="155"/>
        <v>#DIV/0!</v>
      </c>
    </row>
    <row r="987" spans="1:7" ht="47.25" hidden="1" x14ac:dyDescent="0.25">
      <c r="A987" s="49"/>
      <c r="B987" s="67"/>
      <c r="C987" s="23" t="s">
        <v>18</v>
      </c>
      <c r="D987" s="8" t="s">
        <v>17</v>
      </c>
      <c r="E987" s="26">
        <v>0</v>
      </c>
      <c r="F987" s="26">
        <v>0</v>
      </c>
      <c r="G987" s="41" t="e">
        <f t="shared" si="155"/>
        <v>#DIV/0!</v>
      </c>
    </row>
    <row r="988" spans="1:7" ht="47.25" hidden="1" x14ac:dyDescent="0.25">
      <c r="A988" s="49"/>
      <c r="B988" s="67"/>
      <c r="C988" s="23" t="s">
        <v>19</v>
      </c>
      <c r="D988" s="8" t="s">
        <v>17</v>
      </c>
      <c r="E988" s="26">
        <v>0</v>
      </c>
      <c r="F988" s="26">
        <v>0</v>
      </c>
      <c r="G988" s="41" t="e">
        <f t="shared" si="155"/>
        <v>#DIV/0!</v>
      </c>
    </row>
    <row r="989" spans="1:7" ht="31.5" hidden="1" x14ac:dyDescent="0.25">
      <c r="A989" s="49"/>
      <c r="B989" s="67"/>
      <c r="C989" s="23" t="s">
        <v>20</v>
      </c>
      <c r="D989" s="8" t="s">
        <v>17</v>
      </c>
      <c r="E989" s="26">
        <v>0</v>
      </c>
      <c r="F989" s="26">
        <v>0</v>
      </c>
      <c r="G989" s="41" t="e">
        <f t="shared" si="155"/>
        <v>#DIV/0!</v>
      </c>
    </row>
    <row r="990" spans="1:7" hidden="1" x14ac:dyDescent="0.25">
      <c r="A990" s="49" t="s">
        <v>274</v>
      </c>
      <c r="B990" s="67" t="s">
        <v>275</v>
      </c>
      <c r="C990" s="23" t="s">
        <v>22</v>
      </c>
      <c r="D990" s="8">
        <v>759</v>
      </c>
      <c r="E990" s="26">
        <f>E991+E992</f>
        <v>335838.1</v>
      </c>
      <c r="F990" s="26">
        <f>F991+F992</f>
        <v>20445</v>
      </c>
      <c r="G990" s="41">
        <f t="shared" si="155"/>
        <v>6.0877547842248987</v>
      </c>
    </row>
    <row r="991" spans="1:7" ht="51" hidden="1" customHeight="1" x14ac:dyDescent="0.25">
      <c r="A991" s="137"/>
      <c r="B991" s="134"/>
      <c r="C991" s="23" t="s">
        <v>14</v>
      </c>
      <c r="D991" s="8">
        <v>759</v>
      </c>
      <c r="E991" s="26">
        <f>E998+E1005</f>
        <v>276338.09999999998</v>
      </c>
      <c r="F991" s="26">
        <f>F998+F1005</f>
        <v>0</v>
      </c>
      <c r="G991" s="41">
        <f t="shared" si="155"/>
        <v>0</v>
      </c>
    </row>
    <row r="992" spans="1:7" hidden="1" x14ac:dyDescent="0.25">
      <c r="A992" s="137"/>
      <c r="B992" s="134"/>
      <c r="C992" s="23" t="s">
        <v>15</v>
      </c>
      <c r="D992" s="8">
        <v>759</v>
      </c>
      <c r="E992" s="26">
        <f>E999+E1006</f>
        <v>59500</v>
      </c>
      <c r="F992" s="26">
        <f>F999+F1006</f>
        <v>20445</v>
      </c>
      <c r="G992" s="41">
        <f t="shared" si="155"/>
        <v>34.361344537815128</v>
      </c>
    </row>
    <row r="993" spans="1:7" ht="30" hidden="1" customHeight="1" x14ac:dyDescent="0.25">
      <c r="A993" s="137"/>
      <c r="B993" s="134"/>
      <c r="C993" s="23" t="s">
        <v>23</v>
      </c>
      <c r="D993" s="8" t="s">
        <v>17</v>
      </c>
      <c r="E993" s="26">
        <v>0</v>
      </c>
      <c r="F993" s="26">
        <v>0</v>
      </c>
      <c r="G993" s="41">
        <v>0</v>
      </c>
    </row>
    <row r="994" spans="1:7" ht="35.450000000000003" hidden="1" customHeight="1" x14ac:dyDescent="0.25">
      <c r="A994" s="137"/>
      <c r="B994" s="134"/>
      <c r="C994" s="23" t="s">
        <v>18</v>
      </c>
      <c r="D994" s="8" t="s">
        <v>17</v>
      </c>
      <c r="E994" s="26">
        <v>0</v>
      </c>
      <c r="F994" s="26">
        <v>0</v>
      </c>
      <c r="G994" s="41">
        <v>0</v>
      </c>
    </row>
    <row r="995" spans="1:7" ht="47.45" hidden="1" customHeight="1" x14ac:dyDescent="0.25">
      <c r="A995" s="137"/>
      <c r="B995" s="134"/>
      <c r="C995" s="23" t="s">
        <v>19</v>
      </c>
      <c r="D995" s="8" t="s">
        <v>17</v>
      </c>
      <c r="E995" s="26">
        <v>0</v>
      </c>
      <c r="F995" s="26">
        <v>0</v>
      </c>
      <c r="G995" s="41">
        <v>0</v>
      </c>
    </row>
    <row r="996" spans="1:7" ht="22.9" hidden="1" customHeight="1" x14ac:dyDescent="0.25">
      <c r="A996" s="137"/>
      <c r="B996" s="134"/>
      <c r="C996" s="23" t="s">
        <v>20</v>
      </c>
      <c r="D996" s="8" t="s">
        <v>17</v>
      </c>
      <c r="E996" s="26">
        <v>0</v>
      </c>
      <c r="F996" s="26">
        <v>0</v>
      </c>
      <c r="G996" s="41">
        <v>0</v>
      </c>
    </row>
    <row r="997" spans="1:7" ht="44.45" customHeight="1" x14ac:dyDescent="0.25">
      <c r="A997" s="135" t="s">
        <v>276</v>
      </c>
      <c r="B997" s="138" t="s">
        <v>277</v>
      </c>
      <c r="C997" s="23" t="s">
        <v>22</v>
      </c>
      <c r="D997" s="8">
        <v>759</v>
      </c>
      <c r="E997" s="26">
        <f>E998+E999</f>
        <v>59500</v>
      </c>
      <c r="F997" s="26">
        <f>F998+F999</f>
        <v>20445</v>
      </c>
      <c r="G997" s="41">
        <f t="shared" si="155"/>
        <v>34.361344537815128</v>
      </c>
    </row>
    <row r="998" spans="1:7" ht="46.9" hidden="1" customHeight="1" x14ac:dyDescent="0.25">
      <c r="A998" s="135"/>
      <c r="B998" s="138"/>
      <c r="C998" s="23" t="s">
        <v>14</v>
      </c>
      <c r="D998" s="8">
        <v>759</v>
      </c>
      <c r="E998" s="26">
        <v>0</v>
      </c>
      <c r="F998" s="26">
        <v>0</v>
      </c>
      <c r="G998" s="41">
        <v>0</v>
      </c>
    </row>
    <row r="999" spans="1:7" ht="39.6" customHeight="1" x14ac:dyDescent="0.25">
      <c r="A999" s="135"/>
      <c r="B999" s="138"/>
      <c r="C999" s="23" t="s">
        <v>15</v>
      </c>
      <c r="D999" s="8">
        <v>759</v>
      </c>
      <c r="E999" s="26">
        <v>59500</v>
      </c>
      <c r="F999" s="20">
        <v>20445</v>
      </c>
      <c r="G999" s="41">
        <f t="shared" si="155"/>
        <v>34.361344537815128</v>
      </c>
    </row>
    <row r="1000" spans="1:7" ht="31.9" hidden="1" customHeight="1" x14ac:dyDescent="0.25">
      <c r="A1000" s="135"/>
      <c r="B1000" s="138"/>
      <c r="C1000" s="23" t="s">
        <v>23</v>
      </c>
      <c r="D1000" s="8" t="s">
        <v>17</v>
      </c>
      <c r="E1000" s="26">
        <v>0</v>
      </c>
      <c r="F1000" s="26">
        <v>0</v>
      </c>
      <c r="G1000" s="41">
        <v>0</v>
      </c>
    </row>
    <row r="1001" spans="1:7" ht="32.450000000000003" hidden="1" customHeight="1" x14ac:dyDescent="0.25">
      <c r="A1001" s="135"/>
      <c r="B1001" s="138"/>
      <c r="C1001" s="23" t="s">
        <v>18</v>
      </c>
      <c r="D1001" s="8" t="s">
        <v>17</v>
      </c>
      <c r="E1001" s="26">
        <v>0</v>
      </c>
      <c r="F1001" s="26">
        <v>0</v>
      </c>
      <c r="G1001" s="41">
        <v>0</v>
      </c>
    </row>
    <row r="1002" spans="1:7" ht="46.9" hidden="1" customHeight="1" x14ac:dyDescent="0.25">
      <c r="A1002" s="135"/>
      <c r="B1002" s="138"/>
      <c r="C1002" s="23" t="s">
        <v>19</v>
      </c>
      <c r="D1002" s="8" t="s">
        <v>17</v>
      </c>
      <c r="E1002" s="26">
        <v>0</v>
      </c>
      <c r="F1002" s="26">
        <v>0</v>
      </c>
      <c r="G1002" s="41">
        <v>0</v>
      </c>
    </row>
    <row r="1003" spans="1:7" ht="21.6" hidden="1" customHeight="1" x14ac:dyDescent="0.25">
      <c r="A1003" s="135"/>
      <c r="B1003" s="138"/>
      <c r="C1003" s="23" t="s">
        <v>20</v>
      </c>
      <c r="D1003" s="8" t="s">
        <v>17</v>
      </c>
      <c r="E1003" s="26">
        <v>0</v>
      </c>
      <c r="F1003" s="26">
        <v>0</v>
      </c>
      <c r="G1003" s="41">
        <v>0</v>
      </c>
    </row>
    <row r="1004" spans="1:7" x14ac:dyDescent="0.25">
      <c r="A1004" s="49" t="s">
        <v>278</v>
      </c>
      <c r="B1004" s="67" t="s">
        <v>290</v>
      </c>
      <c r="C1004" s="23" t="s">
        <v>22</v>
      </c>
      <c r="D1004" s="8">
        <v>759</v>
      </c>
      <c r="E1004" s="25">
        <v>276338.09999999998</v>
      </c>
      <c r="F1004" s="25">
        <v>0</v>
      </c>
      <c r="G1004" s="41">
        <v>0</v>
      </c>
    </row>
    <row r="1005" spans="1:7" ht="93.6" customHeight="1" x14ac:dyDescent="0.25">
      <c r="A1005" s="49"/>
      <c r="B1005" s="67"/>
      <c r="C1005" s="23" t="s">
        <v>14</v>
      </c>
      <c r="D1005" s="8">
        <v>759</v>
      </c>
      <c r="E1005" s="25">
        <v>276338.09999999998</v>
      </c>
      <c r="F1005" s="20">
        <v>0</v>
      </c>
      <c r="G1005" s="41">
        <f t="shared" si="155"/>
        <v>0</v>
      </c>
    </row>
    <row r="1006" spans="1:7" hidden="1" x14ac:dyDescent="0.25">
      <c r="A1006" s="49"/>
      <c r="B1006" s="67"/>
      <c r="C1006" s="23" t="s">
        <v>15</v>
      </c>
      <c r="D1006" s="8">
        <v>759</v>
      </c>
      <c r="E1006" s="25">
        <v>0</v>
      </c>
      <c r="F1006" s="25">
        <v>0</v>
      </c>
      <c r="G1006" s="41">
        <v>0</v>
      </c>
    </row>
    <row r="1007" spans="1:7" ht="30" hidden="1" customHeight="1" x14ac:dyDescent="0.25">
      <c r="A1007" s="49"/>
      <c r="B1007" s="67"/>
      <c r="C1007" s="23" t="s">
        <v>23</v>
      </c>
      <c r="D1007" s="8" t="s">
        <v>17</v>
      </c>
      <c r="E1007" s="26">
        <v>0</v>
      </c>
      <c r="F1007" s="26">
        <v>0</v>
      </c>
      <c r="G1007" s="41">
        <v>0</v>
      </c>
    </row>
    <row r="1008" spans="1:7" ht="38.450000000000003" hidden="1" customHeight="1" x14ac:dyDescent="0.25">
      <c r="A1008" s="49"/>
      <c r="B1008" s="67"/>
      <c r="C1008" s="23" t="s">
        <v>18</v>
      </c>
      <c r="D1008" s="8" t="s">
        <v>17</v>
      </c>
      <c r="E1008" s="26">
        <v>0</v>
      </c>
      <c r="F1008" s="26">
        <v>0</v>
      </c>
      <c r="G1008" s="41">
        <v>0</v>
      </c>
    </row>
    <row r="1009" spans="1:7" ht="52.15" hidden="1" customHeight="1" x14ac:dyDescent="0.25">
      <c r="A1009" s="49"/>
      <c r="B1009" s="67"/>
      <c r="C1009" s="23" t="s">
        <v>19</v>
      </c>
      <c r="D1009" s="8" t="s">
        <v>17</v>
      </c>
      <c r="E1009" s="26">
        <v>0</v>
      </c>
      <c r="F1009" s="26">
        <v>0</v>
      </c>
      <c r="G1009" s="41">
        <v>0</v>
      </c>
    </row>
    <row r="1010" spans="1:7" ht="19.899999999999999" hidden="1" customHeight="1" x14ac:dyDescent="0.25">
      <c r="A1010" s="49"/>
      <c r="B1010" s="67"/>
      <c r="C1010" s="23" t="s">
        <v>20</v>
      </c>
      <c r="D1010" s="8" t="s">
        <v>17</v>
      </c>
      <c r="E1010" s="26">
        <v>0</v>
      </c>
      <c r="F1010" s="26">
        <v>0</v>
      </c>
      <c r="G1010" s="41">
        <v>0</v>
      </c>
    </row>
    <row r="1011" spans="1:7" hidden="1" x14ac:dyDescent="0.25"/>
  </sheetData>
  <mergeCells count="328">
    <mergeCell ref="A990:A996"/>
    <mergeCell ref="B990:B996"/>
    <mergeCell ref="A997:A1003"/>
    <mergeCell ref="B997:B1003"/>
    <mergeCell ref="A1004:A1010"/>
    <mergeCell ref="B1004:B1010"/>
    <mergeCell ref="A969:A975"/>
    <mergeCell ref="B969:B975"/>
    <mergeCell ref="A976:A982"/>
    <mergeCell ref="B976:B982"/>
    <mergeCell ref="A983:A989"/>
    <mergeCell ref="B983:B989"/>
    <mergeCell ref="A948:A954"/>
    <mergeCell ref="B948:B954"/>
    <mergeCell ref="A955:A961"/>
    <mergeCell ref="B955:B961"/>
    <mergeCell ref="A962:A968"/>
    <mergeCell ref="B962:B968"/>
    <mergeCell ref="A928:A940"/>
    <mergeCell ref="B928:B940"/>
    <mergeCell ref="C928:C930"/>
    <mergeCell ref="C931:C933"/>
    <mergeCell ref="C934:C936"/>
    <mergeCell ref="A941:A947"/>
    <mergeCell ref="B941:B947"/>
    <mergeCell ref="A902:A914"/>
    <mergeCell ref="B902:B914"/>
    <mergeCell ref="C902:C904"/>
    <mergeCell ref="C905:C907"/>
    <mergeCell ref="C908:C910"/>
    <mergeCell ref="A915:A927"/>
    <mergeCell ref="B915:B927"/>
    <mergeCell ref="C915:C917"/>
    <mergeCell ref="C918:C920"/>
    <mergeCell ref="C921:C923"/>
    <mergeCell ref="A881:A887"/>
    <mergeCell ref="B881:B887"/>
    <mergeCell ref="A888:A894"/>
    <mergeCell ref="B888:B894"/>
    <mergeCell ref="A895:A901"/>
    <mergeCell ref="B895:B901"/>
    <mergeCell ref="A860:A866"/>
    <mergeCell ref="B860:B866"/>
    <mergeCell ref="A867:A873"/>
    <mergeCell ref="B867:B873"/>
    <mergeCell ref="A874:A880"/>
    <mergeCell ref="B874:B880"/>
    <mergeCell ref="A839:A845"/>
    <mergeCell ref="B839:B845"/>
    <mergeCell ref="A846:A852"/>
    <mergeCell ref="B846:B852"/>
    <mergeCell ref="A853:A859"/>
    <mergeCell ref="B853:B859"/>
    <mergeCell ref="A818:A824"/>
    <mergeCell ref="B818:B824"/>
    <mergeCell ref="A825:A831"/>
    <mergeCell ref="B825:B831"/>
    <mergeCell ref="A832:A838"/>
    <mergeCell ref="B832:B838"/>
    <mergeCell ref="A797:A803"/>
    <mergeCell ref="B797:B803"/>
    <mergeCell ref="A804:A810"/>
    <mergeCell ref="B804:B810"/>
    <mergeCell ref="A811:A817"/>
    <mergeCell ref="B811:B817"/>
    <mergeCell ref="A776:A782"/>
    <mergeCell ref="B776:B782"/>
    <mergeCell ref="A783:A789"/>
    <mergeCell ref="B783:B789"/>
    <mergeCell ref="A790:A796"/>
    <mergeCell ref="B790:B796"/>
    <mergeCell ref="A755:A761"/>
    <mergeCell ref="B755:B761"/>
    <mergeCell ref="A762:A768"/>
    <mergeCell ref="B762:B768"/>
    <mergeCell ref="A769:A775"/>
    <mergeCell ref="B769:B775"/>
    <mergeCell ref="A734:A740"/>
    <mergeCell ref="B734:B740"/>
    <mergeCell ref="A741:A747"/>
    <mergeCell ref="B741:B747"/>
    <mergeCell ref="A748:A754"/>
    <mergeCell ref="B748:B754"/>
    <mergeCell ref="A713:A719"/>
    <mergeCell ref="B713:B719"/>
    <mergeCell ref="A720:A726"/>
    <mergeCell ref="B720:B726"/>
    <mergeCell ref="A727:A733"/>
    <mergeCell ref="B727:B733"/>
    <mergeCell ref="A692:A698"/>
    <mergeCell ref="B692:B698"/>
    <mergeCell ref="A699:A705"/>
    <mergeCell ref="B699:B705"/>
    <mergeCell ref="A706:A712"/>
    <mergeCell ref="B706:B712"/>
    <mergeCell ref="A671:A677"/>
    <mergeCell ref="B671:B677"/>
    <mergeCell ref="A678:A684"/>
    <mergeCell ref="B678:B684"/>
    <mergeCell ref="A685:A691"/>
    <mergeCell ref="B685:B691"/>
    <mergeCell ref="A645:A657"/>
    <mergeCell ref="B645:B657"/>
    <mergeCell ref="C645:C647"/>
    <mergeCell ref="C648:C650"/>
    <mergeCell ref="C651:C653"/>
    <mergeCell ref="A658:A670"/>
    <mergeCell ref="B658:B670"/>
    <mergeCell ref="C658:C660"/>
    <mergeCell ref="C661:C663"/>
    <mergeCell ref="C664:C666"/>
    <mergeCell ref="A624:A630"/>
    <mergeCell ref="B624:B630"/>
    <mergeCell ref="A631:A637"/>
    <mergeCell ref="B631:B637"/>
    <mergeCell ref="A638:A644"/>
    <mergeCell ref="B638:B644"/>
    <mergeCell ref="A603:A609"/>
    <mergeCell ref="B603:B609"/>
    <mergeCell ref="A610:A616"/>
    <mergeCell ref="B610:B616"/>
    <mergeCell ref="A617:A623"/>
    <mergeCell ref="B617:B623"/>
    <mergeCell ref="A583:A595"/>
    <mergeCell ref="B583:B595"/>
    <mergeCell ref="C583:C585"/>
    <mergeCell ref="C586:C588"/>
    <mergeCell ref="C589:C591"/>
    <mergeCell ref="A596:A602"/>
    <mergeCell ref="B596:B602"/>
    <mergeCell ref="E566:E567"/>
    <mergeCell ref="F566:F567"/>
    <mergeCell ref="A568:A574"/>
    <mergeCell ref="B568:B574"/>
    <mergeCell ref="A575:A582"/>
    <mergeCell ref="B575:B582"/>
    <mergeCell ref="C581:C582"/>
    <mergeCell ref="D581:D582"/>
    <mergeCell ref="E581:E582"/>
    <mergeCell ref="F581:F582"/>
    <mergeCell ref="A553:A559"/>
    <mergeCell ref="B553:B559"/>
    <mergeCell ref="A560:A567"/>
    <mergeCell ref="B560:B567"/>
    <mergeCell ref="C566:C567"/>
    <mergeCell ref="D566:D567"/>
    <mergeCell ref="A532:A538"/>
    <mergeCell ref="B532:B538"/>
    <mergeCell ref="A539:A545"/>
    <mergeCell ref="B539:B545"/>
    <mergeCell ref="A546:A552"/>
    <mergeCell ref="B546:B552"/>
    <mergeCell ref="A511:A517"/>
    <mergeCell ref="B511:B517"/>
    <mergeCell ref="A518:A524"/>
    <mergeCell ref="B518:B524"/>
    <mergeCell ref="A525:A531"/>
    <mergeCell ref="B525:B531"/>
    <mergeCell ref="A490:A496"/>
    <mergeCell ref="B490:B496"/>
    <mergeCell ref="A497:A503"/>
    <mergeCell ref="B497:B503"/>
    <mergeCell ref="A504:A510"/>
    <mergeCell ref="B504:B510"/>
    <mergeCell ref="A469:A475"/>
    <mergeCell ref="B469:B475"/>
    <mergeCell ref="A476:A482"/>
    <mergeCell ref="B476:B482"/>
    <mergeCell ref="A483:A489"/>
    <mergeCell ref="B483:B489"/>
    <mergeCell ref="A448:A454"/>
    <mergeCell ref="B448:B454"/>
    <mergeCell ref="A455:A461"/>
    <mergeCell ref="B455:B461"/>
    <mergeCell ref="A462:A468"/>
    <mergeCell ref="B462:B468"/>
    <mergeCell ref="E430:E431"/>
    <mergeCell ref="F430:F431"/>
    <mergeCell ref="A432:A447"/>
    <mergeCell ref="B432:B447"/>
    <mergeCell ref="C432:C435"/>
    <mergeCell ref="C436:C439"/>
    <mergeCell ref="C440:C443"/>
    <mergeCell ref="E424:E425"/>
    <mergeCell ref="F424:F425"/>
    <mergeCell ref="E426:E427"/>
    <mergeCell ref="F426:F427"/>
    <mergeCell ref="E428:E429"/>
    <mergeCell ref="F428:F429"/>
    <mergeCell ref="A417:A423"/>
    <mergeCell ref="B417:B423"/>
    <mergeCell ref="A424:A431"/>
    <mergeCell ref="B424:B431"/>
    <mergeCell ref="C424:C425"/>
    <mergeCell ref="D424:D425"/>
    <mergeCell ref="A396:A402"/>
    <mergeCell ref="B396:B402"/>
    <mergeCell ref="A403:A409"/>
    <mergeCell ref="B403:B409"/>
    <mergeCell ref="A410:A416"/>
    <mergeCell ref="B410:B416"/>
    <mergeCell ref="A375:A381"/>
    <mergeCell ref="B375:B381"/>
    <mergeCell ref="A382:A388"/>
    <mergeCell ref="B382:B388"/>
    <mergeCell ref="A389:A395"/>
    <mergeCell ref="B389:B395"/>
    <mergeCell ref="A354:A360"/>
    <mergeCell ref="B354:B360"/>
    <mergeCell ref="A361:A367"/>
    <mergeCell ref="B361:B367"/>
    <mergeCell ref="A368:A374"/>
    <mergeCell ref="B368:B374"/>
    <mergeCell ref="A333:A339"/>
    <mergeCell ref="B333:B339"/>
    <mergeCell ref="A340:A346"/>
    <mergeCell ref="B340:B346"/>
    <mergeCell ref="A347:A353"/>
    <mergeCell ref="B347:B353"/>
    <mergeCell ref="A312:A318"/>
    <mergeCell ref="B312:B318"/>
    <mergeCell ref="A319:A325"/>
    <mergeCell ref="B319:B325"/>
    <mergeCell ref="A326:A332"/>
    <mergeCell ref="B326:B332"/>
    <mergeCell ref="A291:A297"/>
    <mergeCell ref="B291:B297"/>
    <mergeCell ref="A298:A304"/>
    <mergeCell ref="B298:B304"/>
    <mergeCell ref="A305:A311"/>
    <mergeCell ref="B305:B311"/>
    <mergeCell ref="C264:C266"/>
    <mergeCell ref="C267:C269"/>
    <mergeCell ref="C270:C272"/>
    <mergeCell ref="A277:A283"/>
    <mergeCell ref="B277:B283"/>
    <mergeCell ref="A284:A290"/>
    <mergeCell ref="B284:B290"/>
    <mergeCell ref="A250:A256"/>
    <mergeCell ref="B250:B256"/>
    <mergeCell ref="A257:A263"/>
    <mergeCell ref="B257:B263"/>
    <mergeCell ref="A264:A276"/>
    <mergeCell ref="B264:B276"/>
    <mergeCell ref="A229:A235"/>
    <mergeCell ref="B229:B235"/>
    <mergeCell ref="A236:A242"/>
    <mergeCell ref="B236:B242"/>
    <mergeCell ref="A243:A249"/>
    <mergeCell ref="B243:B249"/>
    <mergeCell ref="A208:A214"/>
    <mergeCell ref="B208:B214"/>
    <mergeCell ref="A215:A221"/>
    <mergeCell ref="B215:B221"/>
    <mergeCell ref="A222:A228"/>
    <mergeCell ref="B222:B228"/>
    <mergeCell ref="A187:A193"/>
    <mergeCell ref="B187:B193"/>
    <mergeCell ref="A194:A200"/>
    <mergeCell ref="B194:B200"/>
    <mergeCell ref="A201:A207"/>
    <mergeCell ref="B201:B207"/>
    <mergeCell ref="A166:A172"/>
    <mergeCell ref="B166:B172"/>
    <mergeCell ref="A173:A179"/>
    <mergeCell ref="B173:B179"/>
    <mergeCell ref="A180:A186"/>
    <mergeCell ref="B180:B186"/>
    <mergeCell ref="E150:E151"/>
    <mergeCell ref="F150:F151"/>
    <mergeCell ref="A152:A158"/>
    <mergeCell ref="B152:B158"/>
    <mergeCell ref="A159:A165"/>
    <mergeCell ref="B159:B165"/>
    <mergeCell ref="A137:A143"/>
    <mergeCell ref="B137:B143"/>
    <mergeCell ref="A144:A151"/>
    <mergeCell ref="B144:B151"/>
    <mergeCell ref="C150:C151"/>
    <mergeCell ref="D150:D151"/>
    <mergeCell ref="A116:A122"/>
    <mergeCell ref="B116:B122"/>
    <mergeCell ref="A123:A129"/>
    <mergeCell ref="B123:B129"/>
    <mergeCell ref="A130:A136"/>
    <mergeCell ref="B130:B136"/>
    <mergeCell ref="A96:A102"/>
    <mergeCell ref="B96:B102"/>
    <mergeCell ref="A103:A115"/>
    <mergeCell ref="B103:B115"/>
    <mergeCell ref="C103:C105"/>
    <mergeCell ref="C106:C108"/>
    <mergeCell ref="C109:C111"/>
    <mergeCell ref="A75:A81"/>
    <mergeCell ref="B75:B81"/>
    <mergeCell ref="A82:A88"/>
    <mergeCell ref="B82:B88"/>
    <mergeCell ref="A89:A95"/>
    <mergeCell ref="B89:B95"/>
    <mergeCell ref="A54:A60"/>
    <mergeCell ref="B54:B60"/>
    <mergeCell ref="A61:A67"/>
    <mergeCell ref="B61:B67"/>
    <mergeCell ref="A68:A74"/>
    <mergeCell ref="B68:B74"/>
    <mergeCell ref="A33:A39"/>
    <mergeCell ref="B33:B39"/>
    <mergeCell ref="A40:A46"/>
    <mergeCell ref="B40:B46"/>
    <mergeCell ref="A47:A53"/>
    <mergeCell ref="B47:B53"/>
    <mergeCell ref="A3:F3"/>
    <mergeCell ref="A6:F6"/>
    <mergeCell ref="A7:F7"/>
    <mergeCell ref="A9:F9"/>
    <mergeCell ref="A4:G4"/>
    <mergeCell ref="G11:G15"/>
    <mergeCell ref="A17:A32"/>
    <mergeCell ref="B17:B32"/>
    <mergeCell ref="C17:C20"/>
    <mergeCell ref="C21:C24"/>
    <mergeCell ref="C25:C28"/>
    <mergeCell ref="A11:A15"/>
    <mergeCell ref="B11:B15"/>
    <mergeCell ref="C11:C15"/>
    <mergeCell ref="D11:D15"/>
    <mergeCell ref="E11:E15"/>
    <mergeCell ref="F11:F15"/>
  </mergeCells>
  <pageMargins left="0.11811023622047245" right="0.11811023622047245" top="0.15748031496062992" bottom="0.15748031496062992" header="0.31496062992125984" footer="0.31496062992125984"/>
  <pageSetup paperSize="9" scale="53" orientation="portrait" r:id="rId1"/>
  <rowBreaks count="2" manualBreakCount="2">
    <brk id="666" max="6" man="1"/>
    <brk id="100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 13</vt:lpstr>
      <vt:lpstr>Лист2</vt:lpstr>
      <vt:lpstr>Лист2!Заголовки_для_печати</vt:lpstr>
      <vt:lpstr>'Приложение 13'!Заголовки_для_печати</vt:lpstr>
      <vt:lpstr>Лист2!Область_печати</vt:lpstr>
      <vt:lpstr>'Приложение 13'!Область_печати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2017-05-11T05:16:16Z</dcterms:modified>
</cp:coreProperties>
</file>