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heets/sheet4.xml" ContentType="application/vnd.openxmlformats-officedocument.spreadsheetml.chart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heets/sheet5.xml" ContentType="application/vnd.openxmlformats-officedocument.spreadsheetml.chartsheet+xml"/>
  <Override PartName="/xl/chartsheets/sheet6.xml" ContentType="application/vnd.openxmlformats-officedocument.spreadsheetml.chartsheet+xml"/>
  <Override PartName="/xl/chartsheets/sheet7.xml" ContentType="application/vnd.openxmlformats-officedocument.spreadsheetml.chart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drawings/drawing9.xml" ContentType="application/vnd.openxmlformats-officedocument.drawing+xml"/>
  <Override PartName="/xl/charts/chart16.xml" ContentType="application/vnd.openxmlformats-officedocument.drawingml.chart+xml"/>
  <Override PartName="/xl/drawings/drawing10.xml" ContentType="application/vnd.openxmlformats-officedocument.drawingml.chartshapes+xml"/>
  <Override PartName="/xl/drawings/drawing11.xml" ContentType="application/vnd.openxmlformats-officedocument.drawing+xml"/>
  <Override PartName="/xl/charts/chart17.xml" ContentType="application/vnd.openxmlformats-officedocument.drawingml.chart+xml"/>
  <Override PartName="/xl/drawings/drawing12.xml" ContentType="application/vnd.openxmlformats-officedocument.drawingml.chartshapes+xml"/>
  <Override PartName="/xl/drawings/drawing13.xml" ContentType="application/vnd.openxmlformats-officedocument.drawing+xml"/>
  <Override PartName="/xl/charts/chart18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05" windowWidth="14805" windowHeight="8010" firstSheet="1" activeTab="1"/>
  </bookViews>
  <sheets>
    <sheet name="Лист4" sheetId="21" state="hidden" r:id="rId1"/>
    <sheet name="Приложение 1" sheetId="23" r:id="rId2"/>
    <sheet name="Приложение 2" sheetId="4" r:id="rId3"/>
    <sheet name="Приложение 3" sheetId="5" r:id="rId4"/>
    <sheet name="Лист1" sheetId="1" state="hidden" r:id="rId5"/>
    <sheet name="Лист2" sheetId="2" state="hidden" r:id="rId6"/>
    <sheet name="Лист3" sheetId="3" state="hidden" r:id="rId7"/>
    <sheet name="Диаграмма2" sheetId="9" state="hidden" r:id="rId8"/>
    <sheet name="Лист5" sheetId="8" state="hidden" r:id="rId9"/>
    <sheet name="Лист8" sheetId="16" state="hidden" r:id="rId10"/>
    <sheet name="Соц, физкульт, сми" sheetId="18" r:id="rId11"/>
    <sheet name="Здрав, культ, образ." sheetId="12" r:id="rId12"/>
    <sheet name="Доходы и расходы КБ" sheetId="20" r:id="rId13"/>
    <sheet name="доходы расходы КБ" sheetId="19" state="hidden" r:id="rId14"/>
    <sheet name="Лист6" sheetId="22" state="hidden" r:id="rId15"/>
  </sheets>
  <externalReferences>
    <externalReference r:id="rId16"/>
  </externalReferences>
  <calcPr calcId="145621"/>
</workbook>
</file>

<file path=xl/calcChain.xml><?xml version="1.0" encoding="utf-8"?>
<calcChain xmlns="http://schemas.openxmlformats.org/spreadsheetml/2006/main">
  <c r="E17" i="21" l="1"/>
  <c r="G16" i="21"/>
  <c r="F16" i="21"/>
  <c r="F17" i="21" s="1"/>
  <c r="E16" i="21"/>
  <c r="D16" i="21"/>
  <c r="D17" i="21" s="1"/>
  <c r="C16" i="21"/>
  <c r="C17" i="21" s="1"/>
  <c r="B16" i="21"/>
  <c r="B17" i="21" s="1"/>
  <c r="F15" i="21"/>
  <c r="C15" i="21"/>
  <c r="I14" i="21"/>
  <c r="H14" i="21"/>
  <c r="I13" i="21"/>
  <c r="H13" i="21"/>
  <c r="I12" i="21"/>
  <c r="H12" i="21"/>
  <c r="I11" i="21"/>
  <c r="H11" i="21"/>
  <c r="I10" i="21"/>
  <c r="H10" i="21"/>
  <c r="I9" i="21"/>
  <c r="H9" i="21"/>
  <c r="I8" i="21"/>
  <c r="H8" i="21"/>
  <c r="I7" i="21"/>
  <c r="H7" i="21"/>
  <c r="D9" i="19" l="1"/>
  <c r="C5" i="19"/>
  <c r="C9" i="19" s="1"/>
  <c r="D5" i="19"/>
  <c r="B5" i="19"/>
  <c r="B9" i="19" s="1"/>
  <c r="B51" i="16" l="1"/>
  <c r="B41" i="16" l="1"/>
  <c r="B30" i="16"/>
  <c r="B19" i="16"/>
  <c r="B10" i="16"/>
  <c r="B3" i="16"/>
  <c r="B26" i="8"/>
  <c r="B21" i="8"/>
  <c r="B14" i="8"/>
  <c r="B7" i="8"/>
  <c r="B2" i="8"/>
  <c r="F19" i="3"/>
  <c r="G53" i="16" l="1"/>
  <c r="G52" i="16"/>
  <c r="F53" i="16"/>
  <c r="F52" i="16"/>
  <c r="D51" i="16"/>
  <c r="G43" i="16"/>
  <c r="G44" i="16"/>
  <c r="G45" i="16"/>
  <c r="G46" i="16"/>
  <c r="G47" i="16"/>
  <c r="G42" i="16"/>
  <c r="F43" i="16"/>
  <c r="F44" i="16"/>
  <c r="F45" i="16"/>
  <c r="F46" i="16"/>
  <c r="F47" i="16"/>
  <c r="F42" i="16"/>
  <c r="D41" i="16"/>
  <c r="G32" i="16"/>
  <c r="G33" i="16"/>
  <c r="G34" i="16"/>
  <c r="G35" i="16"/>
  <c r="G36" i="16"/>
  <c r="G31" i="16"/>
  <c r="F32" i="16"/>
  <c r="F33" i="16"/>
  <c r="F34" i="16"/>
  <c r="F35" i="16"/>
  <c r="F36" i="16"/>
  <c r="F31" i="16"/>
  <c r="D30" i="16"/>
  <c r="G21" i="16"/>
  <c r="G22" i="16"/>
  <c r="G23" i="16"/>
  <c r="G24" i="16"/>
  <c r="F21" i="16"/>
  <c r="F22" i="16"/>
  <c r="F23" i="16"/>
  <c r="F24" i="16"/>
  <c r="D19" i="16"/>
  <c r="G20" i="16"/>
  <c r="F20" i="16"/>
  <c r="G51" i="16" l="1"/>
  <c r="C53" i="16"/>
  <c r="C52" i="16"/>
  <c r="F51" i="16"/>
  <c r="E46" i="16"/>
  <c r="C45" i="16"/>
  <c r="C44" i="16"/>
  <c r="C47" i="16"/>
  <c r="C43" i="16"/>
  <c r="C46" i="16"/>
  <c r="C42" i="16"/>
  <c r="E33" i="16"/>
  <c r="C36" i="16"/>
  <c r="C35" i="16"/>
  <c r="C31" i="16"/>
  <c r="C32" i="16"/>
  <c r="C34" i="16"/>
  <c r="C33" i="16"/>
  <c r="E24" i="16"/>
  <c r="C24" i="16"/>
  <c r="C20" i="16"/>
  <c r="C23" i="16"/>
  <c r="C22" i="16"/>
  <c r="C21" i="16"/>
  <c r="E21" i="16"/>
  <c r="E52" i="16"/>
  <c r="E53" i="16"/>
  <c r="E47" i="16"/>
  <c r="E43" i="16"/>
  <c r="E45" i="16"/>
  <c r="E42" i="16"/>
  <c r="E44" i="16"/>
  <c r="G41" i="16"/>
  <c r="E34" i="16"/>
  <c r="E35" i="16"/>
  <c r="E31" i="16"/>
  <c r="F30" i="16"/>
  <c r="F41" i="16"/>
  <c r="E23" i="16"/>
  <c r="G30" i="16"/>
  <c r="E22" i="16"/>
  <c r="E36" i="16"/>
  <c r="E32" i="16"/>
  <c r="E20" i="16"/>
  <c r="F19" i="16"/>
  <c r="G19" i="16"/>
  <c r="D10" i="16"/>
  <c r="D3" i="16"/>
  <c r="F4" i="16"/>
  <c r="G4" i="16"/>
  <c r="F5" i="16"/>
  <c r="G5" i="16"/>
  <c r="F6" i="16"/>
  <c r="G6" i="16"/>
  <c r="F11" i="16"/>
  <c r="G11" i="16"/>
  <c r="F12" i="16"/>
  <c r="G12" i="16"/>
  <c r="F13" i="16"/>
  <c r="G13" i="16"/>
  <c r="C51" i="16" l="1"/>
  <c r="C41" i="16"/>
  <c r="C30" i="16"/>
  <c r="C19" i="16"/>
  <c r="C13" i="16"/>
  <c r="C12" i="16"/>
  <c r="C11" i="16"/>
  <c r="C6" i="16"/>
  <c r="C5" i="16"/>
  <c r="C4" i="16"/>
  <c r="E19" i="16"/>
  <c r="E51" i="16"/>
  <c r="E41" i="16"/>
  <c r="E30" i="16"/>
  <c r="E5" i="16"/>
  <c r="F10" i="16"/>
  <c r="E11" i="16"/>
  <c r="E4" i="16"/>
  <c r="E13" i="16"/>
  <c r="E6" i="16"/>
  <c r="E12" i="16"/>
  <c r="G10" i="16"/>
  <c r="G3" i="16"/>
  <c r="F3" i="16"/>
  <c r="G18" i="3"/>
  <c r="G17" i="3"/>
  <c r="G16" i="3"/>
  <c r="G15" i="3"/>
  <c r="G14" i="3"/>
  <c r="G13" i="3"/>
  <c r="G12" i="3"/>
  <c r="G11" i="3"/>
  <c r="G10" i="3"/>
  <c r="G9" i="3"/>
  <c r="G8" i="3"/>
  <c r="G7" i="3"/>
  <c r="G6" i="3"/>
  <c r="G5" i="3"/>
  <c r="C10" i="16" l="1"/>
  <c r="C3" i="16"/>
  <c r="G19" i="3"/>
  <c r="E3" i="16"/>
  <c r="E10" i="16"/>
  <c r="H1" i="2" l="1"/>
  <c r="H2" i="2" s="1"/>
  <c r="G1" i="2"/>
  <c r="G2" i="2" s="1"/>
  <c r="G11" i="2"/>
  <c r="F11" i="2"/>
  <c r="E4" i="2"/>
  <c r="E5" i="2"/>
  <c r="E6" i="2"/>
  <c r="E7" i="2"/>
  <c r="E8" i="2"/>
  <c r="E9" i="2"/>
  <c r="E10" i="2"/>
  <c r="E11" i="2"/>
  <c r="D11" i="2"/>
  <c r="D10" i="2"/>
  <c r="D9" i="2"/>
  <c r="D8" i="2"/>
  <c r="D7" i="2"/>
  <c r="D6" i="2"/>
  <c r="D5" i="2"/>
  <c r="D4" i="2"/>
  <c r="E12" i="2" l="1"/>
  <c r="D12" i="2"/>
  <c r="H19" i="3"/>
</calcChain>
</file>

<file path=xl/sharedStrings.xml><?xml version="1.0" encoding="utf-8"?>
<sst xmlns="http://schemas.openxmlformats.org/spreadsheetml/2006/main" count="276" uniqueCount="207">
  <si>
    <t>(тыс. рублей)</t>
  </si>
  <si>
    <t>Наименование</t>
  </si>
  <si>
    <t>Раз-дел</t>
  </si>
  <si>
    <t>Под-раз-дел</t>
  </si>
  <si>
    <t>Целевая статья</t>
  </si>
  <si>
    <t>Вид рас-хо-дов</t>
  </si>
  <si>
    <t>%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</si>
  <si>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</si>
  <si>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</si>
  <si>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</si>
  <si>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</si>
  <si>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</si>
  <si>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>ОХРАНА ОКРУЖАЮЩЕЙ СРЕДЫ</t>
  </si>
  <si>
    <t>ОБРАЗОВАНИЕ</t>
  </si>
  <si>
    <t>КУЛЬТУРА, КИНЕМАТОГРАФИЯ</t>
  </si>
  <si>
    <t>ЗДРАВООХРАНЕНИЕ</t>
  </si>
  <si>
    <t>СОЦИАЛЬНАЯ ПОЛИТИКА</t>
  </si>
  <si>
    <t>ФИЗИЧЕСКАЯ КУЛЬТУРА И СПОРТ</t>
  </si>
  <si>
    <t>СРЕДСТВА МАССОВОЙ ИНФОРМАЦИИ</t>
  </si>
  <si>
    <t>ОБСЛУЖИВАНИЕ ГОСУДАРСТВЕННОГО И МУНИЦИПАЛЬНОГО ДОЛГА</t>
  </si>
  <si>
    <t>МЕЖБЮДЖЕТНЫЕ ТРАНСФЕРТЫ ОБЩЕГО ХАРАКТЕРА БЮДЖЕТАМ СУБЪЕКТОВ РОССИЙСКОЙ ФЕДЕРАЦИИ И МУНИЦИПАЛЬНЫХ ОБРАЗОВАНИЙ</t>
  </si>
  <si>
    <t>Всего расходов:</t>
  </si>
  <si>
    <t>17 286 906,79</t>
  </si>
  <si>
    <t>Подпрограмма "Формирование эффективной системы организации медицинской помощи"</t>
  </si>
  <si>
    <t>13 706 506,41</t>
  </si>
  <si>
    <t>Приобретение модульных фельдшерско-акушерских пунктов на территории Приморского края</t>
  </si>
  <si>
    <t>150 000,00</t>
  </si>
  <si>
    <t>Страховые взносы по обязательному медицинскому страхованию неработающего населения</t>
  </si>
  <si>
    <t>8 570 611,35</t>
  </si>
  <si>
    <t>Межбюджетные трансферты территориальному фонду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</t>
  </si>
  <si>
    <t>1 176 890,40</t>
  </si>
  <si>
    <t>Подпрограмма "Совершенствование медицинской помощи, укрепление здоровья населения и формирование здорового образа жизни"</t>
  </si>
  <si>
    <t>3 492 389,26</t>
  </si>
  <si>
    <t>Высокотехнологичные виды медицинской помощи в краевых государственных учреждениях здравоохранения</t>
  </si>
  <si>
    <t>38 906,00</t>
  </si>
  <si>
    <t>Приобретение автомобилей скорой медицинской помощи, санитарного автотранспорта</t>
  </si>
  <si>
    <t>57 130,00</t>
  </si>
  <si>
    <t>359 743,00</t>
  </si>
  <si>
    <t>85 971,62</t>
  </si>
  <si>
    <t>Обеспечение оказания отдельным категориям граждан государственной социальной помощи по обеспечению лекарственными препаратами, медицинскими изделиями, а также специализированными продуктами лечебного питания для детей-инвалидов</t>
  </si>
  <si>
    <t>284 564,40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</si>
  <si>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В и С</t>
  </si>
  <si>
    <t>196 730,18</t>
  </si>
  <si>
    <t>Реализация мероприятий, направленных на совершенствование медицинской помощи больным с онкологическими заболеваниями</t>
  </si>
  <si>
    <t>468 684,00</t>
  </si>
  <si>
    <t>Финансовое обеспечение мероприятий, направленных на проведение пренатальной (дородовой) диагностики нарушений развития ребенка</t>
  </si>
  <si>
    <t>10 742,32</t>
  </si>
  <si>
    <t>12 159,80</t>
  </si>
  <si>
    <t>Реализация отдельных полномочий в области лекарственного обеспечения</t>
  </si>
  <si>
    <t>139 632,19</t>
  </si>
  <si>
    <t>98 007,78</t>
  </si>
  <si>
    <t>Департамент градостроительства Приморского края</t>
  </si>
  <si>
    <t>1 058 026,49</t>
  </si>
  <si>
    <t>39 299,88</t>
  </si>
  <si>
    <t>8 837,28</t>
  </si>
  <si>
    <t>Строительство краевой психиатрической больницы на 550 коек</t>
  </si>
  <si>
    <t>7 558,68</t>
  </si>
  <si>
    <t>175 874,16</t>
  </si>
  <si>
    <t>Строительство (реконструкция) объектов здравоохранения собственности Приморского края за счет софинансирования из федерального бюджета</t>
  </si>
  <si>
    <t>826 456,49</t>
  </si>
  <si>
    <t>Подпрограмма "Развитие кадрового потенциала"</t>
  </si>
  <si>
    <t>70 000,00</t>
  </si>
  <si>
    <t>Осуществление единовременных выплат медицинским работникам</t>
  </si>
  <si>
    <t>45 000,00</t>
  </si>
  <si>
    <t>Единовременные компенсационные выплаты медицинским работникам в возрасте до 35 лет, прибывшим после окончания высшего образовательного учреждения на работу в сельский населенный пункт, финансируемые за счет средств краевого бюджета</t>
  </si>
  <si>
    <t>25 000,00</t>
  </si>
  <si>
    <t>Государственная программа  "Развитие здравоохранения Приморского края" на 2013-2017 годы</t>
  </si>
  <si>
    <t>Обеспечение лекарственными препаратами, изделиями медицинского назначения, расходными материалами, а также специализированными продуктами питания для детей за счет средств краевого бюджета</t>
  </si>
  <si>
    <t>Реализация мероприятий, направленных на совершенствование медицинской помощи больным с онкологическими заболеваниями за счет средств краевого бюджета</t>
  </si>
  <si>
    <t>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</si>
  <si>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Финансовое обеспечение закупок антибактериальных и противотуберкулезных лекарственных препаратов (второго ряда), применяемых при лечении больных туберкулезом с множественной лекарственной устойчивостью возбудителя, и диагностических средств для выявления,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</t>
  </si>
  <si>
    <t>Строительство краевого медицинского центра (в том числе проектно-изыскательские работы)</t>
  </si>
  <si>
    <t>Реконструкция государственного учреждения здравоохранения "Приморский краевой онкологический диспансер" и пристройка к радиологическому корпусу на 2 каньона (40 коек)</t>
  </si>
  <si>
    <t>Танатологический корпус на 1000 вскрытий в год в г. Владивостоке для государственного учреждения здравоохранения "Приморское краевое бюро судебно-медицинской экспертизы"</t>
  </si>
  <si>
    <t>Государственная программа "Развитие культуры Приморского края на 2013-2017 годы"</t>
  </si>
  <si>
    <t>Государственная программа "Обеспечение доступным жильем и качественными услугами жилищно-коммунального хозяйства населения Приморского края" на 2013-2017 годы</t>
  </si>
  <si>
    <t>Государственная программа "Развитие физической культуры и спорта Приморского края" на 2013-2017 годы</t>
  </si>
  <si>
    <t>Государственная программа "Социальная поддержка населения Приморского края на 2013-2017 годы"</t>
  </si>
  <si>
    <t>Мероприятия государственной программы "Развитие здравоохранения Приморского края" на 2013-2017 годы</t>
  </si>
  <si>
    <t>Подпрограмма "Развитие системы дошкольного образования"</t>
  </si>
  <si>
    <t>Подпрограмма "Развитие системы общего образования"</t>
  </si>
  <si>
    <t>Подпрограмма "Развитие системы дополнительного образования, отдыха, оздоровления и занятости детей и подростков Приморского края"</t>
  </si>
  <si>
    <t>Подпрограмма "Развитие профессионального образования Приморского края"</t>
  </si>
  <si>
    <t>6 047 706,81</t>
  </si>
  <si>
    <t>Подпрограмма "Обеспечение жильем отдельных категорий граждан Приморского края" на 2013-2017 годы</t>
  </si>
  <si>
    <t>42 117,83</t>
  </si>
  <si>
    <t>Подпрограмма "Стимулирование развития жилищного строительства на территории Приморского края" на 2013-2017 годы</t>
  </si>
  <si>
    <t>112 152,78</t>
  </si>
  <si>
    <t>214 377,89</t>
  </si>
  <si>
    <t>8 359,03</t>
  </si>
  <si>
    <t>Подпрограмма "Обеспечение жилыми помещениями детей-сирот, детей, оставшихся без попечения родителей" на 2013-2017 годы</t>
  </si>
  <si>
    <t>650 622,35</t>
  </si>
  <si>
    <t>Подпрограмма "Чистая вода Приморского края" на 2013-2017 годы</t>
  </si>
  <si>
    <t>1 582 723,61</t>
  </si>
  <si>
    <t>929 547,90</t>
  </si>
  <si>
    <t>2 507 805,42</t>
  </si>
  <si>
    <t>Подпрограмма "Подготовка спортивного резерва в Приморском крае"</t>
  </si>
  <si>
    <t>Подпрограмма " Развитие спорта высших достижений в Приморском крае "</t>
  </si>
  <si>
    <t>829 207,61</t>
  </si>
  <si>
    <t>Подпрограмма "Развитие телекоммуникационной инфраструктуры органов государственной власти Приморского края и органов местного самоуправления"</t>
  </si>
  <si>
    <t>268 046,88</t>
  </si>
  <si>
    <t>Подпрограмма "Развитие информационных систем и информационных сервисов для жителей Приморского края, формирование электронного  правительства"</t>
  </si>
  <si>
    <t>29 312,69</t>
  </si>
  <si>
    <t>Подпрограмма "Использование информационно-коммуникационных технологий в социально ориентированных областях"</t>
  </si>
  <si>
    <t>35 544,00</t>
  </si>
  <si>
    <t>42 584,61</t>
  </si>
  <si>
    <t>453 719,43</t>
  </si>
  <si>
    <t>Подпрограмма "Социальная поддержка пенсионеров Приморского края на 2013-2017 годы"</t>
  </si>
  <si>
    <t>Подпрограмма "Обеспечение жильем молодых семей Приморского края" на 2013-2017 годы</t>
  </si>
  <si>
    <t xml:space="preserve">Подпрограмма "Сейсмобезопасность территории Приморского края" на 2013-2017 годы </t>
  </si>
  <si>
    <t>Подпрограмма "Переселение граждан из аварийного жилищного фонда в Приморском крае" на 2013-2017 годы</t>
  </si>
  <si>
    <t>Мероприятия государственной программы "Обеспечение доступным жильем и качественными услугами жилищно-коммунального хозяйства населения Приморского края" на 2013-2017 годы</t>
  </si>
  <si>
    <t>Подпрограмма "Развитие массовой физической культуры и спорта в Приморском крае"</t>
  </si>
  <si>
    <t>Мероприятия государственной программы Приморского края "Развитие физической культуры и спорта Приморского края" на 2013-2017 годы</t>
  </si>
  <si>
    <t xml:space="preserve">Государственная программа "Информационное общество" на 2013-2017 годы </t>
  </si>
  <si>
    <t>Подпрограмма "Развитие отрасли информационных технологий и телекоммуникаций"</t>
  </si>
  <si>
    <t>Мероприятия государственной программы "Информационное общество" на 2013-2017 годы</t>
  </si>
  <si>
    <t>Предусмотрено 
на 2015 год по государственным программам социальной сферы</t>
  </si>
  <si>
    <t>Наименование показателя</t>
  </si>
  <si>
    <t>Темпы роста (снижения) расходов</t>
  </si>
  <si>
    <t xml:space="preserve">млн  рублей </t>
  </si>
  <si>
    <t>удель-ный вес %</t>
  </si>
  <si>
    <t>Стационарная медицинская помощь</t>
  </si>
  <si>
    <t>Амбулаторная помощь</t>
  </si>
  <si>
    <t>Скорая медицинская помощь</t>
  </si>
  <si>
    <t>Заготовка, переработка, хранение и обеспечение безопасности донорской крови и ее компонентов</t>
  </si>
  <si>
    <t>Санитарно-эпидемиологическое благополучие</t>
  </si>
  <si>
    <t>Другие вопросы в области здравоохранения</t>
  </si>
  <si>
    <t>Образование</t>
  </si>
  <si>
    <t>Дошкольное образование</t>
  </si>
  <si>
    <t>Общее образование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</si>
  <si>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</si>
  <si>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</si>
  <si>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Молодежная политика и оздоровление детей</t>
  </si>
  <si>
    <t>Культура, кинематография</t>
  </si>
  <si>
    <t>Культура</t>
  </si>
  <si>
    <t>Другие вопросы в области культуры, кинематографии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</si>
  <si>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</si>
  <si>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</si>
  <si>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</si>
  <si>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</si>
  <si>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</si>
  <si>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</si>
  <si>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Массовый спорт</t>
  </si>
  <si>
    <t>Спорт высших достижений</t>
  </si>
  <si>
    <t>Другие вопросы в области физической культуры и спорта</t>
  </si>
  <si>
    <t>Средства массовой информации</t>
  </si>
  <si>
    <t>Телевидение и радиовещание</t>
  </si>
  <si>
    <t>Периодическая печать и издательства</t>
  </si>
  <si>
    <t>Другие вопросы в области средств массовой информации</t>
  </si>
  <si>
    <t xml:space="preserve">Здравоохранение </t>
  </si>
  <si>
    <t>Социальная политика</t>
  </si>
  <si>
    <t>62 015 926,28
70,24%</t>
  </si>
  <si>
    <t>Сумма за 2016 год</t>
  </si>
  <si>
    <t>Расходы краевого бюджета по разделам за 2016 год</t>
  </si>
  <si>
    <t>Предусмотрено 
на 2016 год по государственным программам социальной сферы</t>
  </si>
  <si>
    <t>54 225 751,31
60,30%</t>
  </si>
  <si>
    <t>Подпрограмма "Реализация отдельных полномочий органа исполнительной власти в сфере образования"</t>
  </si>
  <si>
    <t>Подпрограмма "Содействие созданию в Приморском крае новых мест в общеобразовательных организациях Приморского края"</t>
  </si>
  <si>
    <t>Государственная программа "Развитие  образования Приморского края" на 2013-2020 годы</t>
  </si>
  <si>
    <t>Подпрограмма "Социальная поддержка семей и детей"</t>
  </si>
  <si>
    <t>Подпрограмма "Доступная среда"</t>
  </si>
  <si>
    <t>Подпрограмма "Социальная поддержка отдельных категорий граждан в Приморском крае"</t>
  </si>
  <si>
    <t>Подпрограмма "Модернизация и развитие социального обслуживания населения в Приморском крае"</t>
  </si>
  <si>
    <t>Подпрограмма "Предоставление мер социальной поддержки по обеспечению жильем отдельных категорий граждан"</t>
  </si>
  <si>
    <t>Подпрограмма "Об оказании содействия добровольному переселению в Приморский край соотечественников, проживающих за рубежом" на 2013-2020 годы</t>
  </si>
  <si>
    <t>Государственная программа "Содействие занятости населения Приморского края на 2013-2020 годы"</t>
  </si>
  <si>
    <t>Подпрограмма "Повышение мобильности трудовых ресурсов"</t>
  </si>
  <si>
    <t>Подпрограмма "Мероприятия в сфере занятости населения"</t>
  </si>
  <si>
    <t>Подпрограмма "Улучшение условий и охраны труда в Приморском крае"</t>
  </si>
  <si>
    <t>Подпрограмма "Обеспечение деятельности государственных учреждений культуры, государственных образовательных учреждений в сфере культуры и архивного дела"</t>
  </si>
  <si>
    <t>Подпрограмма "Мероприятия в сфере культуры и охраны объектов историко-культурного наследия"</t>
  </si>
  <si>
    <t>Подпрограмма "Поддержка учреждений культуры в Приморском крае"</t>
  </si>
  <si>
    <t>Подпрограмма "Управление государственной программой Приморского края"</t>
  </si>
  <si>
    <t>Утверждено Законом Приморского края от 15.12.2016 № 49-КЗ "О внесении изменений в Закон Приморского края "О краевом бюджете на 2016 год"</t>
  </si>
  <si>
    <t>Утверждено Законом Приморского края от 21.12.2015  № 734-КЗ "О внесении изменений в Закон Приморского края "О краевом бюджете на 2015 год и плановый период 2016 и 2017 годов"</t>
  </si>
  <si>
    <r>
      <t xml:space="preserve">Другие вопросы в области образования </t>
    </r>
    <r>
      <rPr>
        <i/>
        <sz val="10"/>
        <color rgb="FF000000"/>
        <rFont val="Times New Roman"/>
        <family val="1"/>
        <charset val="204"/>
      </rPr>
      <t>(поддержка талантливой молодежи, содержание аппарата департамента)</t>
    </r>
  </si>
  <si>
    <t>Государственная программа  "Развитие здравоохранения Приморского края" на 2013-2020 годы</t>
  </si>
  <si>
    <t>Государственная программа "Социальная поддержка населения Приморского края на 2013-2020 годы"</t>
  </si>
  <si>
    <t>Государственная программа "Содействие занятости населения Приморского края на 2013-2020, годы"</t>
  </si>
  <si>
    <t>Государственная программа "Развитие культуры Приморского края на 2013-2020 годы"</t>
  </si>
  <si>
    <t>Государственная программа "Обеспечение доступным жильем и качественными услугами жилищно-коммунального хозяйства населения Приморского края" на 2013-2020 годы</t>
  </si>
  <si>
    <t>Государственная программа "Развитие физической культуры и спорта Приморского края" на 2013-2020 годы</t>
  </si>
  <si>
    <t>Государственная программа "Информационное общество" на 2013-2020 годы</t>
  </si>
  <si>
    <t>Доходы</t>
  </si>
  <si>
    <t>Расходы</t>
  </si>
  <si>
    <t>налоговые и неналоговые доходы</t>
  </si>
  <si>
    <t>Динамика расходов и доходов краевого бюджета за 2014-2016 годы, в млн. рублей</t>
  </si>
  <si>
    <t>безвозмездные поступления</t>
  </si>
  <si>
    <t>Дефицит</t>
  </si>
  <si>
    <t>Динамика расходов краевого бюджета Приморского края за 2014-2016 годы по Государственным программам социальной сферы 
Приморского края, в тыс. рублей</t>
  </si>
  <si>
    <t>2014 год</t>
  </si>
  <si>
    <t>2015 год</t>
  </si>
  <si>
    <t>2016 года</t>
  </si>
  <si>
    <t xml:space="preserve">Уточненный
бюджет                     </t>
  </si>
  <si>
    <t xml:space="preserve">Кассовое
исполнение                         </t>
  </si>
  <si>
    <t xml:space="preserve">Уточненный
бюджет </t>
  </si>
  <si>
    <t xml:space="preserve">Кассовое исполнение </t>
  </si>
  <si>
    <t>А</t>
  </si>
  <si>
    <t>ВСЕГО РАСХОДОВ, из них:</t>
  </si>
  <si>
    <t>Государственная программа "Развитие образования Приморского края" на 2013-2020 годы</t>
  </si>
  <si>
    <t>Государственная программа "Развитие здравоохранения Приморского края" на 2013-2020 годы</t>
  </si>
  <si>
    <t>Государственная программа "Развитие культуры Приморского края на 2013-2020 годы</t>
  </si>
  <si>
    <r>
      <t xml:space="preserve">Государственная программа "Обеспечение доступным жильем и качественными услугами жилищно-коммунального хозяйства населения Приморского края" на 2013-2020 годы </t>
    </r>
    <r>
      <rPr>
        <b/>
        <i/>
        <sz val="9"/>
        <color theme="1"/>
        <rFont val="Times New Roman"/>
        <family val="1"/>
        <charset val="204"/>
      </rPr>
      <t>(мероприятия по обеспечению жилыми помещениями детей-сирот и детей, оставшихся без попечения родителей)</t>
    </r>
  </si>
  <si>
    <t>61 109 801,59</t>
  </si>
  <si>
    <t>Итого по Государственным программам 
социальной сферы Приморского края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</si>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</sst>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1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b/>
      <i/>
      <sz val="9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9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2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vertical="center" wrapText="1"/>
    </xf>
    <xf numFmtId="4" fontId="0" fillId="0" borderId="0" xfId="0" applyNumberFormat="1"/>
    <xf numFmtId="0" fontId="3" fillId="2" borderId="0" xfId="0" applyFont="1" applyFill="1" applyAlignment="1">
      <alignment vertical="center" wrapText="1"/>
    </xf>
    <xf numFmtId="0" fontId="0" fillId="0" borderId="0" xfId="0" applyAlignment="1">
      <alignment horizontal="center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right" vertical="center" wrapText="1"/>
    </xf>
    <xf numFmtId="0" fontId="6" fillId="2" borderId="2" xfId="0" applyFont="1" applyFill="1" applyBorder="1" applyAlignment="1">
      <alignment vertical="center" wrapText="1"/>
    </xf>
    <xf numFmtId="0" fontId="6" fillId="0" borderId="2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4" fontId="5" fillId="0" borderId="2" xfId="0" applyNumberFormat="1" applyFont="1" applyBorder="1" applyAlignment="1">
      <alignment horizontal="right" vertical="center" wrapText="1"/>
    </xf>
    <xf numFmtId="4" fontId="7" fillId="0" borderId="2" xfId="0" applyNumberFormat="1" applyFont="1" applyBorder="1" applyAlignment="1">
      <alignment vertical="center" wrapText="1"/>
    </xf>
    <xf numFmtId="4" fontId="0" fillId="0" borderId="2" xfId="0" applyNumberFormat="1" applyBorder="1"/>
    <xf numFmtId="4" fontId="6" fillId="0" borderId="2" xfId="0" applyNumberFormat="1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4" fontId="0" fillId="0" borderId="2" xfId="0" applyNumberFormat="1" applyBorder="1" applyAlignment="1">
      <alignment horizontal="center"/>
    </xf>
    <xf numFmtId="0" fontId="8" fillId="0" borderId="0" xfId="0" applyFont="1"/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vertical="center" wrapText="1"/>
    </xf>
    <xf numFmtId="4" fontId="5" fillId="3" borderId="2" xfId="0" applyNumberFormat="1" applyFont="1" applyFill="1" applyBorder="1" applyAlignment="1">
      <alignment horizontal="right" vertical="center" wrapText="1"/>
    </xf>
    <xf numFmtId="4" fontId="5" fillId="0" borderId="10" xfId="0" applyNumberFormat="1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/>
    </xf>
    <xf numFmtId="2" fontId="0" fillId="0" borderId="0" xfId="0" applyNumberFormat="1"/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vertical="center" wrapText="1"/>
    </xf>
    <xf numFmtId="4" fontId="9" fillId="0" borderId="2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vertical="center" wrapText="1"/>
    </xf>
    <xf numFmtId="4" fontId="12" fillId="2" borderId="2" xfId="0" applyNumberFormat="1" applyFont="1" applyFill="1" applyBorder="1" applyAlignment="1">
      <alignment horizontal="center" vertical="center"/>
    </xf>
    <xf numFmtId="4" fontId="11" fillId="0" borderId="2" xfId="0" applyNumberFormat="1" applyFont="1" applyBorder="1" applyAlignment="1">
      <alignment horizontal="center" vertical="center"/>
    </xf>
    <xf numFmtId="0" fontId="9" fillId="2" borderId="2" xfId="0" applyFont="1" applyFill="1" applyBorder="1" applyAlignment="1">
      <alignment vertical="center" wrapText="1"/>
    </xf>
    <xf numFmtId="0" fontId="10" fillId="0" borderId="2" xfId="0" applyFont="1" applyBorder="1"/>
    <xf numFmtId="4" fontId="9" fillId="0" borderId="2" xfId="0" applyNumberFormat="1" applyFont="1" applyBorder="1" applyAlignment="1">
      <alignment horizontal="center" vertical="center"/>
    </xf>
    <xf numFmtId="4" fontId="12" fillId="2" borderId="2" xfId="0" applyNumberFormat="1" applyFont="1" applyFill="1" applyBorder="1" applyAlignment="1">
      <alignment horizontal="right" vertical="center"/>
    </xf>
    <xf numFmtId="4" fontId="9" fillId="2" borderId="2" xfId="0" applyNumberFormat="1" applyFont="1" applyFill="1" applyBorder="1" applyAlignment="1">
      <alignment horizontal="right" vertical="center" wrapText="1"/>
    </xf>
    <xf numFmtId="4" fontId="11" fillId="0" borderId="2" xfId="0" applyNumberFormat="1" applyFont="1" applyBorder="1" applyAlignment="1">
      <alignment horizontal="right" vertical="center"/>
    </xf>
    <xf numFmtId="4" fontId="9" fillId="0" borderId="2" xfId="0" applyNumberFormat="1" applyFont="1" applyBorder="1" applyAlignment="1">
      <alignment horizontal="right" vertical="center"/>
    </xf>
    <xf numFmtId="0" fontId="9" fillId="0" borderId="2" xfId="0" applyFont="1" applyBorder="1" applyAlignment="1">
      <alignment horizontal="center" vertical="center" wrapText="1"/>
    </xf>
    <xf numFmtId="0" fontId="0" fillId="0" borderId="2" xfId="0" applyBorder="1"/>
    <xf numFmtId="0" fontId="13" fillId="0" borderId="2" xfId="0" applyFont="1" applyBorder="1" applyAlignment="1">
      <alignment vertical="center" wrapText="1"/>
    </xf>
    <xf numFmtId="0" fontId="14" fillId="2" borderId="2" xfId="0" applyFont="1" applyFill="1" applyBorder="1" applyAlignment="1">
      <alignment vertical="center" wrapText="1"/>
    </xf>
    <xf numFmtId="4" fontId="15" fillId="0" borderId="2" xfId="0" applyNumberFormat="1" applyFont="1" applyBorder="1" applyAlignment="1">
      <alignment horizontal="center"/>
    </xf>
    <xf numFmtId="0" fontId="15" fillId="0" borderId="0" xfId="0" applyFont="1"/>
    <xf numFmtId="0" fontId="16" fillId="0" borderId="2" xfId="0" applyFont="1" applyBorder="1" applyAlignment="1">
      <alignment horizontal="left" vertical="center" wrapText="1"/>
    </xf>
    <xf numFmtId="4" fontId="16" fillId="0" borderId="2" xfId="0" applyNumberFormat="1" applyFont="1" applyBorder="1" applyAlignment="1">
      <alignment horizontal="center" vertical="center" wrapText="1"/>
    </xf>
    <xf numFmtId="4" fontId="15" fillId="0" borderId="2" xfId="0" applyNumberFormat="1" applyFont="1" applyBorder="1" applyAlignment="1">
      <alignment horizontal="center" vertical="center"/>
    </xf>
    <xf numFmtId="4" fontId="0" fillId="0" borderId="2" xfId="0" applyNumberFormat="1" applyBorder="1" applyAlignment="1">
      <alignment horizontal="center" vertical="center"/>
    </xf>
    <xf numFmtId="4" fontId="5" fillId="0" borderId="0" xfId="0" applyNumberFormat="1" applyFont="1" applyAlignment="1">
      <alignment horizontal="right"/>
    </xf>
    <xf numFmtId="0" fontId="5" fillId="0" borderId="2" xfId="0" applyFont="1" applyFill="1" applyBorder="1" applyAlignment="1">
      <alignment vertical="center" wrapText="1"/>
    </xf>
    <xf numFmtId="4" fontId="12" fillId="2" borderId="2" xfId="0" applyNumberFormat="1" applyFont="1" applyFill="1" applyBorder="1" applyAlignment="1">
      <alignment vertical="center"/>
    </xf>
    <xf numFmtId="4" fontId="11" fillId="0" borderId="2" xfId="0" applyNumberFormat="1" applyFont="1" applyBorder="1" applyAlignment="1">
      <alignment vertical="center" wrapText="1"/>
    </xf>
    <xf numFmtId="4" fontId="11" fillId="0" borderId="2" xfId="0" applyNumberFormat="1" applyFont="1" applyBorder="1" applyAlignment="1">
      <alignment vertical="center"/>
    </xf>
    <xf numFmtId="4" fontId="9" fillId="2" borderId="2" xfId="0" applyNumberFormat="1" applyFont="1" applyFill="1" applyBorder="1" applyAlignment="1">
      <alignment vertical="center" wrapText="1"/>
    </xf>
    <xf numFmtId="4" fontId="9" fillId="0" borderId="2" xfId="0" applyNumberFormat="1" applyFont="1" applyBorder="1" applyAlignment="1">
      <alignment vertical="center" wrapText="1"/>
    </xf>
    <xf numFmtId="4" fontId="9" fillId="0" borderId="2" xfId="0" applyNumberFormat="1" applyFont="1" applyBorder="1" applyAlignment="1">
      <alignment vertical="center"/>
    </xf>
    <xf numFmtId="4" fontId="8" fillId="0" borderId="0" xfId="0" applyNumberFormat="1" applyFont="1" applyAlignment="1">
      <alignment horizontal="center"/>
    </xf>
    <xf numFmtId="4" fontId="0" fillId="0" borderId="0" xfId="0" applyNumberFormat="1" applyAlignment="1">
      <alignment horizontal="center"/>
    </xf>
    <xf numFmtId="0" fontId="8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4" fontId="5" fillId="0" borderId="2" xfId="0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/>
    </xf>
    <xf numFmtId="4" fontId="6" fillId="0" borderId="2" xfId="0" applyNumberFormat="1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center" vertical="center" wrapText="1"/>
    </xf>
    <xf numFmtId="0" fontId="11" fillId="0" borderId="2" xfId="0" applyFont="1" applyBorder="1" applyAlignment="1">
      <alignment vertical="center" wrapText="1"/>
    </xf>
    <xf numFmtId="4" fontId="5" fillId="3" borderId="2" xfId="0" applyNumberFormat="1" applyFont="1" applyFill="1" applyBorder="1" applyAlignment="1">
      <alignment horizontal="center" vertical="center"/>
    </xf>
    <xf numFmtId="0" fontId="19" fillId="3" borderId="2" xfId="0" applyFont="1" applyFill="1" applyBorder="1" applyAlignment="1">
      <alignment horizontal="left" vertical="center" wrapText="1"/>
    </xf>
    <xf numFmtId="4" fontId="19" fillId="3" borderId="2" xfId="0" applyNumberFormat="1" applyFont="1" applyFill="1" applyBorder="1" applyAlignment="1">
      <alignment horizontal="center" vertical="center"/>
    </xf>
    <xf numFmtId="0" fontId="19" fillId="3" borderId="0" xfId="0" applyFont="1" applyFill="1" applyAlignment="1">
      <alignment horizontal="center" vertical="center"/>
    </xf>
    <xf numFmtId="0" fontId="0" fillId="4" borderId="2" xfId="0" applyFill="1" applyBorder="1"/>
    <xf numFmtId="4" fontId="3" fillId="4" borderId="2" xfId="0" applyNumberFormat="1" applyFont="1" applyFill="1" applyBorder="1" applyAlignment="1">
      <alignment horizontal="center" vertical="center"/>
    </xf>
    <xf numFmtId="4" fontId="3" fillId="4" borderId="5" xfId="0" applyNumberFormat="1" applyFont="1" applyFill="1" applyBorder="1" applyAlignment="1">
      <alignment horizontal="center" vertical="center"/>
    </xf>
    <xf numFmtId="4" fontId="3" fillId="4" borderId="0" xfId="0" applyNumberFormat="1" applyFont="1" applyFill="1" applyBorder="1" applyAlignment="1">
      <alignment horizontal="center" vertical="center"/>
    </xf>
    <xf numFmtId="0" fontId="0" fillId="4" borderId="0" xfId="0" applyFill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0000FF"/>
      <color rgb="FF00FF99"/>
      <color rgb="FF9999FF"/>
      <color rgb="FFD99694"/>
      <color rgb="FFFF7C80"/>
      <color rgb="FFFF33CC"/>
      <color rgb="FF0066FF"/>
      <color rgb="FF6666FF"/>
      <color rgb="FF808080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hartsheet" Target="chartsheets/sheet4.xml"/><Relationship Id="rId13" Type="http://schemas.openxmlformats.org/officeDocument/2006/relationships/chartsheet" Target="chartsheets/sheet7.xml"/><Relationship Id="rId18" Type="http://schemas.openxmlformats.org/officeDocument/2006/relationships/styles" Target="styles.xml"/><Relationship Id="rId3" Type="http://schemas.openxmlformats.org/officeDocument/2006/relationships/chartsheet" Target="chartsheets/sheet2.xml"/><Relationship Id="rId7" Type="http://schemas.openxmlformats.org/officeDocument/2006/relationships/worksheet" Target="worksheets/sheet4.xml"/><Relationship Id="rId12" Type="http://schemas.openxmlformats.org/officeDocument/2006/relationships/chartsheet" Target="chartsheets/sheet6.xml"/><Relationship Id="rId17" Type="http://schemas.openxmlformats.org/officeDocument/2006/relationships/theme" Target="theme/theme1.xml"/><Relationship Id="rId2" Type="http://schemas.openxmlformats.org/officeDocument/2006/relationships/chartsheet" Target="chartsheets/sheet1.xml"/><Relationship Id="rId16" Type="http://schemas.openxmlformats.org/officeDocument/2006/relationships/externalLink" Target="externalLinks/externalLink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3.xml"/><Relationship Id="rId11" Type="http://schemas.openxmlformats.org/officeDocument/2006/relationships/chartsheet" Target="chartsheets/sheet5.xml"/><Relationship Id="rId5" Type="http://schemas.openxmlformats.org/officeDocument/2006/relationships/worksheet" Target="worksheets/sheet2.xml"/><Relationship Id="rId15" Type="http://schemas.openxmlformats.org/officeDocument/2006/relationships/worksheet" Target="worksheets/sheet8.xml"/><Relationship Id="rId10" Type="http://schemas.openxmlformats.org/officeDocument/2006/relationships/worksheet" Target="worksheets/sheet6.xml"/><Relationship Id="rId19" Type="http://schemas.openxmlformats.org/officeDocument/2006/relationships/sharedStrings" Target="sharedStrings.xml"/><Relationship Id="rId4" Type="http://schemas.openxmlformats.org/officeDocument/2006/relationships/chartsheet" Target="chartsheets/sheet3.xml"/><Relationship Id="rId9" Type="http://schemas.openxmlformats.org/officeDocument/2006/relationships/worksheet" Target="worksheets/sheet5.xml"/><Relationship Id="rId14" Type="http://schemas.openxmlformats.org/officeDocument/2006/relationships/worksheet" Target="worksheets/sheet7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1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/>
            </a:pPr>
            <a:r>
              <a:rPr lang="ru-RU" sz="1600"/>
              <a:t>Динамика исполнения расходов краевого бюджета </a:t>
            </a:r>
            <a:br>
              <a:rPr lang="ru-RU" sz="1600"/>
            </a:br>
            <a:r>
              <a:rPr lang="ru-RU" sz="1600"/>
              <a:t>по Государственным программам Приморского края социальной сферы</a:t>
            </a:r>
            <a:r>
              <a:rPr lang="ru-RU" sz="1600" baseline="0"/>
              <a:t> </a:t>
            </a:r>
            <a:br>
              <a:rPr lang="ru-RU" sz="1600" baseline="0"/>
            </a:br>
            <a:r>
              <a:rPr lang="ru-RU" sz="1600" baseline="0"/>
              <a:t>за 9 месяцев 2016 года, в тыс. рублей</a:t>
            </a:r>
            <a:endParaRPr lang="ru-RU" sz="1600"/>
          </a:p>
        </c:rich>
      </c:tx>
      <c:layout/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6369105890600824"/>
          <c:y val="0.17119142487228639"/>
          <c:w val="0.69265436706285799"/>
          <c:h val="0.48164278955559503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[1]Лист1!$F$4</c:f>
              <c:strCache>
                <c:ptCount val="1"/>
                <c:pt idx="0">
                  <c:v>Уточненный
бюджет 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strRef>
              <c:f>[1]Лист1!$A$7:$A$14</c:f>
              <c:strCache>
                <c:ptCount val="8"/>
                <c:pt idx="0">
                  <c:v>Государственная программа "Развитие образования Приморского края" на 2013-2020 годы</c:v>
                </c:pt>
                <c:pt idx="1">
                  <c:v>Государственная программа "Развитие здравоохранения Приморского края" на 2013-2020 годы</c:v>
                </c:pt>
                <c:pt idx="2">
                  <c:v>Государственная программа "Социальная поддержка населения Приморского края на 2013-2020 годы"</c:v>
                </c:pt>
                <c:pt idx="3">
                  <c:v>Государственная программа "Развитие физической культуры и спорта Приморского края" на 2013-2020 годы</c:v>
                </c:pt>
                <c:pt idx="4">
                  <c:v>Государственная программа "Развитие культуры Приморского края на 2013-2020 годы</c:v>
                </c:pt>
                <c:pt idx="5">
                  <c:v>Государственная программа "Содействие занятости населения Приморского края на 2013-2020 годы"</c:v>
                </c:pt>
                <c:pt idx="6">
                  <c:v>Государственная программа "Обеспечение доступным жильем и качественными услугами жилищно-коммунального хозяйства населения Приморского края" на 2013-2020 годы (мероприятия по обеспечению жилыми помещениями детей-сирот и детей, оставшихся без попечения род</c:v>
                </c:pt>
                <c:pt idx="7">
                  <c:v>Государственная программа "Информационное общество" на 2013-2020 годы</c:v>
                </c:pt>
              </c:strCache>
            </c:strRef>
          </c:cat>
          <c:val>
            <c:numRef>
              <c:f>[1]Лист1!$F$7:$F$14</c:f>
              <c:numCache>
                <c:formatCode>General</c:formatCode>
                <c:ptCount val="8"/>
                <c:pt idx="0">
                  <c:v>17569515.530000001</c:v>
                </c:pt>
                <c:pt idx="1">
                  <c:v>16785816.77</c:v>
                </c:pt>
                <c:pt idx="2">
                  <c:v>14328417.33</c:v>
                </c:pt>
                <c:pt idx="3">
                  <c:v>1461921.33</c:v>
                </c:pt>
                <c:pt idx="4">
                  <c:v>1665042.28</c:v>
                </c:pt>
                <c:pt idx="5">
                  <c:v>1331982.93</c:v>
                </c:pt>
                <c:pt idx="6">
                  <c:v>935419.2</c:v>
                </c:pt>
                <c:pt idx="7">
                  <c:v>908927.79</c:v>
                </c:pt>
              </c:numCache>
            </c:numRef>
          </c:val>
        </c:ser>
        <c:ser>
          <c:idx val="3"/>
          <c:order val="1"/>
          <c:tx>
            <c:strRef>
              <c:f>[1]Лист1!$G$4</c:f>
              <c:strCache>
                <c:ptCount val="1"/>
                <c:pt idx="0">
                  <c:v>Кассовое исполнение </c:v>
                </c:pt>
              </c:strCache>
            </c:strRef>
          </c:tx>
          <c:spPr>
            <a:solidFill>
              <a:srgbClr val="0000FF"/>
            </a:solidFill>
          </c:spPr>
          <c:invertIfNegative val="0"/>
          <c:cat>
            <c:strRef>
              <c:f>[1]Лист1!$A$7:$A$14</c:f>
              <c:strCache>
                <c:ptCount val="8"/>
                <c:pt idx="0">
                  <c:v>Государственная программа "Развитие образования Приморского края" на 2013-2020 годы</c:v>
                </c:pt>
                <c:pt idx="1">
                  <c:v>Государственная программа "Развитие здравоохранения Приморского края" на 2013-2020 годы</c:v>
                </c:pt>
                <c:pt idx="2">
                  <c:v>Государственная программа "Социальная поддержка населения Приморского края на 2013-2020 годы"</c:v>
                </c:pt>
                <c:pt idx="3">
                  <c:v>Государственная программа "Развитие физической культуры и спорта Приморского края" на 2013-2020 годы</c:v>
                </c:pt>
                <c:pt idx="4">
                  <c:v>Государственная программа "Развитие культуры Приморского края на 2013-2020 годы</c:v>
                </c:pt>
                <c:pt idx="5">
                  <c:v>Государственная программа "Содействие занятости населения Приморского края на 2013-2020 годы"</c:v>
                </c:pt>
                <c:pt idx="6">
                  <c:v>Государственная программа "Обеспечение доступным жильем и качественными услугами жилищно-коммунального хозяйства населения Приморского края" на 2013-2020 годы (мероприятия по обеспечению жилыми помещениями детей-сирот и детей, оставшихся без попечения род</c:v>
                </c:pt>
                <c:pt idx="7">
                  <c:v>Государственная программа "Информационное общество" на 2013-2020 годы</c:v>
                </c:pt>
              </c:strCache>
            </c:strRef>
          </c:cat>
          <c:val>
            <c:numRef>
              <c:f>[1]Лист1!$G$7:$G$14</c:f>
              <c:numCache>
                <c:formatCode>General</c:formatCode>
                <c:ptCount val="8"/>
                <c:pt idx="0">
                  <c:v>11969856.17</c:v>
                </c:pt>
                <c:pt idx="1">
                  <c:v>12460547.73</c:v>
                </c:pt>
                <c:pt idx="2">
                  <c:v>9659732.4199999999</c:v>
                </c:pt>
                <c:pt idx="3">
                  <c:v>1056097.226</c:v>
                </c:pt>
                <c:pt idx="4">
                  <c:v>764088.40300000005</c:v>
                </c:pt>
                <c:pt idx="5">
                  <c:v>995492.01100000006</c:v>
                </c:pt>
                <c:pt idx="6">
                  <c:v>319197.32</c:v>
                </c:pt>
                <c:pt idx="7">
                  <c:v>567638.04599999997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90565632"/>
        <c:axId val="95589120"/>
        <c:axId val="0"/>
      </c:bar3DChart>
      <c:catAx>
        <c:axId val="90565632"/>
        <c:scaling>
          <c:orientation val="minMax"/>
        </c:scaling>
        <c:delete val="0"/>
        <c:axPos val="b"/>
        <c:minorGridlines>
          <c:spPr>
            <a:ln>
              <a:noFill/>
            </a:ln>
          </c:spPr>
        </c:minorGridlines>
        <c:numFmt formatCode="#,##0.00" sourceLinked="1"/>
        <c:majorTickMark val="out"/>
        <c:minorTickMark val="none"/>
        <c:tickLblPos val="nextTo"/>
        <c:txPr>
          <a:bodyPr/>
          <a:lstStyle/>
          <a:p>
            <a:pPr>
              <a:defRPr sz="900" kern="1200" spc="-40" baseline="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95589120"/>
        <c:crosses val="autoZero"/>
        <c:auto val="1"/>
        <c:lblAlgn val="ctr"/>
        <c:lblOffset val="100"/>
        <c:noMultiLvlLbl val="0"/>
      </c:catAx>
      <c:valAx>
        <c:axId val="9558912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9056563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6257119633907542"/>
          <c:y val="0.3628782880733758"/>
          <c:w val="0.12924482261167375"/>
          <c:h val="0.25326510399254726"/>
        </c:manualLayout>
      </c:layout>
      <c:overlay val="0"/>
      <c:txPr>
        <a:bodyPr/>
        <a:lstStyle/>
        <a:p>
          <a:pPr>
            <a:defRPr>
              <a:latin typeface="Times New Roman" panose="02020603050405020304" pitchFamily="18" charset="0"/>
              <a:cs typeface="Times New Roman" panose="02020603050405020304" pitchFamily="18" charset="0"/>
            </a:defRPr>
          </a:pPr>
          <a:endParaRPr lang="ru-RU"/>
        </a:p>
      </c:txPr>
    </c:legend>
    <c:plotVisOnly val="1"/>
    <c:dispBlanksAs val="gap"/>
    <c:showDLblsOverMax val="0"/>
  </c:char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 sz="1600"/>
              <a:t>Структура расходов краевого бюджета</a:t>
            </a:r>
            <a:r>
              <a:rPr lang="ru-RU" sz="1600" baseline="0"/>
              <a:t> за 2016 год</a:t>
            </a:r>
            <a:r>
              <a:rPr lang="ru-RU" sz="1600"/>
              <a:t> по разделам, в тыс. рублей</a:t>
            </a:r>
          </a:p>
        </c:rich>
      </c:tx>
      <c:overlay val="0"/>
    </c:title>
    <c:autoTitleDeleted val="0"/>
    <c:view3D>
      <c:rotX val="30"/>
      <c:rotY val="0"/>
      <c:depthPercent val="10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9524206148562842E-2"/>
          <c:y val="0.18947858904387033"/>
          <c:w val="0.56332948381452319"/>
          <c:h val="0.80018485400313788"/>
        </c:manualLayout>
      </c:layout>
      <c:pie3DChart>
        <c:varyColors val="1"/>
        <c:ser>
          <c:idx val="0"/>
          <c:order val="0"/>
          <c:tx>
            <c:strRef>
              <c:f>Лист3!$A$1</c:f>
              <c:strCache>
                <c:ptCount val="1"/>
                <c:pt idx="0">
                  <c:v>Расходы краевого бюджета по разделам за 2016 год</c:v>
                </c:pt>
              </c:strCache>
            </c:strRef>
          </c:tx>
          <c:explosion val="24"/>
          <c:dPt>
            <c:idx val="0"/>
            <c:bubble3D val="0"/>
            <c:spPr>
              <a:solidFill>
                <a:srgbClr val="92D050"/>
              </a:solidFill>
            </c:spPr>
          </c:dPt>
          <c:dPt>
            <c:idx val="2"/>
            <c:bubble3D val="0"/>
            <c:spPr>
              <a:solidFill>
                <a:srgbClr val="00B0F0"/>
              </a:solidFill>
            </c:spPr>
          </c:dPt>
          <c:dPt>
            <c:idx val="3"/>
            <c:bubble3D val="0"/>
            <c:spPr>
              <a:solidFill>
                <a:srgbClr val="FF0000"/>
              </a:solidFill>
            </c:spPr>
          </c:dPt>
          <c:dPt>
            <c:idx val="4"/>
            <c:bubble3D val="0"/>
            <c:spPr>
              <a:solidFill>
                <a:srgbClr val="0066FF"/>
              </a:solidFill>
            </c:spPr>
          </c:dPt>
          <c:dPt>
            <c:idx val="5"/>
            <c:bubble3D val="0"/>
            <c:spPr>
              <a:solidFill>
                <a:schemeClr val="accent6"/>
              </a:solidFill>
            </c:spPr>
          </c:dPt>
          <c:dPt>
            <c:idx val="6"/>
            <c:bubble3D val="0"/>
            <c:spPr>
              <a:solidFill>
                <a:srgbClr val="FFFF00"/>
              </a:solidFill>
            </c:spPr>
          </c:dPt>
          <c:dPt>
            <c:idx val="8"/>
            <c:bubble3D val="0"/>
            <c:spPr>
              <a:solidFill>
                <a:srgbClr val="00FF99"/>
              </a:solidFill>
            </c:spPr>
          </c:dPt>
          <c:dPt>
            <c:idx val="9"/>
            <c:bubble3D val="0"/>
            <c:spPr>
              <a:solidFill>
                <a:srgbClr val="9999FF"/>
              </a:solidFill>
            </c:spPr>
          </c:dPt>
          <c:dPt>
            <c:idx val="10"/>
            <c:bubble3D val="0"/>
            <c:spPr>
              <a:solidFill>
                <a:srgbClr val="FF33CC"/>
              </a:solidFill>
            </c:spPr>
          </c:dPt>
          <c:dPt>
            <c:idx val="11"/>
            <c:bubble3D val="0"/>
            <c:spPr>
              <a:solidFill>
                <a:srgbClr val="808080"/>
              </a:solidFill>
            </c:spPr>
          </c:dPt>
          <c:dPt>
            <c:idx val="13"/>
            <c:bubble3D val="0"/>
            <c:spPr>
              <a:solidFill>
                <a:srgbClr val="CC3300"/>
              </a:solidFill>
            </c:spPr>
          </c:dPt>
          <c:dLbls>
            <c:dLbl>
              <c:idx val="0"/>
              <c:layout>
                <c:manualLayout>
                  <c:x val="-1.2719471323247343E-2"/>
                  <c:y val="-0.15980157126016634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ОБЩЕГОСУДАРСТВЕННЫЕ ВОПРОСЫ;</a:t>
                    </a:r>
                  </a:p>
                  <a:p>
                    <a:r>
                      <a:rPr lang="ru-RU" sz="900" b="1"/>
                      <a:t>4 031 679,41; </a:t>
                    </a:r>
                  </a:p>
                  <a:p>
                    <a:r>
                      <a:rPr lang="ru-RU" sz="900" b="1"/>
                      <a:t>4%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0.15739852518435196"/>
                  <c:y val="9.8335475598256714E-2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НАЦИОНАЛЬНАЯ ОБОРОНА;</a:t>
                    </a:r>
                  </a:p>
                  <a:p>
                    <a:r>
                      <a:rPr lang="ru-RU" sz="900" b="1"/>
                      <a:t>25 286,30; </a:t>
                    </a:r>
                  </a:p>
                  <a:p>
                    <a:r>
                      <a:rPr lang="ru-RU" sz="900" b="1"/>
                      <a:t>0%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0.11583452068491439"/>
                  <c:y val="1.5527706846966978E-2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НАЦИОНАЛЬНАЯ БЕЗОПАСНОСТЬ И ПРАВООХРАНИТЕЛЬНАЯ ДЕЯТЕЛЬНОСТЬ; </a:t>
                    </a:r>
                  </a:p>
                  <a:p>
                    <a:r>
                      <a:rPr lang="ru-RU" sz="900" b="1"/>
                      <a:t>1 184 895,12; </a:t>
                    </a:r>
                  </a:p>
                  <a:p>
                    <a:r>
                      <a:rPr lang="ru-RU" sz="900" b="1"/>
                      <a:t>1%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-0.14233240155706167"/>
                  <c:y val="5.3160934573957534E-2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НАЦИОНАЛЬНАЯ ЭКОНОМИКА; </a:t>
                    </a:r>
                  </a:p>
                  <a:p>
                    <a:r>
                      <a:rPr lang="ru-RU" sz="900" b="1"/>
                      <a:t>18 238 832,25; </a:t>
                    </a:r>
                  </a:p>
                  <a:p>
                    <a:r>
                      <a:rPr lang="ru-RU" sz="900" b="1"/>
                      <a:t>20%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-3.7173922067893134E-2"/>
                  <c:y val="0.10011570244767194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ЖИЛИЩНО-КОММУНАЛЬНОЕ ХОЗЯЙСТВО; </a:t>
                    </a:r>
                  </a:p>
                  <a:p>
                    <a:r>
                      <a:rPr lang="ru-RU" sz="900" b="1"/>
                      <a:t>9 254 478,00; </a:t>
                    </a:r>
                  </a:p>
                  <a:p>
                    <a:r>
                      <a:rPr lang="ru-RU" sz="900" b="1"/>
                      <a:t>10%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-0.212180111403031"/>
                  <c:y val="0.12584789144042105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ОХРАНА ОКРУЖАЮЩЕЙ СРЕДЫ; </a:t>
                    </a:r>
                  </a:p>
                  <a:p>
                    <a:r>
                      <a:rPr lang="ru-RU" sz="900" b="1"/>
                      <a:t>76 551,75; </a:t>
                    </a:r>
                  </a:p>
                  <a:p>
                    <a:r>
                      <a:rPr lang="ru-RU" sz="900" b="1"/>
                      <a:t>0%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6"/>
              <c:layout>
                <c:manualLayout>
                  <c:x val="-6.7374776621268201E-2"/>
                  <c:y val="-0.1720016877142157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ОБРАЗОВАНИЕ; </a:t>
                    </a:r>
                  </a:p>
                  <a:p>
                    <a:r>
                      <a:rPr lang="ru-RU" sz="900" b="1"/>
                      <a:t>18 121 322,10; </a:t>
                    </a:r>
                  </a:p>
                  <a:p>
                    <a:r>
                      <a:rPr lang="ru-RU" sz="900" b="1"/>
                      <a:t>20%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7"/>
              <c:layout>
                <c:manualLayout>
                  <c:x val="-0.12434045744281964"/>
                  <c:y val="-3.1911142998720817E-3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КУЛЬТУРА, КИНЕМАТОГРАФИЯ; </a:t>
                    </a:r>
                  </a:p>
                  <a:p>
                    <a:r>
                      <a:rPr lang="ru-RU" sz="900" b="1"/>
                      <a:t>1 486 985,70; </a:t>
                    </a:r>
                  </a:p>
                  <a:p>
                    <a:r>
                      <a:rPr lang="ru-RU" sz="900" b="1"/>
                      <a:t>2%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8"/>
              <c:layout>
                <c:manualLayout>
                  <c:x val="8.9431016296331864E-2"/>
                  <c:y val="-0.10258419817879542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ЗДРАВООХРАНЕНИЕ; </a:t>
                    </a:r>
                  </a:p>
                  <a:p>
                    <a:r>
                      <a:rPr lang="ru-RU" sz="900" b="1"/>
                      <a:t>16 496 570,08; </a:t>
                    </a:r>
                  </a:p>
                  <a:p>
                    <a:r>
                      <a:rPr lang="ru-RU" sz="900" b="1"/>
                      <a:t>18%</a:t>
                    </a:r>
                    <a:endParaRPr lang="ru-RU"/>
                  </a:p>
                </c:rich>
              </c:tx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9"/>
              <c:layout>
                <c:manualLayout>
                  <c:x val="0.11330119380396288"/>
                  <c:y val="5.7315670791977434E-2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СОЦИАЛЬНАЯ ПОЛИТИКА; </a:t>
                    </a:r>
                  </a:p>
                  <a:p>
                    <a:r>
                      <a:rPr lang="ru-RU" sz="900" b="1"/>
                      <a:t>21 541 707,19; </a:t>
                    </a:r>
                  </a:p>
                  <a:p>
                    <a:r>
                      <a:rPr lang="ru-RU" sz="900" b="1"/>
                      <a:t>18%</a:t>
                    </a:r>
                    <a:endParaRPr lang="ru-RU"/>
                  </a:p>
                </c:rich>
              </c:tx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10"/>
              <c:layout>
                <c:manualLayout>
                  <c:x val="-4.9086064241969755E-2"/>
                  <c:y val="-9.2895019899604039E-2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ФИЗИЧЕСКАЯ КУЛЬТУРА И СПОРТ; </a:t>
                    </a:r>
                    <a:br>
                      <a:rPr lang="ru-RU" sz="900" b="1"/>
                    </a:br>
                    <a:r>
                      <a:rPr lang="ru-RU" sz="900" b="1"/>
                      <a:t>1 604 730,18; </a:t>
                    </a:r>
                  </a:p>
                  <a:p>
                    <a:r>
                      <a:rPr lang="ru-RU" sz="900" b="1"/>
                      <a:t>2%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11"/>
              <c:layout>
                <c:manualLayout>
                  <c:x val="-0.1000610898742889"/>
                  <c:y val="3.2832658304660638E-2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СРЕДСТВА МАССОВОЙ ИНФОРМАЦИИ; </a:t>
                    </a:r>
                  </a:p>
                  <a:p>
                    <a:r>
                      <a:rPr lang="ru-RU" sz="900" b="1"/>
                      <a:t>324 077,78; </a:t>
                    </a:r>
                  </a:p>
                  <a:p>
                    <a:r>
                      <a:rPr lang="ru-RU" sz="900" b="1"/>
                      <a:t>0%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12"/>
              <c:layout>
                <c:manualLayout>
                  <c:x val="5.9202253468153304E-2"/>
                  <c:y val="-0.16189323453848489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ОБСЛУЖИВАНИЕ ГОСУДАРСТВЕННОГО И МУНИЦИПАЛЬНОГО ДОЛГА; </a:t>
                    </a:r>
                  </a:p>
                  <a:p>
                    <a:r>
                      <a:rPr lang="ru-RU" sz="900" b="1"/>
                      <a:t>66 294,40;</a:t>
                    </a:r>
                  </a:p>
                  <a:p>
                    <a:r>
                      <a:rPr lang="ru-RU" sz="900" b="1"/>
                      <a:t> 0%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13"/>
              <c:layout>
                <c:manualLayout>
                  <c:x val="0.3644385047306743"/>
                  <c:y val="-0.10573331280053667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МЕЖБЮДЖЕТНЫЕ ТРАНСФЕРТЫ ОБЩЕГО ХАРАКТЕРА БЮДЖЕТАМ СУБЪЕКТОВ РОССИЙСКОЙ ФЕДЕРАЦИИ И МУНИЦИПАЛЬНЫХ ОБРАЗОВАНИЙ; </a:t>
                    </a:r>
                  </a:p>
                  <a:p>
                    <a:r>
                      <a:rPr lang="ru-RU" sz="900" b="1"/>
                      <a:t>2 475 400,40; </a:t>
                    </a:r>
                  </a:p>
                  <a:p>
                    <a:r>
                      <a:rPr lang="ru-RU" sz="900" b="1"/>
                      <a:t>3%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txPr>
              <a:bodyPr/>
              <a:lstStyle/>
              <a:p>
                <a:pPr>
                  <a:defRPr sz="900" b="1"/>
                </a:pPr>
                <a:endParaRPr lang="ru-RU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</c:dLbls>
          <c:cat>
            <c:strRef>
              <c:f>Лист3!$A$5:$A$18</c:f>
              <c:strCache>
                <c:ptCount val="14"/>
                <c:pt idx="0">
                  <c:v>ОБЩЕГОСУДАРСТВЕННЫЕ ВОПРОСЫ</c:v>
                </c:pt>
                <c:pt idx="1">
                  <c:v>НАЦИОНАЛЬНАЯ ОБОРОНА</c:v>
                </c:pt>
                <c:pt idx="2">
                  <c:v>НАЦИОНАЛЬНАЯ БЕЗОПАСНОСТЬ И ПРАВООХРАНИТЕЛЬНАЯ ДЕЯТЕЛЬНОСТЬ</c:v>
                </c:pt>
                <c:pt idx="3">
                  <c:v>НАЦИОНАЛЬНАЯ ЭКОНОМИКА</c:v>
                </c:pt>
                <c:pt idx="4">
                  <c:v>ЖИЛИЩНО-КОММУНАЛЬНОЕ ХОЗЯЙСТВО</c:v>
                </c:pt>
                <c:pt idx="5">
                  <c:v>ОХРАНА ОКРУЖАЮЩЕЙ СРЕДЫ</c:v>
                </c:pt>
                <c:pt idx="6">
                  <c:v>ОБРАЗОВАНИЕ</c:v>
                </c:pt>
                <c:pt idx="7">
                  <c:v>КУЛЬТУРА, КИНЕМАТОГРАФИЯ</c:v>
                </c:pt>
                <c:pt idx="8">
                  <c:v>ЗДРАВООХРАНЕНИЕ</c:v>
                </c:pt>
                <c:pt idx="9">
                  <c:v>СОЦИАЛЬНАЯ ПОЛИТИКА</c:v>
                </c:pt>
                <c:pt idx="10">
                  <c:v>ФИЗИЧЕСКАЯ КУЛЬТУРА И СПОРТ</c:v>
                </c:pt>
                <c:pt idx="11">
                  <c:v>СРЕДСТВА МАССОВОЙ ИНФОРМАЦИИ</c:v>
                </c:pt>
                <c:pt idx="12">
                  <c:v>ОБСЛУЖИВАНИЕ ГОСУДАРСТВЕННОГО И МУНИЦИПАЛЬНОГО ДОЛГА</c:v>
                </c:pt>
                <c:pt idx="13">
                  <c:v>МЕЖБЮДЖЕТНЫЕ ТРАНСФЕРТЫ ОБЩЕГО ХАРАКТЕРА БЮДЖЕТАМ СУБЪЕКТОВ РОССИЙСКОЙ ФЕДЕРАЦИИ И МУНИЦИПАЛЬНЫХ ОБРАЗОВАНИЙ</c:v>
                </c:pt>
              </c:strCache>
            </c:strRef>
          </c:cat>
          <c:val>
            <c:numRef>
              <c:f>Лист3!$F$5:$F$18</c:f>
              <c:numCache>
                <c:formatCode>#,##0.00</c:formatCode>
                <c:ptCount val="14"/>
                <c:pt idx="0">
                  <c:v>4031679.41</c:v>
                </c:pt>
                <c:pt idx="1">
                  <c:v>25286.3</c:v>
                </c:pt>
                <c:pt idx="2">
                  <c:v>1184895.1200000001</c:v>
                </c:pt>
                <c:pt idx="3">
                  <c:v>18238832.25</c:v>
                </c:pt>
                <c:pt idx="4">
                  <c:v>9254478</c:v>
                </c:pt>
                <c:pt idx="5">
                  <c:v>76551.75</c:v>
                </c:pt>
                <c:pt idx="6">
                  <c:v>18121322.100000001</c:v>
                </c:pt>
                <c:pt idx="7">
                  <c:v>1486985.7</c:v>
                </c:pt>
                <c:pt idx="8">
                  <c:v>16496570.08</c:v>
                </c:pt>
                <c:pt idx="9">
                  <c:v>16541707.189999999</c:v>
                </c:pt>
                <c:pt idx="10">
                  <c:v>1604730.18</c:v>
                </c:pt>
                <c:pt idx="11">
                  <c:v>324077.78000000003</c:v>
                </c:pt>
                <c:pt idx="12">
                  <c:v>66294.399999999994</c:v>
                </c:pt>
                <c:pt idx="13">
                  <c:v>2475400.4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</c:plotArea>
    <c:legend>
      <c:legendPos val="r"/>
      <c:layout>
        <c:manualLayout>
          <c:xMode val="edge"/>
          <c:yMode val="edge"/>
          <c:x val="0.71090838752804264"/>
          <c:y val="9.8118233902971363E-2"/>
          <c:w val="0.28090763142270669"/>
          <c:h val="0.89368247324301553"/>
        </c:manualLayout>
      </c:layout>
      <c:overlay val="0"/>
      <c:txPr>
        <a:bodyPr/>
        <a:lstStyle/>
        <a:p>
          <a:pPr rtl="0">
            <a:defRPr sz="800"/>
          </a:pPr>
          <a:endParaRPr lang="ru-RU"/>
        </a:p>
      </c:txPr>
    </c:legend>
    <c:plotVisOnly val="1"/>
    <c:dispBlanksAs val="gap"/>
    <c:showDLblsOverMax val="0"/>
  </c:char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rich>
          <a:bodyPr/>
          <a:lstStyle/>
          <a:p>
            <a:pPr>
              <a:defRPr sz="1600"/>
            </a:pPr>
            <a:r>
              <a:rPr lang="ru-RU" sz="1600"/>
              <a:t>Структура расходов краевого бюджета, предусмотренных </a:t>
            </a:r>
            <a:br>
              <a:rPr lang="ru-RU" sz="1600"/>
            </a:br>
            <a:r>
              <a:rPr lang="ru-RU" sz="1600"/>
              <a:t>в</a:t>
            </a:r>
            <a:r>
              <a:rPr lang="ru-RU" sz="1600" baseline="0"/>
              <a:t> 2015-2016 годах в рамках реализации Государственных программ</a:t>
            </a:r>
            <a:br>
              <a:rPr lang="ru-RU" sz="1600" baseline="0"/>
            </a:br>
            <a:r>
              <a:rPr lang="ru-RU" sz="1600" baseline="0"/>
              <a:t> Приморского края социальной сферы, в тыс. рублей </a:t>
            </a:r>
            <a:endParaRPr lang="ru-RU" sz="1600"/>
          </a:p>
        </c:rich>
      </c:tx>
      <c:layout>
        <c:manualLayout>
          <c:xMode val="edge"/>
          <c:yMode val="edge"/>
          <c:x val="9.3866503588493105E-2"/>
          <c:y val="0"/>
        </c:manualLayout>
      </c:layout>
      <c:overlay val="0"/>
      <c:spPr>
        <a:noFill/>
      </c:spPr>
    </c:title>
    <c:autoTitleDeleted val="0"/>
    <c:view3D>
      <c:rotX val="20"/>
      <c:hPercent val="100"/>
      <c:rotY val="20"/>
      <c:depthPercent val="100"/>
      <c:rAngAx val="0"/>
      <c:perspective val="10"/>
    </c:view3D>
    <c:floor>
      <c:thickness val="0"/>
    </c:floor>
    <c:sideWall>
      <c:thickness val="0"/>
      <c:spPr>
        <a:noFill/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9.7078662449661013E-2"/>
          <c:y val="0.19652489256574338"/>
          <c:w val="0.65970093885943226"/>
          <c:h val="0.63646706395892561"/>
        </c:manualLayout>
      </c:layout>
      <c:bar3DChart>
        <c:barDir val="col"/>
        <c:grouping val="stacked"/>
        <c:varyColors val="0"/>
        <c:ser>
          <c:idx val="0"/>
          <c:order val="0"/>
          <c:tx>
            <c:strRef>
              <c:f>Лист2!$A$4</c:f>
              <c:strCache>
                <c:ptCount val="1"/>
                <c:pt idx="0">
                  <c:v>Государственная программа  "Развитие здравоохранения Приморского края" на 2013-2020 годы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dLbls>
            <c:dLbl>
              <c:idx val="0"/>
              <c:layout>
                <c:manualLayout>
                  <c:x val="9.5479778907926124E-3"/>
                  <c:y val="-4.1747573134680626E-3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Здравоохранение</a:t>
                    </a:r>
                  </a:p>
                  <a:p>
                    <a:r>
                      <a:rPr lang="ru-RU" sz="900" b="1"/>
                      <a:t>17 802 834,51</a:t>
                    </a:r>
                  </a:p>
                  <a:p>
                    <a:r>
                      <a:rPr lang="ru-RU" sz="900" b="1"/>
                      <a:t>20,16%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9.5477630881404523E-3"/>
                  <c:y val="-2.0873786567340313E-3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Здравоохранение</a:t>
                    </a:r>
                  </a:p>
                  <a:p>
                    <a:r>
                      <a:rPr lang="ru-RU" sz="900" b="1"/>
                      <a:t>16 732</a:t>
                    </a:r>
                    <a:r>
                      <a:rPr lang="ru-RU" sz="900" b="1" baseline="0"/>
                      <a:t> 600,39</a:t>
                    </a:r>
                    <a:endParaRPr lang="ru-RU" sz="900" b="1"/>
                  </a:p>
                  <a:p>
                    <a:r>
                      <a:rPr lang="ru-RU" sz="900" b="1"/>
                      <a:t>18,61%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1"/>
              <c:showPercent val="0"/>
              <c:showBubbleSize val="0"/>
            </c:dLbl>
            <c:txPr>
              <a:bodyPr/>
              <a:lstStyle/>
              <a:p>
                <a:pPr>
                  <a:defRPr sz="900" b="1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multiLvlStrRef>
              <c:f>Лист2!$B$1:$C$2</c:f>
              <c:multiLvlStrCache>
                <c:ptCount val="2"/>
                <c:lvl>
                  <c:pt idx="0">
                    <c:v>Предусмотрено 
на 2015 год по государственным программам социальной сферы</c:v>
                  </c:pt>
                  <c:pt idx="1">
                    <c:v>Предусмотрено 
на 2016 год по государственным программам социальной сферы</c:v>
                  </c:pt>
                </c:lvl>
                <c:lvl>
                  <c:pt idx="0">
                    <c:v>62 015 926,28
70,24%</c:v>
                  </c:pt>
                  <c:pt idx="1">
                    <c:v>54 225 751,31
60,30%</c:v>
                  </c:pt>
                </c:lvl>
              </c:multiLvlStrCache>
            </c:multiLvlStrRef>
          </c:cat>
          <c:val>
            <c:numRef>
              <c:f>Лист2!$B$4:$C$4</c:f>
              <c:numCache>
                <c:formatCode>#,##0.00</c:formatCode>
                <c:ptCount val="2"/>
                <c:pt idx="0">
                  <c:v>17802834.510000002</c:v>
                </c:pt>
                <c:pt idx="1">
                  <c:v>16732600.390000001</c:v>
                </c:pt>
              </c:numCache>
            </c:numRef>
          </c:val>
        </c:ser>
        <c:ser>
          <c:idx val="1"/>
          <c:order val="1"/>
          <c:tx>
            <c:strRef>
              <c:f>Лист2!$A$5</c:f>
              <c:strCache>
                <c:ptCount val="1"/>
                <c:pt idx="0">
                  <c:v>Государственная программа "Развитие  образования Приморского края" на 2013-2020 годы</c:v>
                </c:pt>
              </c:strCache>
            </c:strRef>
          </c:tx>
          <c:spPr>
            <a:solidFill>
              <a:srgbClr val="FFFF00"/>
            </a:solidFill>
          </c:spPr>
          <c:invertIfNegative val="0"/>
          <c:dLbls>
            <c:dLbl>
              <c:idx val="0"/>
              <c:layout>
                <c:manualLayout>
                  <c:x val="6.8199842077090091E-3"/>
                  <c:y val="7.6536333259328247E-17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Образование </a:t>
                    </a:r>
                  </a:p>
                  <a:p>
                    <a:r>
                      <a:rPr lang="ru-RU" sz="900" b="1"/>
                      <a:t>17 736 716,72</a:t>
                    </a:r>
                  </a:p>
                  <a:p>
                    <a:r>
                      <a:rPr lang="ru-RU" sz="900" b="1"/>
                      <a:t>20,09%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9.5479778907926628E-3"/>
                  <c:y val="-8.3496789874602777E-3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Образование </a:t>
                    </a:r>
                  </a:p>
                  <a:p>
                    <a:r>
                      <a:rPr lang="ru-RU" sz="900" b="1"/>
                      <a:t>17 557 997,60</a:t>
                    </a:r>
                  </a:p>
                  <a:p>
                    <a:r>
                      <a:rPr lang="ru-RU" sz="900" b="1"/>
                      <a:t>19,52%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900" b="1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multiLvlStrRef>
              <c:f>Лист2!$B$1:$C$2</c:f>
              <c:multiLvlStrCache>
                <c:ptCount val="2"/>
                <c:lvl>
                  <c:pt idx="0">
                    <c:v>Предусмотрено 
на 2015 год по государственным программам социальной сферы</c:v>
                  </c:pt>
                  <c:pt idx="1">
                    <c:v>Предусмотрено 
на 2016 год по государственным программам социальной сферы</c:v>
                  </c:pt>
                </c:lvl>
                <c:lvl>
                  <c:pt idx="0">
                    <c:v>62 015 926,28
70,24%</c:v>
                  </c:pt>
                  <c:pt idx="1">
                    <c:v>54 225 751,31
60,30%</c:v>
                  </c:pt>
                </c:lvl>
              </c:multiLvlStrCache>
            </c:multiLvlStrRef>
          </c:cat>
          <c:val>
            <c:numRef>
              <c:f>Лист2!$B$5:$C$5</c:f>
              <c:numCache>
                <c:formatCode>#,##0.00</c:formatCode>
                <c:ptCount val="2"/>
                <c:pt idx="0">
                  <c:v>17736716.719999999</c:v>
                </c:pt>
                <c:pt idx="1">
                  <c:v>17557997.600000001</c:v>
                </c:pt>
              </c:numCache>
            </c:numRef>
          </c:val>
        </c:ser>
        <c:ser>
          <c:idx val="2"/>
          <c:order val="2"/>
          <c:tx>
            <c:strRef>
              <c:f>Лист2!$A$6</c:f>
              <c:strCache>
                <c:ptCount val="1"/>
                <c:pt idx="0">
                  <c:v>Государственная программа "Социальная поддержка населения Приморского края на 2013-2020 годы"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dLbls>
            <c:dLbl>
              <c:idx val="0"/>
              <c:layout>
                <c:manualLayout>
                  <c:x val="1.3639968415418018E-2"/>
                  <c:y val="-4.1747573134680626E-3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Социальная поддержка </a:t>
                    </a:r>
                  </a:p>
                  <a:p>
                    <a:r>
                      <a:rPr lang="ru-RU" sz="900" b="1"/>
                      <a:t>населения</a:t>
                    </a:r>
                  </a:p>
                  <a:p>
                    <a:r>
                      <a:rPr lang="ru-RU" sz="900" b="1"/>
                      <a:t>19 725 627,78</a:t>
                    </a:r>
                  </a:p>
                  <a:p>
                    <a:r>
                      <a:rPr lang="ru-RU" sz="900" b="1"/>
                      <a:t>22,34%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9.5478704894665072E-3"/>
                  <c:y val="2.0873786567340313E-3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Социальная поддержка </a:t>
                    </a:r>
                  </a:p>
                  <a:p>
                    <a:r>
                      <a:rPr lang="ru-RU" sz="900" b="1"/>
                      <a:t>населения</a:t>
                    </a:r>
                  </a:p>
                  <a:p>
                    <a:r>
                      <a:rPr lang="ru-RU" sz="900" b="1"/>
                      <a:t>13 374 325,23</a:t>
                    </a:r>
                  </a:p>
                  <a:p>
                    <a:r>
                      <a:rPr lang="ru-RU" sz="900" b="1"/>
                      <a:t>14,87%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900" b="1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multiLvlStrRef>
              <c:f>Лист2!$B$1:$C$2</c:f>
              <c:multiLvlStrCache>
                <c:ptCount val="2"/>
                <c:lvl>
                  <c:pt idx="0">
                    <c:v>Предусмотрено 
на 2015 год по государственным программам социальной сферы</c:v>
                  </c:pt>
                  <c:pt idx="1">
                    <c:v>Предусмотрено 
на 2016 год по государственным программам социальной сферы</c:v>
                  </c:pt>
                </c:lvl>
                <c:lvl>
                  <c:pt idx="0">
                    <c:v>62 015 926,28
70,24%</c:v>
                  </c:pt>
                  <c:pt idx="1">
                    <c:v>54 225 751,31
60,30%</c:v>
                  </c:pt>
                </c:lvl>
              </c:multiLvlStrCache>
            </c:multiLvlStrRef>
          </c:cat>
          <c:val>
            <c:numRef>
              <c:f>Лист2!$B$6:$C$6</c:f>
              <c:numCache>
                <c:formatCode>#,##0.00</c:formatCode>
                <c:ptCount val="2"/>
                <c:pt idx="0">
                  <c:v>19725627.780000001</c:v>
                </c:pt>
                <c:pt idx="1">
                  <c:v>13374325.23</c:v>
                </c:pt>
              </c:numCache>
            </c:numRef>
          </c:val>
        </c:ser>
        <c:ser>
          <c:idx val="3"/>
          <c:order val="3"/>
          <c:tx>
            <c:strRef>
              <c:f>Лист2!$A$7</c:f>
              <c:strCache>
                <c:ptCount val="1"/>
                <c:pt idx="0">
                  <c:v>Государственная программа "Содействие занятости населения Приморского края на 2013-2020, годы"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</c:spPr>
          <c:invertIfNegative val="0"/>
          <c:dLbls>
            <c:dLbl>
              <c:idx val="0"/>
              <c:layout>
                <c:manualLayout>
                  <c:x val="-0.26052339673448416"/>
                  <c:y val="0.24631068149461571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Содействие занятости </a:t>
                    </a:r>
                  </a:p>
                  <a:p>
                    <a:r>
                      <a:rPr lang="ru-RU" sz="900" b="1"/>
                      <a:t>населения</a:t>
                    </a:r>
                  </a:p>
                  <a:p>
                    <a:r>
                      <a:rPr lang="ru-RU" sz="900" b="1"/>
                      <a:t>1 403 570,45</a:t>
                    </a:r>
                  </a:p>
                  <a:p>
                    <a:r>
                      <a:rPr lang="ru-RU" sz="900" b="1"/>
                      <a:t>1,59%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0.19777954202356127"/>
                  <c:y val="0.2755338183283681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Содействие занятости </a:t>
                    </a:r>
                  </a:p>
                  <a:p>
                    <a:r>
                      <a:rPr lang="ru-RU" sz="900" b="1"/>
                      <a:t>населения</a:t>
                    </a:r>
                  </a:p>
                  <a:p>
                    <a:r>
                      <a:rPr lang="ru-RU" sz="900" b="1"/>
                      <a:t>1 310 405,38</a:t>
                    </a:r>
                  </a:p>
                  <a:p>
                    <a:r>
                      <a:rPr lang="ru-RU" sz="900" b="1"/>
                      <a:t>1,46%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900" b="1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multiLvlStrRef>
              <c:f>Лист2!$B$1:$C$2</c:f>
              <c:multiLvlStrCache>
                <c:ptCount val="2"/>
                <c:lvl>
                  <c:pt idx="0">
                    <c:v>Предусмотрено 
на 2015 год по государственным программам социальной сферы</c:v>
                  </c:pt>
                  <c:pt idx="1">
                    <c:v>Предусмотрено 
на 2016 год по государственным программам социальной сферы</c:v>
                  </c:pt>
                </c:lvl>
                <c:lvl>
                  <c:pt idx="0">
                    <c:v>62 015 926,28
70,24%</c:v>
                  </c:pt>
                  <c:pt idx="1">
                    <c:v>54 225 751,31
60,30%</c:v>
                  </c:pt>
                </c:lvl>
              </c:multiLvlStrCache>
            </c:multiLvlStrRef>
          </c:cat>
          <c:val>
            <c:numRef>
              <c:f>Лист2!$B$7:$C$7</c:f>
              <c:numCache>
                <c:formatCode>#,##0.00</c:formatCode>
                <c:ptCount val="2"/>
                <c:pt idx="0">
                  <c:v>1403570.45</c:v>
                </c:pt>
                <c:pt idx="1">
                  <c:v>1310405.3799999999</c:v>
                </c:pt>
              </c:numCache>
            </c:numRef>
          </c:val>
        </c:ser>
        <c:ser>
          <c:idx val="4"/>
          <c:order val="4"/>
          <c:tx>
            <c:strRef>
              <c:f>Лист2!$A$8</c:f>
              <c:strCache>
                <c:ptCount val="1"/>
                <c:pt idx="0">
                  <c:v>Государственная программа "Развитие культуры Приморского края на 2013-2020 годы"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dLbls>
            <c:dLbl>
              <c:idx val="0"/>
              <c:layout>
                <c:manualLayout>
                  <c:x val="-0.24279143779444073"/>
                  <c:y val="0.12524271940404189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Культура</a:t>
                    </a:r>
                  </a:p>
                  <a:p>
                    <a:r>
                      <a:rPr lang="ru-RU" sz="900" b="1"/>
                      <a:t>1 884 084,58</a:t>
                    </a:r>
                  </a:p>
                  <a:p>
                    <a:r>
                      <a:rPr lang="ru-RU" sz="900" b="1"/>
                      <a:t>2,13%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0.2236954820128555"/>
                  <c:y val="0.17325226414840045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Культура</a:t>
                    </a:r>
                  </a:p>
                  <a:p>
                    <a:r>
                      <a:rPr lang="ru-RU" sz="900" b="1"/>
                      <a:t>1 772 472,26</a:t>
                    </a:r>
                  </a:p>
                  <a:p>
                    <a:r>
                      <a:rPr lang="ru-RU" sz="900" b="1"/>
                      <a:t>1,97%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900" b="1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multiLvlStrRef>
              <c:f>Лист2!$B$1:$C$2</c:f>
              <c:multiLvlStrCache>
                <c:ptCount val="2"/>
                <c:lvl>
                  <c:pt idx="0">
                    <c:v>Предусмотрено 
на 2015 год по государственным программам социальной сферы</c:v>
                  </c:pt>
                  <c:pt idx="1">
                    <c:v>Предусмотрено 
на 2016 год по государственным программам социальной сферы</c:v>
                  </c:pt>
                </c:lvl>
                <c:lvl>
                  <c:pt idx="0">
                    <c:v>62 015 926,28
70,24%</c:v>
                  </c:pt>
                  <c:pt idx="1">
                    <c:v>54 225 751,31
60,30%</c:v>
                  </c:pt>
                </c:lvl>
              </c:multiLvlStrCache>
            </c:multiLvlStrRef>
          </c:cat>
          <c:val>
            <c:numRef>
              <c:f>Лист2!$B$8:$C$8</c:f>
              <c:numCache>
                <c:formatCode>#,##0.00</c:formatCode>
                <c:ptCount val="2"/>
                <c:pt idx="0">
                  <c:v>1884084.58</c:v>
                </c:pt>
                <c:pt idx="1">
                  <c:v>1772472.26</c:v>
                </c:pt>
              </c:numCache>
            </c:numRef>
          </c:val>
        </c:ser>
        <c:ser>
          <c:idx val="6"/>
          <c:order val="5"/>
          <c:tx>
            <c:strRef>
              <c:f>Лист2!$A$10</c:f>
              <c:strCache>
                <c:ptCount val="1"/>
                <c:pt idx="0">
                  <c:v>Государственная программа "Развитие физической культуры и спорта Приморского края" на 2013-2020 годы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</c:spPr>
          <c:invertIfNegative val="0"/>
          <c:dLbls>
            <c:dLbl>
              <c:idx val="0"/>
              <c:layout>
                <c:manualLayout>
                  <c:x val="-0.26188739357602597"/>
                  <c:y val="1.2524107579880036E-2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Физическая культура </a:t>
                    </a:r>
                  </a:p>
                  <a:p>
                    <a:r>
                      <a:rPr lang="ru-RU" sz="900" b="1"/>
                      <a:t>и спорт</a:t>
                    </a:r>
                  </a:p>
                  <a:p>
                    <a:r>
                      <a:rPr lang="ru-RU" sz="900" b="1"/>
                      <a:t>1 556 287,65</a:t>
                    </a:r>
                  </a:p>
                  <a:p>
                    <a:r>
                      <a:rPr lang="ru-RU" sz="900" b="1"/>
                      <a:t>1,76%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0.20050753570664487"/>
                  <c:y val="4.383495179141466E-2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Физическая культура </a:t>
                    </a:r>
                  </a:p>
                  <a:p>
                    <a:r>
                      <a:rPr lang="ru-RU" sz="900" b="1"/>
                      <a:t>и спорт</a:t>
                    </a:r>
                  </a:p>
                  <a:p>
                    <a:r>
                      <a:rPr lang="ru-RU" sz="900" b="1"/>
                      <a:t>1 630 169,66</a:t>
                    </a:r>
                  </a:p>
                  <a:p>
                    <a:r>
                      <a:rPr lang="ru-RU" sz="900" b="1"/>
                      <a:t>1,81%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900" b="1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multiLvlStrRef>
              <c:f>Лист2!$B$1:$C$2</c:f>
              <c:multiLvlStrCache>
                <c:ptCount val="2"/>
                <c:lvl>
                  <c:pt idx="0">
                    <c:v>Предусмотрено 
на 2015 год по государственным программам социальной сферы</c:v>
                  </c:pt>
                  <c:pt idx="1">
                    <c:v>Предусмотрено 
на 2016 год по государственным программам социальной сферы</c:v>
                  </c:pt>
                </c:lvl>
                <c:lvl>
                  <c:pt idx="0">
                    <c:v>62 015 926,28
70,24%</c:v>
                  </c:pt>
                  <c:pt idx="1">
                    <c:v>54 225 751,31
60,30%</c:v>
                  </c:pt>
                </c:lvl>
              </c:multiLvlStrCache>
            </c:multiLvlStrRef>
          </c:cat>
          <c:val>
            <c:numRef>
              <c:f>Лист2!$B$10:$C$10</c:f>
              <c:numCache>
                <c:formatCode>#,##0.00</c:formatCode>
                <c:ptCount val="2"/>
                <c:pt idx="0">
                  <c:v>1556287.65</c:v>
                </c:pt>
                <c:pt idx="1">
                  <c:v>1630169.66</c:v>
                </c:pt>
              </c:numCache>
            </c:numRef>
          </c:val>
        </c:ser>
        <c:ser>
          <c:idx val="5"/>
          <c:order val="6"/>
          <c:tx>
            <c:strRef>
              <c:f>Лист2!$A$9</c:f>
              <c:strCache>
                <c:ptCount val="1"/>
                <c:pt idx="0">
                  <c:v>Государственная программа "Обеспечение доступным жильем и качественными услугами жилищно-коммунального хозяйства населения Приморского края" на 2013-2020 годы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-0.24006344411135716"/>
                  <c:y val="-0.14402912731464818"/>
                </c:manualLayout>
              </c:layout>
              <c:tx>
                <c:rich>
                  <a:bodyPr/>
                  <a:lstStyle/>
                  <a:p>
                    <a:r>
                      <a:rPr lang="ru-RU"/>
                      <a:t>Обеспечение доступным жильем</a:t>
                    </a:r>
                  </a:p>
                  <a:p>
                    <a:r>
                      <a:rPr lang="ru-RU"/>
                      <a:t>951 813,30</a:t>
                    </a:r>
                  </a:p>
                  <a:p>
                    <a:r>
                      <a:rPr lang="ru-RU"/>
                      <a:t>1,08%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0.17868358624197606"/>
                  <c:y val="-8.9757282239563349E-2"/>
                </c:manualLayout>
              </c:layout>
              <c:tx>
                <c:rich>
                  <a:bodyPr/>
                  <a:lstStyle/>
                  <a:p>
                    <a:r>
                      <a:rPr lang="ru-RU"/>
                      <a:t>Обеспечение доступным жильем</a:t>
                    </a:r>
                  </a:p>
                  <a:p>
                    <a:r>
                      <a:rPr lang="ru-RU"/>
                      <a:t>935 419,20</a:t>
                    </a:r>
                  </a:p>
                  <a:p>
                    <a:r>
                      <a:rPr lang="ru-RU"/>
                      <a:t>1,04%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900" b="1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Ref>
              <c:f>Лист2!$B$9:$C$9</c:f>
              <c:numCache>
                <c:formatCode>#,##0.00</c:formatCode>
                <c:ptCount val="2"/>
                <c:pt idx="0">
                  <c:v>951813.3</c:v>
                </c:pt>
                <c:pt idx="1">
                  <c:v>935419.2</c:v>
                </c:pt>
              </c:numCache>
            </c:numRef>
          </c:val>
        </c:ser>
        <c:ser>
          <c:idx val="7"/>
          <c:order val="7"/>
          <c:tx>
            <c:strRef>
              <c:f>Лист2!$A$11</c:f>
              <c:strCache>
                <c:ptCount val="1"/>
                <c:pt idx="0">
                  <c:v>Государственная программа "Информационное общество" на 2013-2020 годы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dLbls>
            <c:dLbl>
              <c:idx val="0"/>
              <c:layout>
                <c:manualLayout>
                  <c:x val="-1.6368069499827727E-2"/>
                  <c:y val="-0.14611667033190637"/>
                </c:manualLayout>
              </c:layout>
              <c:tx>
                <c:rich>
                  <a:bodyPr/>
                  <a:lstStyle/>
                  <a:p>
                    <a:r>
                      <a:rPr lang="ru-RU"/>
                      <a:t>Информационное общество</a:t>
                    </a:r>
                  </a:p>
                  <a:p>
                    <a:r>
                      <a:rPr lang="ru-RU"/>
                      <a:t>954 991,29</a:t>
                    </a:r>
                  </a:p>
                  <a:p>
                    <a:r>
                      <a:rPr lang="ru-RU"/>
                      <a:t>1,08%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8.0475706249640205E-2"/>
                  <c:y val="-0.17116504985219055"/>
                </c:manualLayout>
              </c:layout>
              <c:tx>
                <c:rich>
                  <a:bodyPr/>
                  <a:lstStyle/>
                  <a:p>
                    <a:r>
                      <a:rPr lang="ru-RU"/>
                      <a:t>Информационное общество</a:t>
                    </a:r>
                  </a:p>
                  <a:p>
                    <a:r>
                      <a:rPr lang="ru-RU"/>
                      <a:t>912 361,59</a:t>
                    </a:r>
                  </a:p>
                  <a:p>
                    <a:r>
                      <a:rPr lang="ru-RU"/>
                      <a:t>1,01%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900" b="1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Ref>
              <c:f>Лист2!$B$11:$C$11</c:f>
              <c:numCache>
                <c:formatCode>#,##0.00</c:formatCode>
                <c:ptCount val="2"/>
                <c:pt idx="0">
                  <c:v>954991.29</c:v>
                </c:pt>
                <c:pt idx="1">
                  <c:v>912361.59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33611520"/>
        <c:axId val="133613056"/>
        <c:axId val="0"/>
      </c:bar3DChart>
      <c:catAx>
        <c:axId val="133611520"/>
        <c:scaling>
          <c:orientation val="minMax"/>
        </c:scaling>
        <c:delete val="0"/>
        <c:axPos val="b"/>
        <c:numFmt formatCode="#,##0.00" sourceLinked="1"/>
        <c:majorTickMark val="none"/>
        <c:minorTickMark val="none"/>
        <c:tickLblPos val="nextTo"/>
        <c:txPr>
          <a:bodyPr/>
          <a:lstStyle/>
          <a:p>
            <a:pPr>
              <a:defRPr sz="800" b="1"/>
            </a:pPr>
            <a:endParaRPr lang="ru-RU"/>
          </a:p>
        </c:txPr>
        <c:crossAx val="133613056"/>
        <c:crosses val="autoZero"/>
        <c:auto val="1"/>
        <c:lblAlgn val="ctr"/>
        <c:lblOffset val="100"/>
        <c:noMultiLvlLbl val="0"/>
      </c:catAx>
      <c:valAx>
        <c:axId val="133613056"/>
        <c:scaling>
          <c:orientation val="minMax"/>
        </c:scaling>
        <c:delete val="0"/>
        <c:axPos val="l"/>
        <c:majorGridlines/>
        <c:numFmt formatCode="#,##0.00" sourceLinked="1"/>
        <c:majorTickMark val="none"/>
        <c:minorTickMark val="none"/>
        <c:tickLblPos val="nextTo"/>
        <c:txPr>
          <a:bodyPr/>
          <a:lstStyle/>
          <a:p>
            <a:pPr>
              <a:defRPr sz="1000"/>
            </a:pPr>
            <a:endParaRPr lang="ru-RU"/>
          </a:p>
        </c:txPr>
        <c:crossAx val="133611520"/>
        <c:crosses val="autoZero"/>
        <c:crossBetween val="between"/>
      </c:valAx>
      <c:spPr>
        <a:ln w="25400">
          <a:noFill/>
        </a:ln>
      </c:spPr>
    </c:plotArea>
    <c:legend>
      <c:legendPos val="r"/>
      <c:legendEntry>
        <c:idx val="3"/>
        <c:txPr>
          <a:bodyPr/>
          <a:lstStyle/>
          <a:p>
            <a:pPr>
              <a:defRPr sz="800" spc="0" baseline="0">
                <a:latin typeface="+mn-lt"/>
                <a:cs typeface="Times New Roman" panose="02020603050405020304" pitchFamily="18" charset="0"/>
              </a:defRPr>
            </a:pPr>
            <a:endParaRPr lang="ru-RU"/>
          </a:p>
        </c:txPr>
      </c:legendEntry>
      <c:layout>
        <c:manualLayout>
          <c:xMode val="edge"/>
          <c:yMode val="edge"/>
          <c:x val="0.76236855151697924"/>
          <c:y val="0.14708048044553537"/>
          <c:w val="0.2376314484830207"/>
          <c:h val="0.79949889763396453"/>
        </c:manualLayout>
      </c:layout>
      <c:overlay val="1"/>
      <c:spPr>
        <a:pattFill prst="dashDnDiag">
          <a:fgClr>
            <a:srgbClr val="9999FF"/>
          </a:fgClr>
          <a:bgClr>
            <a:schemeClr val="bg1"/>
          </a:bgClr>
        </a:pattFill>
      </c:spPr>
      <c:txPr>
        <a:bodyPr/>
        <a:lstStyle/>
        <a:p>
          <a:pPr>
            <a:defRPr sz="800" spc="0" baseline="0">
              <a:latin typeface="+mn-lt"/>
              <a:cs typeface="Times New Roman" panose="02020603050405020304" pitchFamily="18" charset="0"/>
            </a:defRPr>
          </a:pPr>
          <a:endParaRPr lang="ru-RU"/>
        </a:p>
      </c:txPr>
    </c:legend>
    <c:plotVisOnly val="1"/>
    <c:dispBlanksAs val="gap"/>
    <c:showDLblsOverMax val="0"/>
  </c:chart>
  <c:spPr>
    <a:noFill/>
  </c:spPr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114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"/>
          <c:y val="0.21175618233893573"/>
          <c:w val="0.33114879036034434"/>
          <c:h val="0.40456833502460315"/>
        </c:manualLayout>
      </c:layout>
      <c:pie3DChart>
        <c:varyColors val="1"/>
        <c:dLbls>
          <c:dLblPos val="in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</c:plotArea>
    <c:legend>
      <c:legendPos val="r"/>
      <c:layout>
        <c:manualLayout>
          <c:xMode val="edge"/>
          <c:yMode val="edge"/>
          <c:x val="2.3583505390257782E-2"/>
          <c:y val="0.62728309095086832"/>
          <c:w val="0.27395812121571428"/>
          <c:h val="0.32979530869043122"/>
        </c:manualLayout>
      </c:layout>
      <c:overlay val="0"/>
      <c:txPr>
        <a:bodyPr/>
        <a:lstStyle/>
        <a:p>
          <a:pPr>
            <a:defRPr sz="800"/>
          </a:pPr>
          <a:endParaRPr lang="ru-RU"/>
        </a:p>
      </c:txPr>
    </c:legend>
    <c:plotVisOnly val="1"/>
    <c:dispBlanksAs val="gap"/>
    <c:showDLblsOverMax val="0"/>
  </c:chart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400"/>
            </a:pPr>
            <a:r>
              <a:rPr lang="ru-RU" sz="1400"/>
              <a:t>Государственная программа "Развитие  образования </a:t>
            </a:r>
          </a:p>
          <a:p>
            <a:pPr algn="ctr">
              <a:defRPr sz="1400"/>
            </a:pPr>
            <a:r>
              <a:rPr lang="ru-RU" sz="1400"/>
              <a:t>Приморского края"</a:t>
            </a:r>
            <a:r>
              <a:rPr lang="ru-RU" sz="1400" baseline="0"/>
              <a:t> на </a:t>
            </a:r>
            <a:r>
              <a:rPr lang="ru-RU" sz="1400"/>
              <a:t> 2013-2020 годы </a:t>
            </a:r>
          </a:p>
          <a:p>
            <a:pPr algn="ctr">
              <a:defRPr sz="1400"/>
            </a:pPr>
            <a:r>
              <a:rPr lang="ru-RU" sz="1400"/>
              <a:t>(17 557 997,60  тыс. руб.)</a:t>
            </a:r>
          </a:p>
        </c:rich>
      </c:tx>
      <c:layout>
        <c:manualLayout>
          <c:xMode val="edge"/>
          <c:yMode val="edge"/>
          <c:x val="0.11881580349003638"/>
          <c:y val="0.28460369989983136"/>
        </c:manualLayout>
      </c:layout>
      <c:overlay val="0"/>
    </c:title>
    <c:autoTitleDeleted val="0"/>
    <c:view3D>
      <c:rotX val="30"/>
      <c:rotY val="12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1.5635174538714897E-2"/>
          <c:y val="0.12906618206033435"/>
          <c:w val="0.60906680912673528"/>
          <c:h val="0.87070648612674328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rgbClr val="00B0F0"/>
              </a:solidFill>
            </c:spPr>
          </c:dPt>
          <c:dPt>
            <c:idx val="1"/>
            <c:bubble3D val="0"/>
            <c:spPr>
              <a:solidFill>
                <a:srgbClr val="FF0000"/>
              </a:solidFill>
            </c:spPr>
          </c:dPt>
          <c:dPt>
            <c:idx val="2"/>
            <c:bubble3D val="0"/>
            <c:spPr>
              <a:solidFill>
                <a:srgbClr val="00FF99"/>
              </a:solidFill>
            </c:spPr>
          </c:dPt>
          <c:dPt>
            <c:idx val="3"/>
            <c:bubble3D val="0"/>
            <c:spPr>
              <a:solidFill>
                <a:srgbClr val="0000FF"/>
              </a:solidFill>
            </c:spPr>
          </c:dPt>
          <c:dPt>
            <c:idx val="4"/>
            <c:bubble3D val="0"/>
            <c:spPr>
              <a:solidFill>
                <a:srgbClr val="FF33CC"/>
              </a:solidFill>
            </c:spPr>
          </c:dPt>
          <c:dLbls>
            <c:dLbl>
              <c:idx val="0"/>
              <c:layout>
                <c:manualLayout>
                  <c:x val="-0.13117441951223663"/>
                  <c:y val="-0.12730556506523641"/>
                </c:manualLayout>
              </c:layout>
              <c:tx>
                <c:rich>
                  <a:bodyPr/>
                  <a:lstStyle/>
                  <a:p>
                    <a:r>
                      <a:rPr lang="ru-RU" sz="1200"/>
                      <a:t>Подпрограмма "Развитие системы дошкольного образования"; </a:t>
                    </a:r>
                  </a:p>
                  <a:p>
                    <a:r>
                      <a:rPr lang="ru-RU" sz="1200"/>
                      <a:t>5 325 816,38; </a:t>
                    </a:r>
                  </a:p>
                  <a:p>
                    <a:r>
                      <a:rPr lang="ru-RU" sz="1200"/>
                      <a:t>30%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0.10301862963963541"/>
                  <c:y val="0.10030669354736454"/>
                </c:manualLayout>
              </c:layout>
              <c:tx>
                <c:rich>
                  <a:bodyPr/>
                  <a:lstStyle/>
                  <a:p>
                    <a:r>
                      <a:rPr lang="ru-RU" sz="1200"/>
                      <a:t>Подпрограмма "Развитие системы общего образования";</a:t>
                    </a:r>
                  </a:p>
                  <a:p>
                    <a:r>
                      <a:rPr lang="ru-RU" sz="1200"/>
                      <a:t> 10 305 661,07; </a:t>
                    </a:r>
                  </a:p>
                  <a:p>
                    <a:r>
                      <a:rPr lang="ru-RU" sz="1200"/>
                      <a:t>58%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8.8842392014900962E-2"/>
                  <c:y val="-4.1382580800588285E-2"/>
                </c:manualLayout>
              </c:layout>
              <c:tx>
                <c:rich>
                  <a:bodyPr/>
                  <a:lstStyle/>
                  <a:p>
                    <a:r>
                      <a:rPr lang="ru-RU" sz="1200" b="1"/>
                      <a:t>Подпрограмма "Развитие системы дополнительного образования, отдыха, оздоровления и занятости детей и подростков Приморского края"; 398 628,39; </a:t>
                    </a:r>
                  </a:p>
                  <a:p>
                    <a:r>
                      <a:rPr lang="ru-RU" sz="1200" b="1"/>
                      <a:t>2%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3.9190461315569906E-2"/>
                  <c:y val="9.8374224961010309E-2"/>
                </c:manualLayout>
              </c:layout>
              <c:tx>
                <c:rich>
                  <a:bodyPr/>
                  <a:lstStyle/>
                  <a:p>
                    <a:r>
                      <a:rPr lang="ru-RU" sz="1200" b="1"/>
                      <a:t>Подпрограмма "Развитие профессионального образования Приморского края"; </a:t>
                    </a:r>
                  </a:p>
                  <a:p>
                    <a:r>
                      <a:rPr lang="ru-RU" sz="1200" b="1"/>
                      <a:t>1 606 728,79;</a:t>
                    </a:r>
                  </a:p>
                  <a:p>
                    <a:r>
                      <a:rPr lang="ru-RU" sz="1200" b="1"/>
                      <a:t> 9%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-0.17202247056796421"/>
                  <c:y val="0.11551325649511203"/>
                </c:manualLayout>
              </c:layout>
              <c:tx>
                <c:rich>
                  <a:bodyPr/>
                  <a:lstStyle/>
                  <a:p>
                    <a:r>
                      <a:rPr lang="ru-RU" sz="1200" b="1"/>
                      <a:t>Мероприятия государственной программы "Развитие образования Приморского края" на 2013-2017 годы; 157 712,31; </a:t>
                    </a:r>
                  </a:p>
                  <a:p>
                    <a:r>
                      <a:rPr lang="ru-RU" sz="1200" b="1"/>
                      <a:t>1%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txPr>
              <a:bodyPr/>
              <a:lstStyle/>
              <a:p>
                <a:pPr>
                  <a:defRPr sz="1200" b="1"/>
                </a:pPr>
                <a:endParaRPr lang="ru-RU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</c:dLbls>
          <c:cat>
            <c:strRef>
              <c:f>Лист5!$A$8:$A$12</c:f>
              <c:strCache>
                <c:ptCount val="5"/>
                <c:pt idx="0">
                  <c:v>Подпрограмма "Развитие системы дошкольного образования"</c:v>
                </c:pt>
                <c:pt idx="1">
                  <c:v>Подпрограмма "Развитие системы общего образования"</c:v>
                </c:pt>
                <c:pt idx="2">
                  <c:v>Подпрограмма "Развитие системы дополнительного образования, отдыха, оздоровления и занятости детей и подростков Приморского края"</c:v>
                </c:pt>
                <c:pt idx="3">
                  <c:v>Подпрограмма "Развитие профессионального образования Приморского края"</c:v>
                </c:pt>
                <c:pt idx="4">
                  <c:v>Подпрограмма "Реализация отдельных полномочий органа исполнительной власти в сфере образования"</c:v>
                </c:pt>
              </c:strCache>
            </c:strRef>
          </c:cat>
          <c:val>
            <c:numRef>
              <c:f>Лист5!$B$8:$B$12</c:f>
              <c:numCache>
                <c:formatCode>#,##0.00</c:formatCode>
                <c:ptCount val="5"/>
                <c:pt idx="0">
                  <c:v>4492129.2</c:v>
                </c:pt>
                <c:pt idx="1">
                  <c:v>10600850.199999999</c:v>
                </c:pt>
                <c:pt idx="2">
                  <c:v>410582.79</c:v>
                </c:pt>
                <c:pt idx="3">
                  <c:v>1527403.57</c:v>
                </c:pt>
                <c:pt idx="4">
                  <c:v>162193.74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</c:plotArea>
    <c:plotVisOnly val="1"/>
    <c:dispBlanksAs val="gap"/>
    <c:showDLblsOverMax val="0"/>
  </c:chart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ru-RU" sz="1400"/>
              <a:t>Государственная программа "Развитие здравоохранения </a:t>
            </a:r>
          </a:p>
          <a:p>
            <a:pPr>
              <a:defRPr sz="1400"/>
            </a:pPr>
            <a:r>
              <a:rPr lang="ru-RU" sz="1400"/>
              <a:t>Приморского края"</a:t>
            </a:r>
            <a:r>
              <a:rPr lang="ru-RU" sz="1400" baseline="0"/>
              <a:t> на 2013-2020 годы</a:t>
            </a:r>
            <a:r>
              <a:rPr lang="ru-RU" sz="1400"/>
              <a:t> </a:t>
            </a:r>
          </a:p>
          <a:p>
            <a:pPr>
              <a:defRPr sz="1400"/>
            </a:pPr>
            <a:r>
              <a:rPr lang="ru-RU" sz="1400"/>
              <a:t>(16 732 600,39</a:t>
            </a:r>
            <a:r>
              <a:rPr lang="ru-RU" sz="1400" baseline="0"/>
              <a:t> тыс. руб.)</a:t>
            </a:r>
            <a:endParaRPr lang="ru-RU" sz="1400"/>
          </a:p>
        </c:rich>
      </c:tx>
      <c:layout>
        <c:manualLayout>
          <c:xMode val="edge"/>
          <c:yMode val="edge"/>
          <c:x val="0.11414189895137467"/>
          <c:y val="0.28724052791600402"/>
        </c:manualLayout>
      </c:layout>
      <c:overlay val="0"/>
    </c:title>
    <c:autoTitleDeleted val="0"/>
    <c:view3D>
      <c:rotX val="30"/>
      <c:rotY val="9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2.6097271648873072E-2"/>
          <c:y val="0.31230148778930122"/>
          <c:w val="0.58344252836602228"/>
          <c:h val="0.47170484572511628"/>
        </c:manualLayout>
      </c:layout>
      <c:pie3DChart>
        <c:varyColors val="1"/>
        <c:ser>
          <c:idx val="1"/>
          <c:order val="0"/>
          <c:dPt>
            <c:idx val="0"/>
            <c:bubble3D val="0"/>
            <c:spPr>
              <a:solidFill>
                <a:srgbClr val="FF7C80"/>
              </a:solidFill>
            </c:spPr>
          </c:dPt>
          <c:dPt>
            <c:idx val="1"/>
            <c:bubble3D val="0"/>
            <c:spPr>
              <a:solidFill>
                <a:srgbClr val="0066FF"/>
              </a:solidFill>
            </c:spPr>
          </c:dPt>
          <c:dPt>
            <c:idx val="2"/>
            <c:bubble3D val="0"/>
            <c:spPr>
              <a:solidFill>
                <a:srgbClr val="00FF99"/>
              </a:solidFill>
            </c:spPr>
          </c:dPt>
          <c:dPt>
            <c:idx val="3"/>
            <c:bubble3D val="0"/>
            <c:spPr>
              <a:solidFill>
                <a:srgbClr val="FF0000"/>
              </a:solidFill>
            </c:spPr>
          </c:dPt>
          <c:dLbls>
            <c:dLbl>
              <c:idx val="0"/>
              <c:layout>
                <c:manualLayout>
                  <c:x val="7.9913266118207524E-2"/>
                  <c:y val="-0.10153818705889911"/>
                </c:manualLayout>
              </c:layout>
              <c:tx>
                <c:rich>
                  <a:bodyPr/>
                  <a:lstStyle/>
                  <a:p>
                    <a:r>
                      <a:rPr lang="ru-RU" sz="1200"/>
                      <a:t>Подпрограмма "Формирование эффективной системы организации медицинской помощи"; </a:t>
                    </a:r>
                  </a:p>
                  <a:p>
                    <a:r>
                      <a:rPr lang="ru-RU" sz="1200"/>
                      <a:t>13 706 506,41; </a:t>
                    </a:r>
                  </a:p>
                  <a:p>
                    <a:r>
                      <a:rPr lang="ru-RU" sz="1200"/>
                      <a:t>79%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-0.17913244936647951"/>
                  <c:y val="7.760726953656491E-2"/>
                </c:manualLayout>
              </c:layout>
              <c:tx>
                <c:rich>
                  <a:bodyPr/>
                  <a:lstStyle/>
                  <a:p>
                    <a:r>
                      <a:rPr lang="ru-RU" sz="1200"/>
                      <a:t>Подпрограмма "Совершенствование медицинской помощи, укрепление здоровья населения и формирование здорового образа жизни"; 3 492 389,26; 20%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-3.5050876417725527E-3"/>
                  <c:y val="-8.0670815872309981E-2"/>
                </c:manualLayout>
              </c:layout>
              <c:tx>
                <c:rich>
                  <a:bodyPr/>
                  <a:lstStyle/>
                  <a:p>
                    <a:r>
                      <a:rPr lang="ru-RU" sz="1200"/>
                      <a:t>Подпрограмма "Развитие кадрового потенциала"; </a:t>
                    </a:r>
                  </a:p>
                  <a:p>
                    <a:r>
                      <a:rPr lang="ru-RU" sz="1200"/>
                      <a:t>70 000,00; </a:t>
                    </a:r>
                  </a:p>
                  <a:p>
                    <a:r>
                      <a:rPr lang="ru-RU" sz="1200"/>
                      <a:t>1%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-1.0708659773655082E-2"/>
                  <c:y val="7.4777850520413178E-2"/>
                </c:manualLayout>
              </c:layout>
              <c:tx>
                <c:rich>
                  <a:bodyPr/>
                  <a:lstStyle/>
                  <a:p>
                    <a:r>
                      <a:rPr lang="ru-RU" sz="1200"/>
                      <a:t>Мероприятия государственной программы "Развитие здравоохранения Приморского края" на 2013-2017 годы; </a:t>
                    </a:r>
                  </a:p>
                  <a:p>
                    <a:r>
                      <a:rPr lang="ru-RU" sz="1200"/>
                      <a:t>18 011,12; </a:t>
                    </a:r>
                  </a:p>
                  <a:p>
                    <a:r>
                      <a:rPr lang="ru-RU" sz="1200"/>
                      <a:t>0%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txPr>
              <a:bodyPr/>
              <a:lstStyle/>
              <a:p>
                <a:pPr>
                  <a:defRPr sz="1200" b="1"/>
                </a:pPr>
                <a:endParaRPr lang="ru-RU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</c:dLbls>
          <c:cat>
            <c:strRef>
              <c:f>Лист5!$A$3:$A$6</c:f>
              <c:strCache>
                <c:ptCount val="3"/>
                <c:pt idx="0">
                  <c:v>Подпрограмма "Формирование эффективной системы организации медицинской помощи"</c:v>
                </c:pt>
                <c:pt idx="1">
                  <c:v>Подпрограмма "Совершенствование медицинской помощи, укрепление здоровья населения и формирование здорового образа жизни"</c:v>
                </c:pt>
                <c:pt idx="2">
                  <c:v>Подпрограмма "Развитие кадрового потенциала"</c:v>
                </c:pt>
              </c:strCache>
            </c:strRef>
          </c:cat>
          <c:val>
            <c:numRef>
              <c:f>Лист5!$B$3:$B$6</c:f>
              <c:numCache>
                <c:formatCode>#,##0.00</c:formatCode>
                <c:ptCount val="3"/>
                <c:pt idx="0">
                  <c:v>14948735.470000001</c:v>
                </c:pt>
                <c:pt idx="1">
                  <c:v>1531862.51</c:v>
                </c:pt>
                <c:pt idx="2">
                  <c:v>252002.41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ru-RU" sz="1400"/>
              <a:t>Государственная программа</a:t>
            </a:r>
            <a:r>
              <a:rPr lang="ru-RU" sz="1400" baseline="0"/>
              <a:t> "Социальная поддержка населения </a:t>
            </a:r>
          </a:p>
          <a:p>
            <a:pPr>
              <a:defRPr sz="1400"/>
            </a:pPr>
            <a:r>
              <a:rPr lang="ru-RU" sz="1400" baseline="0"/>
              <a:t>Приморского края </a:t>
            </a:r>
            <a:r>
              <a:rPr lang="ru-RU" sz="1400"/>
              <a:t>на 2013-2017 годы"</a:t>
            </a:r>
          </a:p>
          <a:p>
            <a:pPr>
              <a:defRPr sz="1400"/>
            </a:pPr>
            <a:r>
              <a:rPr lang="ru-RU" sz="1400"/>
              <a:t>(19 970 180,45 тыс. руб.)</a:t>
            </a:r>
          </a:p>
        </c:rich>
      </c:tx>
      <c:layout>
        <c:manualLayout>
          <c:xMode val="edge"/>
          <c:yMode val="edge"/>
          <c:x val="8.7665829165672865E-2"/>
          <c:y val="4.88135488987484E-2"/>
        </c:manualLayout>
      </c:layout>
      <c:overlay val="0"/>
    </c:title>
    <c:autoTitleDeleted val="0"/>
    <c:view3D>
      <c:rotX val="30"/>
      <c:rotY val="6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7.0900815665741468E-2"/>
          <c:y val="0.28783893493363194"/>
          <c:w val="0.43455604446529272"/>
          <c:h val="0.3862656410838971"/>
        </c:manualLayout>
      </c:layout>
      <c:pie3DChart>
        <c:varyColors val="1"/>
        <c:ser>
          <c:idx val="1"/>
          <c:order val="0"/>
          <c:dPt>
            <c:idx val="0"/>
            <c:bubble3D val="0"/>
            <c:spPr>
              <a:solidFill>
                <a:srgbClr val="9999FF"/>
              </a:solidFill>
            </c:spPr>
          </c:dPt>
          <c:dPt>
            <c:idx val="1"/>
            <c:bubble3D val="0"/>
            <c:spPr>
              <a:solidFill>
                <a:srgbClr val="FF0000"/>
              </a:solidFill>
            </c:spPr>
          </c:dPt>
          <c:dPt>
            <c:idx val="2"/>
            <c:bubble3D val="0"/>
            <c:spPr>
              <a:solidFill>
                <a:srgbClr val="00FF99"/>
              </a:solidFill>
            </c:spPr>
          </c:dPt>
          <c:dPt>
            <c:idx val="4"/>
            <c:bubble3D val="0"/>
            <c:spPr>
              <a:solidFill>
                <a:srgbClr val="0066FF"/>
              </a:solidFill>
            </c:spPr>
          </c:dPt>
          <c:dPt>
            <c:idx val="5"/>
            <c:bubble3D val="0"/>
            <c:spPr>
              <a:solidFill>
                <a:srgbClr val="FFFF00"/>
              </a:solidFill>
            </c:spPr>
          </c:dPt>
          <c:dLbls>
            <c:dLbl>
              <c:idx val="0"/>
              <c:layout>
                <c:manualLayout>
                  <c:x val="0.1850098220836425"/>
                  <c:y val="-0.12587740995611818"/>
                </c:manualLayout>
              </c:layout>
              <c:tx>
                <c:rich>
                  <a:bodyPr/>
                  <a:lstStyle/>
                  <a:p>
                    <a:r>
                      <a:rPr lang="ru-RU" sz="1200" b="1" i="0"/>
                      <a:t>Подпрограмма "Социальная поддержка инвалидов в Приморском крае </a:t>
                    </a:r>
                  </a:p>
                  <a:p>
                    <a:r>
                      <a:rPr lang="ru-RU" sz="1200" b="1" i="0"/>
                      <a:t>на 2013-2017 годы"; </a:t>
                    </a:r>
                  </a:p>
                  <a:p>
                    <a:r>
                      <a:rPr lang="ru-RU" sz="1200" b="1" i="0"/>
                      <a:t>72 505,64;</a:t>
                    </a:r>
                  </a:p>
                  <a:p>
                    <a:r>
                      <a:rPr lang="ru-RU" sz="1200" b="1" i="0"/>
                      <a:t> 0%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2.7623263653301047E-2"/>
                  <c:y val="-0.12705274212139497"/>
                </c:manualLayout>
              </c:layout>
              <c:tx>
                <c:rich>
                  <a:bodyPr/>
                  <a:lstStyle/>
                  <a:p>
                    <a:r>
                      <a:rPr lang="ru-RU" sz="1200" b="1" i="0"/>
                      <a:t>Подпрограмма "Комплексные меры по повышению качества жизни пожилых людей в Приморском крае на 2013-2017 годы"; </a:t>
                    </a:r>
                  </a:p>
                  <a:p>
                    <a:r>
                      <a:rPr lang="ru-RU" sz="1200" b="1" i="0"/>
                      <a:t>50 612,43;</a:t>
                    </a:r>
                  </a:p>
                  <a:p>
                    <a:r>
                      <a:rPr lang="ru-RU" sz="1200" b="1" i="0"/>
                      <a:t> 0%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-0.18457787341777893"/>
                  <c:y val="-7.673578147018327E-2"/>
                </c:manualLayout>
              </c:layout>
              <c:tx>
                <c:rich>
                  <a:bodyPr/>
                  <a:lstStyle/>
                  <a:p>
                    <a:r>
                      <a:rPr lang="ru-RU" sz="1200" b="1" i="0"/>
                      <a:t>Подпрограмма "Комплексные меры по повышению качества жизни детей и семей с детьми в Приморском крае на 2013-2017 годы"; </a:t>
                    </a:r>
                  </a:p>
                  <a:p>
                    <a:r>
                      <a:rPr lang="ru-RU" sz="1200" b="1" i="0"/>
                      <a:t>89 217,83; </a:t>
                    </a:r>
                  </a:p>
                  <a:p>
                    <a:r>
                      <a:rPr lang="ru-RU" sz="1200" b="1" i="0"/>
                      <a:t>1%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4.3211214676313489E-2"/>
                  <c:y val="0.13234564547982125"/>
                </c:manualLayout>
              </c:layout>
              <c:tx>
                <c:rich>
                  <a:bodyPr/>
                  <a:lstStyle/>
                  <a:p>
                    <a:r>
                      <a:rPr lang="ru-RU" sz="1200" b="1" i="0"/>
                      <a:t>Подпрограмма "Социальная поддержка пенсионеров Приморского края</a:t>
                    </a:r>
                  </a:p>
                  <a:p>
                    <a:r>
                      <a:rPr lang="ru-RU" sz="1200" b="1" i="0"/>
                      <a:t> на 2013-2017 годы"; </a:t>
                    </a:r>
                  </a:p>
                  <a:p>
                    <a:r>
                      <a:rPr lang="ru-RU" sz="1200" b="1" i="0"/>
                      <a:t>11 268,70; </a:t>
                    </a:r>
                  </a:p>
                  <a:p>
                    <a:r>
                      <a:rPr lang="ru-RU" sz="1200" b="1" i="0"/>
                      <a:t>0%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3.3603357160595697E-2"/>
                  <c:y val="0.30251873072245616"/>
                </c:manualLayout>
              </c:layout>
              <c:tx>
                <c:rich>
                  <a:bodyPr/>
                  <a:lstStyle/>
                  <a:p>
                    <a:r>
                      <a:rPr lang="ru-RU" sz="1200" b="1" i="0"/>
                      <a:t>Подпрограмма "Доступная среда" </a:t>
                    </a:r>
                  </a:p>
                  <a:p>
                    <a:r>
                      <a:rPr lang="ru-RU" sz="1200" b="1" i="0"/>
                      <a:t>на 2013-2017 годы; </a:t>
                    </a:r>
                  </a:p>
                  <a:p>
                    <a:r>
                      <a:rPr lang="ru-RU" sz="1200" b="1" i="0"/>
                      <a:t>95 105,70; </a:t>
                    </a:r>
                  </a:p>
                  <a:p>
                    <a:r>
                      <a:rPr lang="ru-RU" sz="1200" b="1" i="0"/>
                      <a:t>1%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0.12109143628459511"/>
                  <c:y val="-0.1504744195792867"/>
                </c:manualLayout>
              </c:layout>
              <c:tx>
                <c:rich>
                  <a:bodyPr/>
                  <a:lstStyle/>
                  <a:p>
                    <a:r>
                      <a:rPr lang="ru-RU" sz="1200" b="1" i="0"/>
                      <a:t>Мероприятия государственной программы Приморского края "Социальная поддержка населения Приморского края </a:t>
                    </a:r>
                  </a:p>
                  <a:p>
                    <a:r>
                      <a:rPr lang="ru-RU" sz="1200" b="1" i="0"/>
                      <a:t>на 2013-2017 годы" ; </a:t>
                    </a:r>
                  </a:p>
                  <a:p>
                    <a:r>
                      <a:rPr lang="ru-RU" sz="1200" b="1" i="0"/>
                      <a:t>19 651 470,15; </a:t>
                    </a:r>
                  </a:p>
                  <a:p>
                    <a:r>
                      <a:rPr lang="ru-RU" sz="1200" b="1" i="0"/>
                      <a:t>98%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txPr>
              <a:bodyPr/>
              <a:lstStyle/>
              <a:p>
                <a:pPr>
                  <a:defRPr sz="1200" b="1" i="0"/>
                </a:pPr>
                <a:endParaRPr lang="ru-RU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</c:dLbls>
          <c:cat>
            <c:strRef>
              <c:f>Лист5!$A$14:$A$20</c:f>
              <c:strCache>
                <c:ptCount val="7"/>
                <c:pt idx="0">
                  <c:v>Государственная программа "Социальная поддержка населения Приморского края на 2013-2017 годы"</c:v>
                </c:pt>
                <c:pt idx="1">
                  <c:v>Подпрограмма "Социальная поддержка семей и детей"</c:v>
                </c:pt>
                <c:pt idx="2">
                  <c:v>Подпрограмма "Социальная поддержка пенсионеров Приморского края на 2013-2017 годы"</c:v>
                </c:pt>
                <c:pt idx="3">
                  <c:v>Подпрограмма "Доступная среда"</c:v>
                </c:pt>
                <c:pt idx="4">
                  <c:v>Подпрограмма "Социальная поддержка отдельных категорий граждан в Приморском крае"</c:v>
                </c:pt>
                <c:pt idx="5">
                  <c:v>Подпрограмма "Модернизация и развитие социального обслуживания населения в Приморском крае"</c:v>
                </c:pt>
                <c:pt idx="6">
                  <c:v>Подпрограмма "Предоставление мер социальной поддержки по обеспечению жильем отдельных категорий граждан"</c:v>
                </c:pt>
              </c:strCache>
            </c:strRef>
          </c:cat>
          <c:val>
            <c:numRef>
              <c:f>Лист5!$B$14:$B$20</c:f>
              <c:numCache>
                <c:formatCode>#,##0.00</c:formatCode>
                <c:ptCount val="7"/>
                <c:pt idx="0">
                  <c:v>13374325.229999999</c:v>
                </c:pt>
                <c:pt idx="1">
                  <c:v>4249012.32</c:v>
                </c:pt>
                <c:pt idx="2">
                  <c:v>28024.76</c:v>
                </c:pt>
                <c:pt idx="3">
                  <c:v>50439.63</c:v>
                </c:pt>
                <c:pt idx="4">
                  <c:v>5510989.8300000001</c:v>
                </c:pt>
                <c:pt idx="5">
                  <c:v>3013786.09</c:v>
                </c:pt>
                <c:pt idx="6">
                  <c:v>522072.6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ru-RU" sz="1400"/>
              <a:t>Государственная программа "Содействие занятости населения </a:t>
            </a:r>
          </a:p>
          <a:p>
            <a:pPr>
              <a:defRPr sz="1400"/>
            </a:pPr>
            <a:r>
              <a:rPr lang="ru-RU" sz="1400"/>
              <a:t>Приморского края на 2013-2017 годы"</a:t>
            </a:r>
          </a:p>
          <a:p>
            <a:pPr>
              <a:defRPr sz="1400"/>
            </a:pPr>
            <a:r>
              <a:rPr lang="ru-RU" sz="1400"/>
              <a:t>(1 171 826,21 тыс. руб.)</a:t>
            </a:r>
          </a:p>
        </c:rich>
      </c:tx>
      <c:layout>
        <c:manualLayout>
          <c:xMode val="edge"/>
          <c:yMode val="edge"/>
          <c:x val="0.16576674279874432"/>
          <c:y val="0.29352707603031558"/>
        </c:manualLayout>
      </c:layout>
      <c:overlay val="0"/>
    </c:title>
    <c:autoTitleDeleted val="0"/>
    <c:view3D>
      <c:rotX val="30"/>
      <c:rotY val="3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"/>
          <c:y val="0.53141533879032066"/>
          <c:w val="0.77733464566929134"/>
          <c:h val="0.44953703703703701"/>
        </c:manualLayout>
      </c:layout>
      <c:pie3DChart>
        <c:varyColors val="1"/>
        <c:ser>
          <c:idx val="1"/>
          <c:order val="0"/>
          <c:dPt>
            <c:idx val="0"/>
            <c:bubble3D val="0"/>
            <c:spPr>
              <a:solidFill>
                <a:srgbClr val="0000FF"/>
              </a:solidFill>
            </c:spPr>
          </c:dPt>
          <c:dPt>
            <c:idx val="1"/>
            <c:bubble3D val="0"/>
            <c:spPr>
              <a:solidFill>
                <a:srgbClr val="FF0000"/>
              </a:solidFill>
            </c:spPr>
          </c:dPt>
          <c:dLbls>
            <c:dLbl>
              <c:idx val="0"/>
              <c:layout>
                <c:manualLayout>
                  <c:x val="0.20042972578045087"/>
                  <c:y val="0.27329443164585232"/>
                </c:manualLayout>
              </c:layout>
              <c:tx>
                <c:rich>
                  <a:bodyPr/>
                  <a:lstStyle/>
                  <a:p>
                    <a:r>
                      <a:rPr lang="ru-RU" sz="1200" b="1"/>
                      <a:t>Подпрограмма "Об оказании содействия добровольному переселению в Приморский край соотечественников, проживающих за рубежом" </a:t>
                    </a:r>
                  </a:p>
                  <a:p>
                    <a:r>
                      <a:rPr lang="ru-RU" sz="1200" b="1"/>
                      <a:t>на 2013-2017 годы; </a:t>
                    </a:r>
                  </a:p>
                  <a:p>
                    <a:r>
                      <a:rPr lang="ru-RU" sz="1200" b="1"/>
                      <a:t>9 558,20; </a:t>
                    </a:r>
                  </a:p>
                  <a:p>
                    <a:r>
                      <a:rPr lang="ru-RU" sz="1200" b="1"/>
                      <a:t>1%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0.17074664509505985"/>
                  <c:y val="-8.5978009671871969E-2"/>
                </c:manualLayout>
              </c:layout>
              <c:tx>
                <c:rich>
                  <a:bodyPr/>
                  <a:lstStyle/>
                  <a:p>
                    <a:r>
                      <a:rPr lang="ru-RU" sz="1200" b="1"/>
                      <a:t>Мероприятия государственной программы "Содействие занятости населения Приморского края на 2013-2017 годы"; </a:t>
                    </a:r>
                  </a:p>
                  <a:p>
                    <a:r>
                      <a:rPr lang="ru-RU" sz="1200" b="1"/>
                      <a:t>1 162 268,01; </a:t>
                    </a:r>
                  </a:p>
                  <a:p>
                    <a:r>
                      <a:rPr lang="ru-RU" sz="1200" b="1"/>
                      <a:t>99%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txPr>
              <a:bodyPr/>
              <a:lstStyle/>
              <a:p>
                <a:pPr>
                  <a:defRPr sz="1200" b="1"/>
                </a:pPr>
                <a:endParaRPr lang="ru-RU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</c:dLbls>
          <c:cat>
            <c:strRef>
              <c:f>Лист5!$A$22:$A$25</c:f>
              <c:strCache>
                <c:ptCount val="4"/>
                <c:pt idx="0">
                  <c:v>Подпрограмма "Об оказании содействия добровольному переселению в Приморский край соотечественников, проживающих за рубежом" на 2013-2020 годы</c:v>
                </c:pt>
                <c:pt idx="1">
                  <c:v>Подпрограмма "Повышение мобильности трудовых ресурсов"</c:v>
                </c:pt>
                <c:pt idx="2">
                  <c:v>Подпрограмма "Мероприятия в сфере занятости населения"</c:v>
                </c:pt>
                <c:pt idx="3">
                  <c:v>Подпрограмма "Улучшение условий и охраны труда в Приморском крае"</c:v>
                </c:pt>
              </c:strCache>
            </c:strRef>
          </c:cat>
          <c:val>
            <c:numRef>
              <c:f>Лист5!$B$22:$B$25</c:f>
              <c:numCache>
                <c:formatCode>#,##0.00</c:formatCode>
                <c:ptCount val="4"/>
                <c:pt idx="0">
                  <c:v>10422.84</c:v>
                </c:pt>
                <c:pt idx="1">
                  <c:v>42076.2</c:v>
                </c:pt>
                <c:pt idx="2">
                  <c:v>1234941.24</c:v>
                </c:pt>
                <c:pt idx="3">
                  <c:v>22965.1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ru-RU" sz="1400"/>
              <a:t>Государственная программа "Развитие культуры </a:t>
            </a:r>
          </a:p>
          <a:p>
            <a:pPr>
              <a:defRPr sz="1400"/>
            </a:pPr>
            <a:r>
              <a:rPr lang="ru-RU" sz="1400"/>
              <a:t>Приморского края на 2013-2017 годы"</a:t>
            </a:r>
          </a:p>
          <a:p>
            <a:pPr>
              <a:defRPr sz="1400"/>
            </a:pPr>
            <a:r>
              <a:rPr lang="ru-RU" sz="1400"/>
              <a:t>(1</a:t>
            </a:r>
            <a:r>
              <a:rPr lang="ru-RU" sz="1400" baseline="0"/>
              <a:t> 476 422,96 тыс. руб.)</a:t>
            </a:r>
            <a:r>
              <a:rPr lang="ru-RU" sz="1400"/>
              <a:t> </a:t>
            </a:r>
          </a:p>
        </c:rich>
      </c:tx>
      <c:overlay val="0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spPr>
            <a:solidFill>
              <a:srgbClr val="FF33CC"/>
            </a:solidFill>
          </c:spPr>
          <c:dPt>
            <c:idx val="0"/>
            <c:bubble3D val="0"/>
            <c:spPr>
              <a:solidFill>
                <a:srgbClr val="FF7C80"/>
              </a:solidFill>
            </c:spPr>
          </c:dPt>
          <c:dPt>
            <c:idx val="1"/>
            <c:bubble3D val="0"/>
            <c:spPr>
              <a:solidFill>
                <a:srgbClr val="0000FF"/>
              </a:solidFill>
            </c:spPr>
          </c:dPt>
          <c:dPt>
            <c:idx val="2"/>
            <c:bubble3D val="0"/>
            <c:spPr>
              <a:solidFill>
                <a:srgbClr val="00B050"/>
              </a:solidFill>
            </c:spPr>
          </c:dPt>
          <c:dPt>
            <c:idx val="3"/>
            <c:bubble3D val="0"/>
            <c:spPr>
              <a:solidFill>
                <a:srgbClr val="FFFF00"/>
              </a:solidFill>
            </c:spPr>
          </c:dPt>
          <c:dLbls>
            <c:showLegendKey val="0"/>
            <c:showVal val="1"/>
            <c:showCatName val="1"/>
            <c:showSerName val="0"/>
            <c:showPercent val="0"/>
            <c:showBubbleSize val="0"/>
            <c:showLeaderLines val="1"/>
          </c:dLbls>
          <c:cat>
            <c:strRef>
              <c:f>Лист5!$A$27:$A$30</c:f>
              <c:strCache>
                <c:ptCount val="4"/>
                <c:pt idx="0">
                  <c:v>Подпрограмма "Обеспечение деятельности государственных учреждений культуры, государственных образовательных учреждений в сфере культуры и архивного дела"</c:v>
                </c:pt>
                <c:pt idx="1">
                  <c:v>Подпрограмма "Мероприятия в сфере культуры и охраны объектов историко-культурного наследия"</c:v>
                </c:pt>
                <c:pt idx="2">
                  <c:v>Подпрограмма "Поддержка учреждений культуры в Приморском крае"</c:v>
                </c:pt>
                <c:pt idx="3">
                  <c:v>Подпрограмма "Управление государственной программой Приморского края"</c:v>
                </c:pt>
              </c:strCache>
            </c:strRef>
          </c:cat>
          <c:val>
            <c:numRef>
              <c:f>Лист5!$B$27:$B$30</c:f>
              <c:numCache>
                <c:formatCode>#,##0.00</c:formatCode>
                <c:ptCount val="4"/>
                <c:pt idx="0">
                  <c:v>1560337.95</c:v>
                </c:pt>
                <c:pt idx="1">
                  <c:v>116148.67</c:v>
                </c:pt>
                <c:pt idx="2">
                  <c:v>59921.37</c:v>
                </c:pt>
                <c:pt idx="3">
                  <c:v>36064.269999999997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ru-RU" sz="1400"/>
              <a:t>Государственная программа "Развитие физической культуры и спорта </a:t>
            </a:r>
          </a:p>
          <a:p>
            <a:pPr>
              <a:defRPr sz="1400"/>
            </a:pPr>
            <a:r>
              <a:rPr lang="ru-RU" sz="1400"/>
              <a:t>Приморского края"</a:t>
            </a:r>
            <a:r>
              <a:rPr lang="ru-RU" sz="1400" baseline="0"/>
              <a:t> на 2013-2017 годы</a:t>
            </a:r>
          </a:p>
          <a:p>
            <a:pPr>
              <a:defRPr sz="1400"/>
            </a:pPr>
            <a:r>
              <a:rPr lang="ru-RU" sz="1400" baseline="0"/>
              <a:t>(1 743 933,55 тыс. руб.)</a:t>
            </a:r>
            <a:endParaRPr lang="ru-RU" sz="1400"/>
          </a:p>
        </c:rich>
      </c:tx>
      <c:layout>
        <c:manualLayout>
          <c:xMode val="edge"/>
          <c:yMode val="edge"/>
          <c:x val="0.11626482224313156"/>
          <c:y val="0.15090270883093176"/>
        </c:manualLayout>
      </c:layout>
      <c:overlay val="0"/>
    </c:title>
    <c:autoTitleDeleted val="0"/>
    <c:view3D>
      <c:rotX val="30"/>
      <c:rotY val="5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7.5078602596059141E-2"/>
          <c:y val="0.3360784952097301"/>
          <c:w val="0.5912823475681892"/>
          <c:h val="0.53113051590563776"/>
        </c:manualLayout>
      </c:layout>
      <c:pie3DChart>
        <c:varyColors val="1"/>
        <c:ser>
          <c:idx val="1"/>
          <c:order val="0"/>
          <c:dPt>
            <c:idx val="0"/>
            <c:bubble3D val="0"/>
            <c:spPr>
              <a:solidFill>
                <a:srgbClr val="0066FF"/>
              </a:solidFill>
            </c:spPr>
          </c:dPt>
          <c:dPt>
            <c:idx val="1"/>
            <c:bubble3D val="0"/>
            <c:spPr>
              <a:solidFill>
                <a:srgbClr val="FF0000"/>
              </a:solidFill>
            </c:spPr>
          </c:dPt>
          <c:dPt>
            <c:idx val="2"/>
            <c:bubble3D val="0"/>
            <c:spPr>
              <a:solidFill>
                <a:srgbClr val="00FF99"/>
              </a:solidFill>
            </c:spPr>
          </c:dPt>
          <c:dPt>
            <c:idx val="3"/>
            <c:bubble3D val="0"/>
            <c:spPr>
              <a:solidFill>
                <a:srgbClr val="FFFF00"/>
              </a:solidFill>
            </c:spPr>
          </c:dPt>
          <c:dLbls>
            <c:dLbl>
              <c:idx val="0"/>
              <c:layout>
                <c:manualLayout>
                  <c:x val="-0.22375960866526903"/>
                  <c:y val="-0.12952986082832177"/>
                </c:manualLayout>
              </c:layout>
              <c:tx>
                <c:rich>
                  <a:bodyPr/>
                  <a:lstStyle/>
                  <a:p>
                    <a:r>
                      <a:rPr lang="ru-RU" sz="1200" b="1"/>
                      <a:t>Подпрограмма "Развитие массовой физической культуры и спорта в Приморском крае"; </a:t>
                    </a:r>
                  </a:p>
                  <a:p>
                    <a:r>
                      <a:rPr lang="ru-RU" sz="1200" b="1"/>
                      <a:t>615 466,74; </a:t>
                    </a:r>
                  </a:p>
                  <a:p>
                    <a:r>
                      <a:rPr lang="ru-RU" sz="1200" b="1"/>
                      <a:t>35%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0.11773959072725974"/>
                  <c:y val="-0.19261652905776791"/>
                </c:manualLayout>
              </c:layout>
              <c:tx>
                <c:rich>
                  <a:bodyPr/>
                  <a:lstStyle/>
                  <a:p>
                    <a:r>
                      <a:rPr lang="ru-RU" sz="1200" b="1"/>
                      <a:t>Подпрограмма "Подготовка спортивного резерва в Приморском крае"; </a:t>
                    </a:r>
                  </a:p>
                  <a:p>
                    <a:r>
                      <a:rPr lang="ru-RU" sz="1200" b="1"/>
                      <a:t>190 573,39; </a:t>
                    </a:r>
                  </a:p>
                  <a:p>
                    <a:r>
                      <a:rPr lang="ru-RU" sz="1200" b="1"/>
                      <a:t>11%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0.19302387516025904"/>
                  <c:y val="0.10094644345739999"/>
                </c:manualLayout>
              </c:layout>
              <c:tx>
                <c:rich>
                  <a:bodyPr/>
                  <a:lstStyle/>
                  <a:p>
                    <a:r>
                      <a:rPr lang="ru-RU" sz="1200" b="1"/>
                      <a:t>Подпрограмма " Развитие спорта высших достижений </a:t>
                    </a:r>
                  </a:p>
                  <a:p>
                    <a:r>
                      <a:rPr lang="ru-RU" sz="1200" b="1"/>
                      <a:t>в Приморском крае "; </a:t>
                    </a:r>
                  </a:p>
                  <a:p>
                    <a:r>
                      <a:rPr lang="ru-RU" sz="1200" b="1"/>
                      <a:t>923 356,73; </a:t>
                    </a:r>
                  </a:p>
                  <a:p>
                    <a:r>
                      <a:rPr lang="ru-RU" sz="1200" b="1"/>
                      <a:t>53%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9.9674694751206411E-2"/>
                  <c:y val="7.5856194641069671E-2"/>
                </c:manualLayout>
              </c:layout>
              <c:tx>
                <c:rich>
                  <a:bodyPr/>
                  <a:lstStyle/>
                  <a:p>
                    <a:r>
                      <a:rPr lang="ru-RU" sz="1200"/>
                      <a:t>Мероприятия государственной программы Приморского края "Развитие физической культуры и спорта Приморского края" </a:t>
                    </a:r>
                  </a:p>
                  <a:p>
                    <a:r>
                      <a:rPr lang="ru-RU" sz="1200"/>
                      <a:t>на 2013-2017 годы; </a:t>
                    </a:r>
                  </a:p>
                  <a:p>
                    <a:r>
                      <a:rPr lang="ru-RU" sz="1200"/>
                      <a:t>14 536,69; </a:t>
                    </a:r>
                  </a:p>
                  <a:p>
                    <a:r>
                      <a:rPr lang="ru-RU" sz="1200"/>
                      <a:t>1%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txPr>
              <a:bodyPr/>
              <a:lstStyle/>
              <a:p>
                <a:pPr>
                  <a:defRPr sz="1200" b="1"/>
                </a:pPr>
                <a:endParaRPr lang="ru-RU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</c:dLbls>
          <c:cat>
            <c:strRef>
              <c:f>Лист5!$A$41:$A$44</c:f>
              <c:strCache>
                <c:ptCount val="4"/>
                <c:pt idx="0">
                  <c:v>Подпрограмма "Развитие массовой физической культуры и спорта в Приморском крае"</c:v>
                </c:pt>
                <c:pt idx="1">
                  <c:v>Подпрограмма "Подготовка спортивного резерва в Приморском крае"</c:v>
                </c:pt>
                <c:pt idx="2">
                  <c:v>Подпрограмма " Развитие спорта высших достижений в Приморском крае "</c:v>
                </c:pt>
                <c:pt idx="3">
                  <c:v>Мероприятия государственной программы Приморского края "Развитие физической культуры и спорта Приморского края" на 2013-2017 годы</c:v>
                </c:pt>
              </c:strCache>
            </c:strRef>
          </c:cat>
          <c:val>
            <c:numRef>
              <c:f>Лист5!$B$41:$B$44</c:f>
              <c:numCache>
                <c:formatCode>#,##0.00</c:formatCode>
                <c:ptCount val="4"/>
                <c:pt idx="0">
                  <c:v>615466.74</c:v>
                </c:pt>
                <c:pt idx="1">
                  <c:v>190573.39</c:v>
                </c:pt>
                <c:pt idx="2">
                  <c:v>923356.73</c:v>
                </c:pt>
                <c:pt idx="3">
                  <c:v>14536.69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7.7027362746543676E-2"/>
          <c:y val="1.9235675872085807E-2"/>
          <c:w val="0.88593560696711737"/>
          <c:h val="0.80909642806439985"/>
        </c:manualLayout>
      </c:layout>
      <c:bar3DChart>
        <c:barDir val="col"/>
        <c:grouping val="percentStacked"/>
        <c:varyColors val="0"/>
        <c:ser>
          <c:idx val="0"/>
          <c:order val="0"/>
          <c:tx>
            <c:strRef>
              <c:f>Лист8!$B$1</c:f>
              <c:strCache>
                <c:ptCount val="1"/>
                <c:pt idx="0">
                  <c:v>Утверждено Законом Приморского края от 21.12.2015  № 734-КЗ "О внесении изменений в Закон Приморского края "О краевом бюджете на 2015 год и плановый период 2016 и 2017 годов"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dLbls>
            <c:txPr>
              <a:bodyPr/>
              <a:lstStyle/>
              <a:p>
                <a:pPr>
                  <a:defRPr sz="1000" b="1">
                    <a:latin typeface="Times New Roman" panose="02020603050405020304" pitchFamily="18" charset="0"/>
                    <a:cs typeface="Times New Roman" panose="02020603050405020304" pitchFamily="18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Лист8!$A$4:$A$6</c:f>
              <c:strCache>
                <c:ptCount val="3"/>
                <c:pt idx="0">
                  <c:v>Массовый спорт</c:v>
                </c:pt>
                <c:pt idx="1">
                  <c:v>Спорт высших достижений</c:v>
                </c:pt>
                <c:pt idx="2">
                  <c:v>Другие вопросы в области физической культуры и спорта</c:v>
                </c:pt>
              </c:strCache>
            </c:strRef>
          </c:cat>
          <c:val>
            <c:numRef>
              <c:f>Лист8!$B$4:$B$6</c:f>
              <c:numCache>
                <c:formatCode>#,##0.00</c:formatCode>
                <c:ptCount val="3"/>
                <c:pt idx="0">
                  <c:v>556.49800000000005</c:v>
                </c:pt>
                <c:pt idx="1">
                  <c:v>886.93200000000002</c:v>
                </c:pt>
                <c:pt idx="2">
                  <c:v>22.617000000000001</c:v>
                </c:pt>
              </c:numCache>
            </c:numRef>
          </c:val>
        </c:ser>
        <c:ser>
          <c:idx val="2"/>
          <c:order val="1"/>
          <c:tx>
            <c:strRef>
              <c:f>Лист8!$D$1</c:f>
              <c:strCache>
                <c:ptCount val="1"/>
                <c:pt idx="0">
                  <c:v>Утверждено Законом Приморского края от 15.12.2016 № 49-КЗ "О внесении изменений в Закон Приморского края "О краевом бюджете на 2016 год"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dLbls>
            <c:txPr>
              <a:bodyPr/>
              <a:lstStyle/>
              <a:p>
                <a:pPr>
                  <a:defRPr sz="1000" b="1">
                    <a:latin typeface="Times New Roman" panose="02020603050405020304" pitchFamily="18" charset="0"/>
                    <a:cs typeface="Times New Roman" panose="02020603050405020304" pitchFamily="18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Лист8!$A$4:$A$6</c:f>
              <c:strCache>
                <c:ptCount val="3"/>
                <c:pt idx="0">
                  <c:v>Массовый спорт</c:v>
                </c:pt>
                <c:pt idx="1">
                  <c:v>Спорт высших достижений</c:v>
                </c:pt>
                <c:pt idx="2">
                  <c:v>Другие вопросы в области физической культуры и спорта</c:v>
                </c:pt>
              </c:strCache>
            </c:strRef>
          </c:cat>
          <c:val>
            <c:numRef>
              <c:f>Лист8!$D$4:$D$6</c:f>
              <c:numCache>
                <c:formatCode>#,##0.00</c:formatCode>
                <c:ptCount val="3"/>
                <c:pt idx="0">
                  <c:v>570.88</c:v>
                </c:pt>
                <c:pt idx="1">
                  <c:v>1016.94</c:v>
                </c:pt>
                <c:pt idx="2">
                  <c:v>16.91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pyramid"/>
        <c:axId val="90496384"/>
        <c:axId val="90498176"/>
        <c:axId val="0"/>
      </c:bar3DChart>
      <c:catAx>
        <c:axId val="90496384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/>
          <a:lstStyle/>
          <a:p>
            <a:pPr>
              <a:defRPr sz="1000" b="1"/>
            </a:pPr>
            <a:endParaRPr lang="ru-RU"/>
          </a:p>
        </c:txPr>
        <c:crossAx val="90498176"/>
        <c:crosses val="autoZero"/>
        <c:auto val="1"/>
        <c:lblAlgn val="ctr"/>
        <c:lblOffset val="100"/>
        <c:noMultiLvlLbl val="0"/>
      </c:catAx>
      <c:valAx>
        <c:axId val="90498176"/>
        <c:scaling>
          <c:orientation val="minMax"/>
        </c:scaling>
        <c:delete val="0"/>
        <c:axPos val="l"/>
        <c:majorGridlines/>
        <c:numFmt formatCode="0%" sourceLinked="0"/>
        <c:majorTickMark val="out"/>
        <c:minorTickMark val="none"/>
        <c:tickLblPos val="nextTo"/>
        <c:txPr>
          <a:bodyPr/>
          <a:lstStyle/>
          <a:p>
            <a:pPr>
              <a:defRPr sz="1000" b="1"/>
            </a:pPr>
            <a:endParaRPr lang="ru-RU"/>
          </a:p>
        </c:txPr>
        <c:crossAx val="9049638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3304980889335763"/>
          <c:y val="3.8152978284769247E-2"/>
          <c:w val="0.82366630286802878"/>
          <c:h val="0.51493424386875453"/>
        </c:manualLayout>
      </c:layout>
      <c:bar3DChart>
        <c:barDir val="col"/>
        <c:grouping val="percentStacked"/>
        <c:varyColors val="0"/>
        <c:ser>
          <c:idx val="0"/>
          <c:order val="0"/>
          <c:tx>
            <c:strRef>
              <c:f>Лист8!$B$17</c:f>
              <c:strCache>
                <c:ptCount val="1"/>
                <c:pt idx="0">
                  <c:v>Утверждено Законом Приморского края от 21.12.2015  № 734-КЗ "О внесении изменений в Закон Приморского края "О краевом бюджете на 2015 год и плановый период 2016 и 2017 годов"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dLbls>
            <c:txPr>
              <a:bodyPr/>
              <a:lstStyle/>
              <a:p>
                <a:pPr>
                  <a:defRPr b="1">
                    <a:latin typeface="Times New Roman" panose="02020603050405020304" pitchFamily="18" charset="0"/>
                    <a:cs typeface="Times New Roman" panose="02020603050405020304" pitchFamily="18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Лист8!$A$20:$A$24</c:f>
              <c:strCache>
                <c:ptCount val="5"/>
                <c:pt idx="0">
                  <c:v>Пенсионное обеспечение</c:v>
                </c:pt>
                <c:pt idx="1">
                  <c:v>Социальное обслуживание населения</c:v>
                </c:pt>
                <c:pt idx="2">
                  <c:v>Социальное обеспечение населения</c:v>
                </c:pt>
                <c:pt idx="3">
                  <c:v>Охрана семьи и детства</c:v>
                </c:pt>
                <c:pt idx="4">
                  <c:v>Другие вопросы в области социальной политики</c:v>
                </c:pt>
              </c:strCache>
            </c:strRef>
          </c:cat>
          <c:val>
            <c:numRef>
              <c:f>Лист8!$B$20:$B$24</c:f>
              <c:numCache>
                <c:formatCode>#,##0.00</c:formatCode>
                <c:ptCount val="5"/>
                <c:pt idx="0">
                  <c:v>1759.011</c:v>
                </c:pt>
                <c:pt idx="1">
                  <c:v>2120.7739999999999</c:v>
                </c:pt>
                <c:pt idx="2">
                  <c:v>12951.876</c:v>
                </c:pt>
                <c:pt idx="3" formatCode="General">
                  <c:v>3748.3069999999998</c:v>
                </c:pt>
                <c:pt idx="4" formatCode="General">
                  <c:v>871.69799999999998</c:v>
                </c:pt>
              </c:numCache>
            </c:numRef>
          </c:val>
        </c:ser>
        <c:ser>
          <c:idx val="1"/>
          <c:order val="1"/>
          <c:tx>
            <c:strRef>
              <c:f>Лист8!$D$17</c:f>
              <c:strCache>
                <c:ptCount val="1"/>
                <c:pt idx="0">
                  <c:v>Утверждено Законом Приморского края от 15.12.2016 № 49-КЗ "О внесении изменений в Закон Приморского края "О краевом бюджете на 2016 год"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dLbls>
            <c:txPr>
              <a:bodyPr/>
              <a:lstStyle/>
              <a:p>
                <a:pPr>
                  <a:defRPr b="1">
                    <a:latin typeface="Times New Roman" panose="02020603050405020304" pitchFamily="18" charset="0"/>
                    <a:cs typeface="Times New Roman" panose="02020603050405020304" pitchFamily="18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Лист8!$A$20:$A$24</c:f>
              <c:strCache>
                <c:ptCount val="5"/>
                <c:pt idx="0">
                  <c:v>Пенсионное обеспечение</c:v>
                </c:pt>
                <c:pt idx="1">
                  <c:v>Социальное обслуживание населения</c:v>
                </c:pt>
                <c:pt idx="2">
                  <c:v>Социальное обеспечение населения</c:v>
                </c:pt>
                <c:pt idx="3">
                  <c:v>Охрана семьи и детства</c:v>
                </c:pt>
                <c:pt idx="4">
                  <c:v>Другие вопросы в области социальной политики</c:v>
                </c:pt>
              </c:strCache>
            </c:strRef>
          </c:cat>
          <c:val>
            <c:numRef>
              <c:f>Лист8!$D$20:$D$24</c:f>
              <c:numCache>
                <c:formatCode>#,##0.00</c:formatCode>
                <c:ptCount val="5"/>
                <c:pt idx="0">
                  <c:v>55</c:v>
                </c:pt>
                <c:pt idx="1">
                  <c:v>2205.41</c:v>
                </c:pt>
                <c:pt idx="2">
                  <c:v>9290.6200000000008</c:v>
                </c:pt>
                <c:pt idx="3" formatCode="General">
                  <c:v>4109.72</c:v>
                </c:pt>
                <c:pt idx="4" formatCode="General">
                  <c:v>880.96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pyramid"/>
        <c:axId val="90512000"/>
        <c:axId val="90538368"/>
        <c:axId val="0"/>
      </c:bar3DChart>
      <c:catAx>
        <c:axId val="90512000"/>
        <c:scaling>
          <c:orientation val="minMax"/>
        </c:scaling>
        <c:delete val="0"/>
        <c:axPos val="b"/>
        <c:numFmt formatCode="#,##0.00" sourceLinked="1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ru-RU"/>
          </a:p>
        </c:txPr>
        <c:crossAx val="90538368"/>
        <c:crosses val="autoZero"/>
        <c:auto val="1"/>
        <c:lblAlgn val="ctr"/>
        <c:lblOffset val="100"/>
        <c:noMultiLvlLbl val="0"/>
      </c:catAx>
      <c:valAx>
        <c:axId val="90538368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ru-RU"/>
          </a:p>
        </c:txPr>
        <c:crossAx val="9051200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percentStacked"/>
        <c:varyColors val="0"/>
        <c:ser>
          <c:idx val="0"/>
          <c:order val="0"/>
          <c:tx>
            <c:strRef>
              <c:f>Лист8!$B$49</c:f>
              <c:strCache>
                <c:ptCount val="1"/>
                <c:pt idx="0">
                  <c:v>Утверждено Законом Приморского края от 21.12.2015  № 734-КЗ "О внесении изменений в Закон Приморского края "О краевом бюджете на 2015 год и плановый период 2016 и 2017 годов"</c:v>
                </c:pt>
              </c:strCache>
            </c:strRef>
          </c:tx>
          <c:spPr>
            <a:solidFill>
              <a:srgbClr val="9999FF"/>
            </a:solidFill>
          </c:spPr>
          <c:invertIfNegative val="0"/>
          <c:dLbls>
            <c:txPr>
              <a:bodyPr/>
              <a:lstStyle/>
              <a:p>
                <a:pPr>
                  <a:defRPr b="1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Лист8!$A$52:$A$53</c:f>
              <c:strCache>
                <c:ptCount val="2"/>
                <c:pt idx="0">
                  <c:v>Культура</c:v>
                </c:pt>
                <c:pt idx="1">
                  <c:v>Другие вопросы в области культуры, кинематографии</c:v>
                </c:pt>
              </c:strCache>
            </c:strRef>
          </c:cat>
          <c:val>
            <c:numRef>
              <c:f>Лист8!$B$52:$B$53</c:f>
              <c:numCache>
                <c:formatCode>#,##0.00</c:formatCode>
                <c:ptCount val="2"/>
                <c:pt idx="0">
                  <c:v>1421.23</c:v>
                </c:pt>
                <c:pt idx="1">
                  <c:v>170.33</c:v>
                </c:pt>
              </c:numCache>
            </c:numRef>
          </c:val>
        </c:ser>
        <c:ser>
          <c:idx val="2"/>
          <c:order val="1"/>
          <c:tx>
            <c:strRef>
              <c:f>Лист8!$D$49</c:f>
              <c:strCache>
                <c:ptCount val="1"/>
                <c:pt idx="0">
                  <c:v>Утверждено Законом Приморского края от 15.12.2016 № 49-КЗ "О внесении изменений в Закон Приморского края "О краевом бюджете на 2016 год"</c:v>
                </c:pt>
              </c:strCache>
            </c:strRef>
          </c:tx>
          <c:spPr>
            <a:solidFill>
              <a:srgbClr val="FF33CC"/>
            </a:solidFill>
          </c:spPr>
          <c:invertIfNegative val="0"/>
          <c:dLbls>
            <c:txPr>
              <a:bodyPr/>
              <a:lstStyle/>
              <a:p>
                <a:pPr>
                  <a:defRPr b="1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Лист8!$A$52:$A$53</c:f>
              <c:strCache>
                <c:ptCount val="2"/>
                <c:pt idx="0">
                  <c:v>Культура</c:v>
                </c:pt>
                <c:pt idx="1">
                  <c:v>Другие вопросы в области культуры, кинематографии</c:v>
                </c:pt>
              </c:strCache>
            </c:strRef>
          </c:cat>
          <c:val>
            <c:numRef>
              <c:f>Лист8!$D$52:$D$53</c:f>
              <c:numCache>
                <c:formatCode>#,##0.00</c:formatCode>
                <c:ptCount val="2"/>
                <c:pt idx="0">
                  <c:v>1403.47</c:v>
                </c:pt>
                <c:pt idx="1">
                  <c:v>83.52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pyramid"/>
        <c:axId val="94615424"/>
        <c:axId val="94616960"/>
        <c:axId val="0"/>
      </c:bar3DChart>
      <c:catAx>
        <c:axId val="94615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ru-RU"/>
          </a:p>
        </c:txPr>
        <c:crossAx val="94616960"/>
        <c:crosses val="autoZero"/>
        <c:auto val="1"/>
        <c:lblAlgn val="ctr"/>
        <c:lblOffset val="100"/>
        <c:noMultiLvlLbl val="0"/>
      </c:catAx>
      <c:valAx>
        <c:axId val="94616960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ru-RU"/>
          </a:p>
        </c:txPr>
        <c:crossAx val="9461542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3485515609250143"/>
          <c:y val="4.6724513387707146E-2"/>
          <c:w val="0.82576405222074512"/>
          <c:h val="0.49088510875334351"/>
        </c:manualLayout>
      </c:layout>
      <c:bar3DChart>
        <c:barDir val="col"/>
        <c:grouping val="percentStacked"/>
        <c:varyColors val="0"/>
        <c:ser>
          <c:idx val="0"/>
          <c:order val="0"/>
          <c:tx>
            <c:strRef>
              <c:f>Лист8!$B$28</c:f>
              <c:strCache>
                <c:ptCount val="1"/>
                <c:pt idx="0">
                  <c:v>Утверждено Законом Приморского края от 21.12.2015  № 734-КЗ "О внесении изменений в Закон Приморского края "О краевом бюджете на 2015 год и плановый период 2016 и 2017 годов"</c:v>
                </c:pt>
              </c:strCache>
            </c:strRef>
          </c:tx>
          <c:spPr>
            <a:solidFill>
              <a:srgbClr val="9999FF"/>
            </a:solidFill>
          </c:spPr>
          <c:invertIfNegative val="0"/>
          <c:dLbls>
            <c:txPr>
              <a:bodyPr/>
              <a:lstStyle/>
              <a:p>
                <a:pPr>
                  <a:defRPr b="1">
                    <a:latin typeface="Times New Roman" panose="02020603050405020304" pitchFamily="18" charset="0"/>
                    <a:cs typeface="Times New Roman" panose="02020603050405020304" pitchFamily="18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Лист8!$A$31:$A$36</c:f>
              <c:strCache>
                <c:ptCount val="6"/>
                <c:pt idx="0">
                  <c:v>Дошкольное образование</c:v>
                </c:pt>
                <c:pt idx="1">
                  <c:v>Общее образование</c:v>
                </c:pt>
                <c:pt idx="2">
                  <c:v>Среднее профессиональное образование</c:v>
                </c:pt>
                <c:pt idx="3">
                  <c:v>Профессиональная подготовка, переподготовка и повышение квалификации</c:v>
                </c:pt>
                <c:pt idx="4">
                  <c:v>Молодежная политика и оздоровление детей</c:v>
                </c:pt>
                <c:pt idx="5">
                  <c:v>Другие вопросы в области образования (поддержка талантливой молодежи, содержание аппарата департамента)</c:v>
                </c:pt>
              </c:strCache>
            </c:strRef>
          </c:cat>
          <c:val>
            <c:numRef>
              <c:f>Лист8!$B$31:$B$36</c:f>
              <c:numCache>
                <c:formatCode>#,##0.00</c:formatCode>
                <c:ptCount val="6"/>
                <c:pt idx="0">
                  <c:v>4739.6000000000004</c:v>
                </c:pt>
                <c:pt idx="1">
                  <c:v>11050.56</c:v>
                </c:pt>
                <c:pt idx="2">
                  <c:v>1912.95</c:v>
                </c:pt>
                <c:pt idx="3">
                  <c:v>91.024000000000001</c:v>
                </c:pt>
                <c:pt idx="4">
                  <c:v>465.59899999999999</c:v>
                </c:pt>
                <c:pt idx="5">
                  <c:v>175.41200000000001</c:v>
                </c:pt>
              </c:numCache>
            </c:numRef>
          </c:val>
        </c:ser>
        <c:ser>
          <c:idx val="2"/>
          <c:order val="1"/>
          <c:tx>
            <c:strRef>
              <c:f>Лист8!$D$28</c:f>
              <c:strCache>
                <c:ptCount val="1"/>
                <c:pt idx="0">
                  <c:v>Утверждено Законом Приморского края от 15.12.2016 № 49-КЗ "О внесении изменений в Закон Приморского края "О краевом бюджете на 2016 год"</c:v>
                </c:pt>
              </c:strCache>
            </c:strRef>
          </c:tx>
          <c:spPr>
            <a:solidFill>
              <a:srgbClr val="FF33CC"/>
            </a:solidFill>
          </c:spPr>
          <c:invertIfNegative val="0"/>
          <c:dLbls>
            <c:txPr>
              <a:bodyPr/>
              <a:lstStyle/>
              <a:p>
                <a:pPr>
                  <a:defRPr b="1">
                    <a:latin typeface="Times New Roman" panose="02020603050405020304" pitchFamily="18" charset="0"/>
                    <a:cs typeface="Times New Roman" panose="02020603050405020304" pitchFamily="18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Лист8!$A$31:$A$36</c:f>
              <c:strCache>
                <c:ptCount val="6"/>
                <c:pt idx="0">
                  <c:v>Дошкольное образование</c:v>
                </c:pt>
                <c:pt idx="1">
                  <c:v>Общее образование</c:v>
                </c:pt>
                <c:pt idx="2">
                  <c:v>Среднее профессиональное образование</c:v>
                </c:pt>
                <c:pt idx="3">
                  <c:v>Профессиональная подготовка, переподготовка и повышение квалификации</c:v>
                </c:pt>
                <c:pt idx="4">
                  <c:v>Молодежная политика и оздоровление детей</c:v>
                </c:pt>
                <c:pt idx="5">
                  <c:v>Другие вопросы в области образования (поддержка талантливой молодежи, содержание аппарата департамента)</c:v>
                </c:pt>
              </c:strCache>
            </c:strRef>
          </c:cat>
          <c:val>
            <c:numRef>
              <c:f>Лист8!$D$31:$D$36</c:f>
              <c:numCache>
                <c:formatCode>#,##0.00</c:formatCode>
                <c:ptCount val="6"/>
                <c:pt idx="0">
                  <c:v>4511.3500000000004</c:v>
                </c:pt>
                <c:pt idx="1">
                  <c:v>10950.96</c:v>
                </c:pt>
                <c:pt idx="2">
                  <c:v>1926.68</c:v>
                </c:pt>
                <c:pt idx="3">
                  <c:v>98.31</c:v>
                </c:pt>
                <c:pt idx="4">
                  <c:v>454.53</c:v>
                </c:pt>
                <c:pt idx="5">
                  <c:v>179.49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pyramid"/>
        <c:axId val="116462720"/>
        <c:axId val="116464256"/>
        <c:axId val="0"/>
      </c:bar3DChart>
      <c:catAx>
        <c:axId val="116462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ru-RU"/>
          </a:p>
        </c:txPr>
        <c:crossAx val="116464256"/>
        <c:crosses val="autoZero"/>
        <c:auto val="1"/>
        <c:lblAlgn val="ctr"/>
        <c:lblOffset val="100"/>
        <c:noMultiLvlLbl val="0"/>
      </c:catAx>
      <c:valAx>
        <c:axId val="116464256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ru-RU"/>
          </a:p>
        </c:txPr>
        <c:crossAx val="11646272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percentStacked"/>
        <c:varyColors val="0"/>
        <c:ser>
          <c:idx val="0"/>
          <c:order val="0"/>
          <c:tx>
            <c:strRef>
              <c:f>Лист8!$B$8</c:f>
              <c:strCache>
                <c:ptCount val="1"/>
                <c:pt idx="0">
                  <c:v>Утверждено Законом Приморского края от 21.12.2015  № 734-КЗ "О внесении изменений в Закон Приморского края "О краевом бюджете на 2015 год и плановый период 2016 и 2017 годов"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dLbls>
            <c:dLbl>
              <c:idx val="0"/>
              <c:layout>
                <c:manualLayout>
                  <c:x val="1.3245033112582781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1.9867549668874173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1.7660044150110375E-2"/>
                  <c:y val="-3.5171450893320305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b="1">
                    <a:latin typeface="Times New Roman" panose="02020603050405020304" pitchFamily="18" charset="0"/>
                    <a:cs typeface="Times New Roman" panose="02020603050405020304" pitchFamily="18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Лист8!$A$11:$A$13</c:f>
              <c:strCache>
                <c:ptCount val="3"/>
                <c:pt idx="0">
                  <c:v>Телевидение и радиовещание</c:v>
                </c:pt>
                <c:pt idx="1">
                  <c:v>Периодическая печать и издательства</c:v>
                </c:pt>
                <c:pt idx="2">
                  <c:v>Другие вопросы в области средств массовой информации</c:v>
                </c:pt>
              </c:strCache>
            </c:strRef>
          </c:cat>
          <c:val>
            <c:numRef>
              <c:f>Лист8!$B$11:$B$13</c:f>
              <c:numCache>
                <c:formatCode>#,##0.00</c:formatCode>
                <c:ptCount val="3"/>
                <c:pt idx="0">
                  <c:v>200.17699999999999</c:v>
                </c:pt>
                <c:pt idx="1">
                  <c:v>56.981000000000002</c:v>
                </c:pt>
                <c:pt idx="2">
                  <c:v>48.33</c:v>
                </c:pt>
              </c:numCache>
            </c:numRef>
          </c:val>
        </c:ser>
        <c:ser>
          <c:idx val="2"/>
          <c:order val="1"/>
          <c:tx>
            <c:strRef>
              <c:f>Лист8!$D$8</c:f>
              <c:strCache>
                <c:ptCount val="1"/>
                <c:pt idx="0">
                  <c:v>Утверждено Законом Приморского края от 15.12.2016 № 49-КЗ "О внесении изменений в Закон Приморского края "О краевом бюджете на 2016 год"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dLbls>
            <c:dLbl>
              <c:idx val="0"/>
              <c:layout>
                <c:manualLayout>
                  <c:x val="1.9867549668874173E-2"/>
                  <c:y val="-7.034290178664061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1.7660044150110375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2.4282560706401765E-2"/>
                  <c:y val="7.034290178664061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b="1">
                    <a:latin typeface="Times New Roman" panose="02020603050405020304" pitchFamily="18" charset="0"/>
                    <a:cs typeface="Times New Roman" panose="02020603050405020304" pitchFamily="18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Лист8!$A$11:$A$13</c:f>
              <c:strCache>
                <c:ptCount val="3"/>
                <c:pt idx="0">
                  <c:v>Телевидение и радиовещание</c:v>
                </c:pt>
                <c:pt idx="1">
                  <c:v>Периодическая печать и издательства</c:v>
                </c:pt>
                <c:pt idx="2">
                  <c:v>Другие вопросы в области средств массовой информации</c:v>
                </c:pt>
              </c:strCache>
            </c:strRef>
          </c:cat>
          <c:val>
            <c:numRef>
              <c:f>Лист8!$D$11:$D$13</c:f>
              <c:numCache>
                <c:formatCode>#,##0.00</c:formatCode>
                <c:ptCount val="3"/>
                <c:pt idx="0">
                  <c:v>182.99</c:v>
                </c:pt>
                <c:pt idx="1">
                  <c:v>56.39</c:v>
                </c:pt>
                <c:pt idx="2">
                  <c:v>84.7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pyramid"/>
        <c:axId val="116728192"/>
        <c:axId val="116729728"/>
        <c:axId val="0"/>
      </c:bar3DChart>
      <c:catAx>
        <c:axId val="116728192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ru-RU"/>
          </a:p>
        </c:txPr>
        <c:crossAx val="116729728"/>
        <c:crosses val="autoZero"/>
        <c:auto val="1"/>
        <c:lblAlgn val="ctr"/>
        <c:lblOffset val="100"/>
        <c:noMultiLvlLbl val="0"/>
      </c:catAx>
      <c:valAx>
        <c:axId val="116729728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ru-RU"/>
          </a:p>
        </c:txPr>
        <c:crossAx val="11672819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/>
            </a:pPr>
            <a:r>
              <a:rPr lang="ru-RU" sz="1600"/>
              <a:t>Динамика расходов краевого бюджета за 2015-2016 годы </a:t>
            </a:r>
            <a:br>
              <a:rPr lang="ru-RU" sz="1600"/>
            </a:br>
            <a:r>
              <a:rPr lang="ru-RU" sz="1600"/>
              <a:t>по разделам и подразделам социальной сферы Приморского края, </a:t>
            </a:r>
            <a:br>
              <a:rPr lang="ru-RU" sz="1600"/>
            </a:br>
            <a:r>
              <a:rPr lang="ru-RU" sz="1600"/>
              <a:t>в млн. рублей</a:t>
            </a:r>
          </a:p>
        </c:rich>
      </c:tx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6.1189113114217458E-2"/>
          <c:y val="0.21312662038931748"/>
          <c:w val="0.35958211003222895"/>
          <c:h val="0.32417122027498835"/>
        </c:manualLayout>
      </c:layout>
      <c:bar3DChart>
        <c:barDir val="col"/>
        <c:grouping val="percentStacked"/>
        <c:varyColors val="0"/>
        <c:ser>
          <c:idx val="2"/>
          <c:order val="0"/>
          <c:tx>
            <c:strRef>
              <c:f>Лист8!$B$17</c:f>
              <c:strCache>
                <c:ptCount val="1"/>
                <c:pt idx="0">
                  <c:v>Утверждено Законом Приморского края от 21.12.2015  № 734-КЗ "О внесении изменений в Закон Приморского края "О краевом бюджете на 2015 год и плановый период 2016 и 2017 годов"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dLbls>
            <c:txPr>
              <a:bodyPr/>
              <a:lstStyle/>
              <a:p>
                <a:pPr>
                  <a:defRPr sz="700" b="1">
                    <a:latin typeface="Times New Roman" panose="02020603050405020304" pitchFamily="18" charset="0"/>
                    <a:cs typeface="Times New Roman" panose="02020603050405020304" pitchFamily="18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Лист8!$A$20:$A$24</c:f>
              <c:strCache>
                <c:ptCount val="5"/>
                <c:pt idx="0">
                  <c:v>Пенсионное обеспечение</c:v>
                </c:pt>
                <c:pt idx="1">
                  <c:v>Социальное обслуживание населения</c:v>
                </c:pt>
                <c:pt idx="2">
                  <c:v>Социальное обеспечение населения</c:v>
                </c:pt>
                <c:pt idx="3">
                  <c:v>Охрана семьи и детства</c:v>
                </c:pt>
                <c:pt idx="4">
                  <c:v>Другие вопросы в области социальной политики</c:v>
                </c:pt>
              </c:strCache>
            </c:strRef>
          </c:cat>
          <c:val>
            <c:numRef>
              <c:f>Лист8!$B$20:$B$24</c:f>
              <c:numCache>
                <c:formatCode>#,##0.00</c:formatCode>
                <c:ptCount val="5"/>
                <c:pt idx="0">
                  <c:v>1759.011</c:v>
                </c:pt>
                <c:pt idx="1">
                  <c:v>2120.7739999999999</c:v>
                </c:pt>
                <c:pt idx="2">
                  <c:v>12951.876</c:v>
                </c:pt>
                <c:pt idx="3" formatCode="General">
                  <c:v>3748.3069999999998</c:v>
                </c:pt>
                <c:pt idx="4" formatCode="General">
                  <c:v>871.69799999999998</c:v>
                </c:pt>
              </c:numCache>
            </c:numRef>
          </c:val>
        </c:ser>
        <c:ser>
          <c:idx val="1"/>
          <c:order val="1"/>
          <c:tx>
            <c:strRef>
              <c:f>Лист8!$D$17</c:f>
              <c:strCache>
                <c:ptCount val="1"/>
                <c:pt idx="0">
                  <c:v>Утверждено Законом Приморского края от 15.12.2016 № 49-КЗ "О внесении изменений в Закон Приморского края "О краевом бюджете на 2016 год"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dLbls>
            <c:txPr>
              <a:bodyPr/>
              <a:lstStyle/>
              <a:p>
                <a:pPr>
                  <a:defRPr sz="700" b="1">
                    <a:latin typeface="Times New Roman" panose="02020603050405020304" pitchFamily="18" charset="0"/>
                    <a:cs typeface="Times New Roman" panose="02020603050405020304" pitchFamily="18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Лист8!$A$20:$A$24</c:f>
              <c:strCache>
                <c:ptCount val="5"/>
                <c:pt idx="0">
                  <c:v>Пенсионное обеспечение</c:v>
                </c:pt>
                <c:pt idx="1">
                  <c:v>Социальное обслуживание населения</c:v>
                </c:pt>
                <c:pt idx="2">
                  <c:v>Социальное обеспечение населения</c:v>
                </c:pt>
                <c:pt idx="3">
                  <c:v>Охрана семьи и детства</c:v>
                </c:pt>
                <c:pt idx="4">
                  <c:v>Другие вопросы в области социальной политики</c:v>
                </c:pt>
              </c:strCache>
            </c:strRef>
          </c:cat>
          <c:val>
            <c:numRef>
              <c:f>Лист8!$D$20:$D$24</c:f>
              <c:numCache>
                <c:formatCode>#,##0.00</c:formatCode>
                <c:ptCount val="5"/>
                <c:pt idx="0">
                  <c:v>55</c:v>
                </c:pt>
                <c:pt idx="1">
                  <c:v>2205.41</c:v>
                </c:pt>
                <c:pt idx="2">
                  <c:v>9290.6200000000008</c:v>
                </c:pt>
                <c:pt idx="3" formatCode="General">
                  <c:v>4109.72</c:v>
                </c:pt>
                <c:pt idx="4" formatCode="General">
                  <c:v>880.96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pyramid"/>
        <c:axId val="116916608"/>
        <c:axId val="116918144"/>
        <c:axId val="0"/>
      </c:bar3DChart>
      <c:catAx>
        <c:axId val="116916608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/>
          <a:lstStyle/>
          <a:p>
            <a:pPr>
              <a:defRPr sz="700" b="1">
                <a:latin typeface="+mn-lt"/>
                <a:cs typeface="Times New Roman" panose="02020603050405020304" pitchFamily="18" charset="0"/>
              </a:defRPr>
            </a:pPr>
            <a:endParaRPr lang="ru-RU"/>
          </a:p>
        </c:txPr>
        <c:crossAx val="116918144"/>
        <c:crosses val="autoZero"/>
        <c:auto val="1"/>
        <c:lblAlgn val="ctr"/>
        <c:lblOffset val="100"/>
        <c:noMultiLvlLbl val="0"/>
      </c:catAx>
      <c:valAx>
        <c:axId val="116918144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txPr>
          <a:bodyPr/>
          <a:lstStyle/>
          <a:p>
            <a:pPr>
              <a:defRPr sz="700" b="1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11691660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3580227501785009"/>
          <c:y val="0.27033509494943114"/>
          <c:w val="0.16419772498214991"/>
          <c:h val="0.58238061755508452"/>
        </c:manualLayout>
      </c:layout>
      <c:overlay val="0"/>
      <c:txPr>
        <a:bodyPr/>
        <a:lstStyle/>
        <a:p>
          <a:pPr>
            <a:defRPr sz="900">
              <a:latin typeface="+mn-lt"/>
              <a:cs typeface="Times New Roman" panose="02020603050405020304" pitchFamily="18" charset="0"/>
            </a:defRPr>
          </a:pPr>
          <a:endParaRPr lang="ru-RU"/>
        </a:p>
      </c:txPr>
    </c:legend>
    <c:plotVisOnly val="1"/>
    <c:dispBlanksAs val="gap"/>
    <c:showDLblsOverMax val="0"/>
  </c:chart>
  <c:userShapes r:id="rId1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title>
      <c:tx>
        <c:rich>
          <a:bodyPr/>
          <a:lstStyle/>
          <a:p>
            <a:pPr>
              <a:defRPr sz="1600"/>
            </a:pPr>
            <a:r>
              <a:rPr lang="ru-RU" sz="1600"/>
              <a:t>Динамика расходов краевого бюджета за 2015-2016 годы </a:t>
            </a:r>
            <a:br>
              <a:rPr lang="ru-RU" sz="1600"/>
            </a:br>
            <a:r>
              <a:rPr lang="ru-RU" sz="1600"/>
              <a:t>по разделам и подразделам социальной сферы </a:t>
            </a:r>
            <a:r>
              <a:rPr lang="ru-RU" sz="1600" baseline="0"/>
              <a:t>Приморского края, </a:t>
            </a:r>
            <a:br>
              <a:rPr lang="ru-RU" sz="1600" baseline="0"/>
            </a:br>
            <a:r>
              <a:rPr lang="ru-RU" sz="1600" baseline="0"/>
              <a:t>в млн. рублей </a:t>
            </a:r>
            <a:endParaRPr lang="ru-RU" sz="1600"/>
          </a:p>
        </c:rich>
      </c:tx>
      <c:overlay val="0"/>
    </c:title>
    <c:autoTitleDeleted val="0"/>
    <c:view3D>
      <c:rotX val="15"/>
      <c:rotY val="2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9.3877028918451455E-2"/>
          <c:y val="0.16544415308802193"/>
          <c:w val="0.36641874174034322"/>
          <c:h val="0.35721820470314353"/>
        </c:manualLayout>
      </c:layout>
      <c:bar3DChart>
        <c:barDir val="col"/>
        <c:grouping val="percentStacked"/>
        <c:varyColors val="0"/>
        <c:ser>
          <c:idx val="0"/>
          <c:order val="0"/>
          <c:tx>
            <c:strRef>
              <c:f>Лист8!$B$39</c:f>
              <c:strCache>
                <c:ptCount val="1"/>
                <c:pt idx="0">
                  <c:v>Утверждено Законом Приморского края от 21.12.2015  № 734-КЗ "О внесении изменений в Закон Приморского края "О краевом бюджете на 2015 год и плановый период 2016 и 2017 годов"</c:v>
                </c:pt>
              </c:strCache>
            </c:strRef>
          </c:tx>
          <c:spPr>
            <a:solidFill>
              <a:srgbClr val="9999FF"/>
            </a:solidFill>
          </c:spPr>
          <c:invertIfNegative val="0"/>
          <c:dLbls>
            <c:txPr>
              <a:bodyPr/>
              <a:lstStyle/>
              <a:p>
                <a:pPr>
                  <a:defRPr sz="700" b="1">
                    <a:latin typeface="Times New Roman" panose="02020603050405020304" pitchFamily="18" charset="0"/>
                    <a:cs typeface="Times New Roman" panose="02020603050405020304" pitchFamily="18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Лист8!$A$42:$A$47</c:f>
              <c:strCache>
                <c:ptCount val="6"/>
                <c:pt idx="0">
                  <c:v>Стационарная медицинская помощь</c:v>
                </c:pt>
                <c:pt idx="1">
                  <c:v>Амбулаторная помощь</c:v>
                </c:pt>
                <c:pt idx="2">
                  <c:v>Скорая медицинская помощь</c:v>
                </c:pt>
                <c:pt idx="3">
                  <c:v>Заготовка, переработка, хранение и обеспечение безопасности донорской крови и ее компонентов</c:v>
                </c:pt>
                <c:pt idx="4">
                  <c:v>Санитарно-эпидемиологическое благополучие</c:v>
                </c:pt>
                <c:pt idx="5">
                  <c:v>Другие вопросы в области здравоохранения</c:v>
                </c:pt>
              </c:strCache>
            </c:strRef>
          </c:cat>
          <c:val>
            <c:numRef>
              <c:f>Лист8!$B$42:$B$47</c:f>
              <c:numCache>
                <c:formatCode>#,##0.00</c:formatCode>
                <c:ptCount val="6"/>
                <c:pt idx="0">
                  <c:v>3438.105</c:v>
                </c:pt>
                <c:pt idx="1">
                  <c:v>1415.9259999999999</c:v>
                </c:pt>
                <c:pt idx="2">
                  <c:v>84.557000000000002</c:v>
                </c:pt>
                <c:pt idx="3">
                  <c:v>124.51900000000001</c:v>
                </c:pt>
                <c:pt idx="4">
                  <c:v>12.183</c:v>
                </c:pt>
                <c:pt idx="5">
                  <c:v>12483.437</c:v>
                </c:pt>
              </c:numCache>
            </c:numRef>
          </c:val>
        </c:ser>
        <c:ser>
          <c:idx val="1"/>
          <c:order val="1"/>
          <c:tx>
            <c:strRef>
              <c:f>Лист8!$D$39</c:f>
              <c:strCache>
                <c:ptCount val="1"/>
                <c:pt idx="0">
                  <c:v>Утверждено Законом Приморского края от 15.12.2016 № 49-КЗ "О внесении изменений в Закон Приморского края "О краевом бюджете на 2016 год"</c:v>
                </c:pt>
              </c:strCache>
            </c:strRef>
          </c:tx>
          <c:spPr>
            <a:solidFill>
              <a:srgbClr val="FF33CC"/>
            </a:solidFill>
          </c:spPr>
          <c:invertIfNegative val="0"/>
          <c:dLbls>
            <c:txPr>
              <a:bodyPr/>
              <a:lstStyle/>
              <a:p>
                <a:pPr>
                  <a:defRPr sz="700" b="1">
                    <a:latin typeface="Times New Roman" panose="02020603050405020304" pitchFamily="18" charset="0"/>
                    <a:cs typeface="Times New Roman" panose="02020603050405020304" pitchFamily="18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Лист8!$A$42:$A$47</c:f>
              <c:strCache>
                <c:ptCount val="6"/>
                <c:pt idx="0">
                  <c:v>Стационарная медицинская помощь</c:v>
                </c:pt>
                <c:pt idx="1">
                  <c:v>Амбулаторная помощь</c:v>
                </c:pt>
                <c:pt idx="2">
                  <c:v>Скорая медицинская помощь</c:v>
                </c:pt>
                <c:pt idx="3">
                  <c:v>Заготовка, переработка, хранение и обеспечение безопасности донорской крови и ее компонентов</c:v>
                </c:pt>
                <c:pt idx="4">
                  <c:v>Санитарно-эпидемиологическое благополучие</c:v>
                </c:pt>
                <c:pt idx="5">
                  <c:v>Другие вопросы в области здравоохранения</c:v>
                </c:pt>
              </c:strCache>
            </c:strRef>
          </c:cat>
          <c:val>
            <c:numRef>
              <c:f>Лист8!$D$42:$D$47</c:f>
              <c:numCache>
                <c:formatCode>#,##0.00</c:formatCode>
                <c:ptCount val="6"/>
                <c:pt idx="0">
                  <c:v>3047.41</c:v>
                </c:pt>
                <c:pt idx="1">
                  <c:v>1562.68</c:v>
                </c:pt>
                <c:pt idx="2">
                  <c:v>0.59</c:v>
                </c:pt>
                <c:pt idx="3">
                  <c:v>128.87</c:v>
                </c:pt>
                <c:pt idx="4">
                  <c:v>12.18</c:v>
                </c:pt>
                <c:pt idx="5">
                  <c:v>11744.84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pyramid"/>
        <c:axId val="117135232"/>
        <c:axId val="117137408"/>
        <c:axId val="0"/>
      </c:bar3DChart>
      <c:catAx>
        <c:axId val="11713523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algn="l">
                  <a:defRPr sz="1000"/>
                </a:pPr>
                <a:r>
                  <a:rPr lang="ru-RU" sz="1000"/>
                  <a:t>1.Здравоохранение:</a:t>
                </a:r>
              </a:p>
              <a:p>
                <a:pPr algn="l">
                  <a:defRPr sz="1000"/>
                </a:pPr>
                <a:r>
                  <a:rPr lang="ru-RU" sz="900"/>
                  <a:t>2016 - 16 496,57;</a:t>
                </a:r>
              </a:p>
              <a:p>
                <a:pPr algn="l">
                  <a:defRPr sz="1000"/>
                </a:pPr>
                <a:r>
                  <a:rPr lang="ru-RU" sz="900"/>
                  <a:t>2015 - 17 558,73</a:t>
                </a:r>
              </a:p>
            </c:rich>
          </c:tx>
          <c:layout>
            <c:manualLayout>
              <c:xMode val="edge"/>
              <c:yMode val="edge"/>
              <c:x val="1.0374741531440586E-2"/>
              <c:y val="0.10091681985936819"/>
            </c:manualLayout>
          </c:layout>
          <c:overlay val="0"/>
        </c:title>
        <c:majorTickMark val="none"/>
        <c:minorTickMark val="none"/>
        <c:tickLblPos val="nextTo"/>
        <c:txPr>
          <a:bodyPr/>
          <a:lstStyle/>
          <a:p>
            <a:pPr>
              <a:defRPr sz="800" b="1">
                <a:latin typeface="+mn-lt"/>
                <a:cs typeface="Times New Roman" panose="02020603050405020304" pitchFamily="18" charset="0"/>
              </a:defRPr>
            </a:pPr>
            <a:endParaRPr lang="ru-RU"/>
          </a:p>
        </c:txPr>
        <c:crossAx val="117137408"/>
        <c:crosses val="autoZero"/>
        <c:auto val="1"/>
        <c:lblAlgn val="ctr"/>
        <c:lblOffset val="100"/>
        <c:noMultiLvlLbl val="0"/>
      </c:catAx>
      <c:valAx>
        <c:axId val="117137408"/>
        <c:scaling>
          <c:orientation val="minMax"/>
        </c:scaling>
        <c:delete val="0"/>
        <c:axPos val="l"/>
        <c:majorGridlines/>
        <c:numFmt formatCode="0%" sourceLinked="0"/>
        <c:majorTickMark val="none"/>
        <c:minorTickMark val="none"/>
        <c:tickLblPos val="nextTo"/>
        <c:txPr>
          <a:bodyPr/>
          <a:lstStyle/>
          <a:p>
            <a:pPr>
              <a:defRPr sz="600" b="1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11713523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3247777436957571"/>
          <c:y val="0.19821303950931152"/>
          <c:w val="0.16752222563042429"/>
          <c:h val="0.62412819068976522"/>
        </c:manualLayout>
      </c:layout>
      <c:overlay val="0"/>
      <c:txPr>
        <a:bodyPr/>
        <a:lstStyle/>
        <a:p>
          <a:pPr>
            <a:defRPr sz="900"/>
          </a:pPr>
          <a:endParaRPr lang="ru-RU"/>
        </a:p>
      </c:txPr>
    </c:legend>
    <c:plotVisOnly val="1"/>
    <c:dispBlanksAs val="gap"/>
    <c:showDLblsOverMax val="0"/>
  </c:chart>
  <c:userShapes r:id="rId1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/>
            </a:pPr>
            <a:r>
              <a:rPr lang="ru-RU" sz="1600"/>
              <a:t>Динамика показателей расходной и доходной части краевого бюджета </a:t>
            </a:r>
            <a:br>
              <a:rPr lang="ru-RU" sz="1600"/>
            </a:br>
            <a:r>
              <a:rPr lang="ru-RU" sz="1600"/>
              <a:t>за 2014-2016 годы, в млн. рублей</a:t>
            </a:r>
          </a:p>
        </c:rich>
      </c:tx>
      <c:layout/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'доходы расходы КБ'!$B$4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strRef>
              <c:f>'доходы расходы КБ'!$A$5:$A$9</c:f>
              <c:strCache>
                <c:ptCount val="5"/>
                <c:pt idx="0">
                  <c:v>Доходы</c:v>
                </c:pt>
                <c:pt idx="1">
                  <c:v>налоговые и неналоговые доходы</c:v>
                </c:pt>
                <c:pt idx="2">
                  <c:v>безвозмездные поступления</c:v>
                </c:pt>
                <c:pt idx="3">
                  <c:v>Расходы</c:v>
                </c:pt>
                <c:pt idx="4">
                  <c:v>Дефицит</c:v>
                </c:pt>
              </c:strCache>
            </c:strRef>
          </c:cat>
          <c:val>
            <c:numRef>
              <c:f>'доходы расходы КБ'!$B$5:$B$9</c:f>
              <c:numCache>
                <c:formatCode>#,##0.00</c:formatCode>
                <c:ptCount val="5"/>
                <c:pt idx="0">
                  <c:v>79733.695999999996</c:v>
                </c:pt>
                <c:pt idx="1">
                  <c:v>57402.642</c:v>
                </c:pt>
                <c:pt idx="2">
                  <c:v>22331.054</c:v>
                </c:pt>
                <c:pt idx="3">
                  <c:v>89880.29</c:v>
                </c:pt>
                <c:pt idx="4">
                  <c:v>-10146.593999999997</c:v>
                </c:pt>
              </c:numCache>
            </c:numRef>
          </c:val>
        </c:ser>
        <c:ser>
          <c:idx val="1"/>
          <c:order val="1"/>
          <c:tx>
            <c:strRef>
              <c:f>'доходы расходы КБ'!$C$4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rgbClr val="00FF99"/>
            </a:solidFill>
          </c:spPr>
          <c:invertIfNegative val="0"/>
          <c:cat>
            <c:strRef>
              <c:f>'доходы расходы КБ'!$A$5:$A$9</c:f>
              <c:strCache>
                <c:ptCount val="5"/>
                <c:pt idx="0">
                  <c:v>Доходы</c:v>
                </c:pt>
                <c:pt idx="1">
                  <c:v>налоговые и неналоговые доходы</c:v>
                </c:pt>
                <c:pt idx="2">
                  <c:v>безвозмездные поступления</c:v>
                </c:pt>
                <c:pt idx="3">
                  <c:v>Расходы</c:v>
                </c:pt>
                <c:pt idx="4">
                  <c:v>Дефицит</c:v>
                </c:pt>
              </c:strCache>
            </c:strRef>
          </c:cat>
          <c:val>
            <c:numRef>
              <c:f>'доходы расходы КБ'!$C$5:$C$9</c:f>
              <c:numCache>
                <c:formatCode>#,##0.00</c:formatCode>
                <c:ptCount val="5"/>
                <c:pt idx="0">
                  <c:v>82690.373999999996</c:v>
                </c:pt>
                <c:pt idx="1">
                  <c:v>61216.402999999998</c:v>
                </c:pt>
                <c:pt idx="2">
                  <c:v>21473.971000000001</c:v>
                </c:pt>
                <c:pt idx="3">
                  <c:v>91475.445999999996</c:v>
                </c:pt>
                <c:pt idx="4">
                  <c:v>-8785.0720000000001</c:v>
                </c:pt>
              </c:numCache>
            </c:numRef>
          </c:val>
        </c:ser>
        <c:ser>
          <c:idx val="2"/>
          <c:order val="2"/>
          <c:tx>
            <c:strRef>
              <c:f>'доходы расходы КБ'!$D$4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0000FF"/>
            </a:solidFill>
          </c:spPr>
          <c:invertIfNegative val="0"/>
          <c:cat>
            <c:strRef>
              <c:f>'доходы расходы КБ'!$A$5:$A$9</c:f>
              <c:strCache>
                <c:ptCount val="5"/>
                <c:pt idx="0">
                  <c:v>Доходы</c:v>
                </c:pt>
                <c:pt idx="1">
                  <c:v>налоговые и неналоговые доходы</c:v>
                </c:pt>
                <c:pt idx="2">
                  <c:v>безвозмездные поступления</c:v>
                </c:pt>
                <c:pt idx="3">
                  <c:v>Расходы</c:v>
                </c:pt>
                <c:pt idx="4">
                  <c:v>Дефицит</c:v>
                </c:pt>
              </c:strCache>
            </c:strRef>
          </c:cat>
          <c:val>
            <c:numRef>
              <c:f>'доходы расходы КБ'!$D$5:$D$9</c:f>
              <c:numCache>
                <c:formatCode>#,##0.00</c:formatCode>
                <c:ptCount val="5"/>
                <c:pt idx="0">
                  <c:v>87223.08</c:v>
                </c:pt>
                <c:pt idx="1">
                  <c:v>67491.210000000006</c:v>
                </c:pt>
                <c:pt idx="2">
                  <c:v>19731.87</c:v>
                </c:pt>
                <c:pt idx="3">
                  <c:v>89928.81</c:v>
                </c:pt>
                <c:pt idx="4">
                  <c:v>-2705.7299999999959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7199232"/>
        <c:axId val="117200768"/>
        <c:axId val="0"/>
      </c:bar3DChart>
      <c:catAx>
        <c:axId val="117199232"/>
        <c:scaling>
          <c:orientation val="minMax"/>
        </c:scaling>
        <c:delete val="0"/>
        <c:axPos val="b"/>
        <c:majorTickMark val="none"/>
        <c:minorTickMark val="none"/>
        <c:tickLblPos val="nextTo"/>
        <c:crossAx val="117200768"/>
        <c:crosses val="autoZero"/>
        <c:auto val="1"/>
        <c:lblAlgn val="ctr"/>
        <c:lblOffset val="100"/>
        <c:noMultiLvlLbl val="0"/>
      </c:catAx>
      <c:valAx>
        <c:axId val="117200768"/>
        <c:scaling>
          <c:orientation val="minMax"/>
        </c:scaling>
        <c:delete val="0"/>
        <c:axPos val="l"/>
        <c:majorGridlines/>
        <c:numFmt formatCode="#,##0.00" sourceLinked="1"/>
        <c:majorTickMark val="none"/>
        <c:minorTickMark val="none"/>
        <c:tickLblPos val="nextTo"/>
        <c:crossAx val="117199232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 b="1"/>
            </a:pPr>
            <a:endParaRPr lang="ru-RU"/>
          </a:p>
        </c:txPr>
      </c:dTable>
    </c:plotArea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chart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chart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9.bin"/></Relationships>
</file>

<file path=xl/chart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0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zoomScale="108" workbookViewId="0" zoomToFit="1"/>
  </sheetViews>
  <pageMargins left="0.31496062992125984" right="0.31496062992125984" top="0.35433070866141736" bottom="0.35433070866141736" header="0.11811023622047245" footer="0.11811023622047245"/>
  <pageSetup paperSize="9" orientation="landscape" r:id="rId1"/>
  <headerFooter>
    <oddHeader>&amp;R&amp;"Times New Roman,обычный"Приложение № 1</oddHeader>
  </headerFooter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113" workbookViewId="0" zoomToFit="1"/>
  </sheetViews>
  <pageMargins left="0.31496062992125984" right="0.31496062992125984" top="0.35433070866141736" bottom="0.35433070866141736" header="0.11811023622047245" footer="0.11811023622047245"/>
  <pageSetup paperSize="9" orientation="landscape" r:id="rId1"/>
  <headerFooter>
    <oddHeader>&amp;R&amp;"Times New Roman,обычный"Приложение № 2</oddHeader>
  </headerFooter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zoomScale="126" workbookViewId="0" zoomToFit="1"/>
  </sheetView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&amp;R&amp;"Times New Roman,обычный"Приложение № 3</oddHeader>
  </headerFooter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>
  <sheetPr/>
  <sheetViews>
    <sheetView zoomScale="126" workbookViewId="0" zoomToFit="1"/>
  </sheetViews>
  <pageMargins left="0.7" right="0.7" top="0.75" bottom="0.75" header="0.3" footer="0.3"/>
  <pageSetup paperSize="9" orientation="landscape" r:id="rId1"/>
  <drawing r:id="rId2"/>
</chartsheet>
</file>

<file path=xl/chartsheets/sheet5.xml><?xml version="1.0" encoding="utf-8"?>
<chartsheet xmlns="http://schemas.openxmlformats.org/spreadsheetml/2006/main" xmlns:r="http://schemas.openxmlformats.org/officeDocument/2006/relationships">
  <sheetPr/>
  <sheetViews>
    <sheetView zoomScale="113" workbookViewId="0" zoomToFit="1"/>
  </sheetViews>
  <pageMargins left="0.31496062992125984" right="0.31496062992125984" top="0.35433070866141736" bottom="0.35433070866141736" header="0.11811023622047245" footer="0.11811023622047245"/>
  <pageSetup paperSize="9" orientation="landscape" r:id="rId1"/>
  <headerFooter>
    <oddHeader>&amp;R&amp;"Times New Roman,обычный"Приложение № 4 (1)</oddHeader>
  </headerFooter>
  <drawing r:id="rId2"/>
</chartsheet>
</file>

<file path=xl/chartsheets/sheet6.xml><?xml version="1.0" encoding="utf-8"?>
<chartsheet xmlns="http://schemas.openxmlformats.org/spreadsheetml/2006/main" xmlns:r="http://schemas.openxmlformats.org/officeDocument/2006/relationships">
  <sheetPr/>
  <sheetViews>
    <sheetView zoomScale="113" workbookViewId="0" zoomToFit="1"/>
  </sheetViews>
  <pageMargins left="0.31496062992125984" right="0.31496062992125984" top="0.35433070866141736" bottom="0.35433070866141736" header="0.11811023622047245" footer="0.11811023622047245"/>
  <pageSetup paperSize="9" orientation="landscape" r:id="rId1"/>
  <headerFooter>
    <oddHeader>&amp;R&amp;"Times New Roman,обычный"Приложение № 4 (2)</oddHeader>
  </headerFooter>
  <drawing r:id="rId2"/>
</chartsheet>
</file>

<file path=xl/chartsheets/sheet7.xml><?xml version="1.0" encoding="utf-8"?>
<chartsheet xmlns="http://schemas.openxmlformats.org/spreadsheetml/2006/main" xmlns:r="http://schemas.openxmlformats.org/officeDocument/2006/relationships">
  <sheetPr/>
  <sheetViews>
    <sheetView zoomScale="108" workbookViewId="0" zoomToFit="1"/>
  </sheetViews>
  <pageMargins left="0.31496062992125984" right="0.31496062992125984" top="0.35433070866141736" bottom="0.35433070866141736" header="0.11811023622047245" footer="0.11811023622047245"/>
  <pageSetup paperSize="9" orientation="landscape" r:id="rId1"/>
  <headerFooter>
    <oddHeader>&amp;R&amp;"Times New Roman,обычный"Приложение № 5</oddHeader>
  </headerFooter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6" Type="http://schemas.openxmlformats.org/officeDocument/2006/relationships/chart" Target="../charts/chart10.xml"/><Relationship Id="rId5" Type="http://schemas.openxmlformats.org/officeDocument/2006/relationships/chart" Target="../charts/chart9.xml"/><Relationship Id="rId4" Type="http://schemas.openxmlformats.org/officeDocument/2006/relationships/chart" Target="../charts/chart8.xml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jpeg"/><Relationship Id="rId3" Type="http://schemas.openxmlformats.org/officeDocument/2006/relationships/chart" Target="../charts/chart13.xml"/><Relationship Id="rId7" Type="http://schemas.openxmlformats.org/officeDocument/2006/relationships/image" Target="../media/image8.jpeg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6" Type="http://schemas.openxmlformats.org/officeDocument/2006/relationships/image" Target="../media/image7.jpeg"/><Relationship Id="rId5" Type="http://schemas.openxmlformats.org/officeDocument/2006/relationships/chart" Target="../charts/chart15.xml"/><Relationship Id="rId4" Type="http://schemas.openxmlformats.org/officeDocument/2006/relationships/chart" Target="../charts/chart14.xml"/><Relationship Id="rId9" Type="http://schemas.openxmlformats.org/officeDocument/2006/relationships/image" Target="../media/image10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jpeg"/><Relationship Id="rId1" Type="http://schemas.openxmlformats.org/officeDocument/2006/relationships/image" Target="../media/image7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jpeg"/><Relationship Id="rId1" Type="http://schemas.openxmlformats.org/officeDocument/2006/relationships/image" Target="../media/image9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10010069" cy="6808611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997035" cy="6793938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283095" cy="6077857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0.11183</cdr:x>
      <cdr:y>0.34211</cdr:y>
    </cdr:from>
    <cdr:to>
      <cdr:x>0.32357</cdr:x>
      <cdr:y>0.35546</cdr:y>
    </cdr:to>
    <cdr:cxnSp macro="">
      <cdr:nvCxnSpPr>
        <cdr:cNvPr id="9" name="Прямая со стрелкой 8"/>
        <cdr:cNvCxnSpPr/>
      </cdr:nvCxnSpPr>
      <cdr:spPr>
        <a:xfrm xmlns:a="http://schemas.openxmlformats.org/drawingml/2006/main" flipV="1">
          <a:off x="1040687" y="2079325"/>
          <a:ext cx="1970405" cy="81140"/>
        </a:xfrm>
        <a:prstGeom xmlns:a="http://schemas.openxmlformats.org/drawingml/2006/main" prst="straightConnector1">
          <a:avLst/>
        </a:prstGeom>
        <a:ln xmlns:a="http://schemas.openxmlformats.org/drawingml/2006/main">
          <a:tailEnd type="arrow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0.12768</cdr:x>
      <cdr:y>0.35821</cdr:y>
    </cdr:from>
    <cdr:to>
      <cdr:x>0.33306</cdr:x>
      <cdr:y>0.48422</cdr:y>
    </cdr:to>
    <cdr:cxnSp macro="">
      <cdr:nvCxnSpPr>
        <cdr:cNvPr id="13" name="Прямая со стрелкой 12"/>
        <cdr:cNvCxnSpPr/>
      </cdr:nvCxnSpPr>
      <cdr:spPr>
        <a:xfrm xmlns:a="http://schemas.openxmlformats.org/drawingml/2006/main" flipV="1">
          <a:off x="1188161" y="2177143"/>
          <a:ext cx="1911244" cy="765877"/>
        </a:xfrm>
        <a:prstGeom xmlns:a="http://schemas.openxmlformats.org/drawingml/2006/main" prst="straightConnector1">
          <a:avLst/>
        </a:prstGeom>
        <a:ln xmlns:a="http://schemas.openxmlformats.org/drawingml/2006/main">
          <a:tailEnd type="arrow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0.54072</cdr:x>
      <cdr:y>0.41999</cdr:y>
    </cdr:from>
    <cdr:to>
      <cdr:x>0.69378</cdr:x>
      <cdr:y>0.60202</cdr:y>
    </cdr:to>
    <cdr:cxnSp macro="">
      <cdr:nvCxnSpPr>
        <cdr:cNvPr id="21" name="Прямая со стрелкой 20"/>
        <cdr:cNvCxnSpPr/>
      </cdr:nvCxnSpPr>
      <cdr:spPr>
        <a:xfrm xmlns:a="http://schemas.openxmlformats.org/drawingml/2006/main" flipH="1" flipV="1">
          <a:off x="5031780" y="2552655"/>
          <a:ext cx="1424342" cy="1106353"/>
        </a:xfrm>
        <a:prstGeom xmlns:a="http://schemas.openxmlformats.org/drawingml/2006/main" prst="straightConnector1">
          <a:avLst/>
        </a:prstGeom>
        <a:ln xmlns:a="http://schemas.openxmlformats.org/drawingml/2006/main">
          <a:tailEnd type="arrow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0.53937</cdr:x>
      <cdr:y>0.44657</cdr:y>
    </cdr:from>
    <cdr:to>
      <cdr:x>0.66387</cdr:x>
      <cdr:y>0.67836</cdr:y>
    </cdr:to>
    <cdr:cxnSp macro="">
      <cdr:nvCxnSpPr>
        <cdr:cNvPr id="23" name="Прямая со стрелкой 22"/>
        <cdr:cNvCxnSpPr/>
      </cdr:nvCxnSpPr>
      <cdr:spPr>
        <a:xfrm xmlns:a="http://schemas.openxmlformats.org/drawingml/2006/main" flipH="1" flipV="1">
          <a:off x="5019293" y="2714174"/>
          <a:ext cx="1158569" cy="1408786"/>
        </a:xfrm>
        <a:prstGeom xmlns:a="http://schemas.openxmlformats.org/drawingml/2006/main" prst="straightConnector1">
          <a:avLst/>
        </a:prstGeom>
        <a:ln xmlns:a="http://schemas.openxmlformats.org/drawingml/2006/main">
          <a:tailEnd type="arrow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0.11499</cdr:x>
      <cdr:y>0.36772</cdr:y>
    </cdr:from>
    <cdr:to>
      <cdr:x>0.33466</cdr:x>
      <cdr:y>0.60922</cdr:y>
    </cdr:to>
    <cdr:cxnSp macro="">
      <cdr:nvCxnSpPr>
        <cdr:cNvPr id="27" name="Прямая со стрелкой 26"/>
        <cdr:cNvCxnSpPr/>
      </cdr:nvCxnSpPr>
      <cdr:spPr>
        <a:xfrm xmlns:a="http://schemas.openxmlformats.org/drawingml/2006/main" flipV="1">
          <a:off x="1070632" y="2237271"/>
          <a:ext cx="2045319" cy="1469331"/>
        </a:xfrm>
        <a:prstGeom xmlns:a="http://schemas.openxmlformats.org/drawingml/2006/main" prst="straightConnector1">
          <a:avLst/>
        </a:prstGeom>
        <a:ln xmlns:a="http://schemas.openxmlformats.org/drawingml/2006/main">
          <a:tailEnd type="arrow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0.54427</cdr:x>
      <cdr:y>0.40796</cdr:y>
    </cdr:from>
    <cdr:to>
      <cdr:x>0.66763</cdr:x>
      <cdr:y>0.45867</cdr:y>
    </cdr:to>
    <cdr:cxnSp macro="">
      <cdr:nvCxnSpPr>
        <cdr:cNvPr id="102" name="Прямая со стрелкой 101"/>
        <cdr:cNvCxnSpPr/>
      </cdr:nvCxnSpPr>
      <cdr:spPr>
        <a:xfrm xmlns:a="http://schemas.openxmlformats.org/drawingml/2006/main" flipH="1" flipV="1">
          <a:off x="5064881" y="2479524"/>
          <a:ext cx="1147916" cy="308230"/>
        </a:xfrm>
        <a:prstGeom xmlns:a="http://schemas.openxmlformats.org/drawingml/2006/main" prst="straightConnector1">
          <a:avLst/>
        </a:prstGeom>
        <a:ln xmlns:a="http://schemas.openxmlformats.org/drawingml/2006/main">
          <a:tailEnd type="arrow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0.50102</cdr:x>
      <cdr:y>0.26116</cdr:y>
    </cdr:from>
    <cdr:to>
      <cdr:x>0.55415</cdr:x>
      <cdr:y>0.39101</cdr:y>
    </cdr:to>
    <cdr:cxnSp macro="">
      <cdr:nvCxnSpPr>
        <cdr:cNvPr id="4" name="Прямая со стрелкой 3"/>
        <cdr:cNvCxnSpPr/>
      </cdr:nvCxnSpPr>
      <cdr:spPr>
        <a:xfrm xmlns:a="http://schemas.openxmlformats.org/drawingml/2006/main" flipH="1">
          <a:off x="4662369" y="1587302"/>
          <a:ext cx="494416" cy="789210"/>
        </a:xfrm>
        <a:prstGeom xmlns:a="http://schemas.openxmlformats.org/drawingml/2006/main" prst="straightConnector1">
          <a:avLst/>
        </a:prstGeom>
        <a:ln xmlns:a="http://schemas.openxmlformats.org/drawingml/2006/main">
          <a:tailEnd type="arrow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0.11259</cdr:x>
      <cdr:y>0.22564</cdr:y>
    </cdr:from>
    <cdr:to>
      <cdr:x>0.31085</cdr:x>
      <cdr:y>0.33122</cdr:y>
    </cdr:to>
    <cdr:cxnSp macro="">
      <cdr:nvCxnSpPr>
        <cdr:cNvPr id="6" name="Прямая со стрелкой 5"/>
        <cdr:cNvCxnSpPr/>
      </cdr:nvCxnSpPr>
      <cdr:spPr>
        <a:xfrm xmlns:a="http://schemas.openxmlformats.org/drawingml/2006/main">
          <a:off x="1047715" y="1371400"/>
          <a:ext cx="1844963" cy="641700"/>
        </a:xfrm>
        <a:prstGeom xmlns:a="http://schemas.openxmlformats.org/drawingml/2006/main" prst="straightConnector1">
          <a:avLst/>
        </a:prstGeom>
        <a:ln xmlns:a="http://schemas.openxmlformats.org/drawingml/2006/main">
          <a:tailEnd type="arrow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0.3291</cdr:x>
      <cdr:y>0.22087</cdr:y>
    </cdr:from>
    <cdr:to>
      <cdr:x>0.35052</cdr:x>
      <cdr:y>0.31068</cdr:y>
    </cdr:to>
    <cdr:cxnSp macro="">
      <cdr:nvCxnSpPr>
        <cdr:cNvPr id="17" name="Прямая со стрелкой 16"/>
        <cdr:cNvCxnSpPr/>
      </cdr:nvCxnSpPr>
      <cdr:spPr>
        <a:xfrm xmlns:a="http://schemas.openxmlformats.org/drawingml/2006/main">
          <a:off x="3064244" y="1343837"/>
          <a:ext cx="199361" cy="546396"/>
        </a:xfrm>
        <a:prstGeom xmlns:a="http://schemas.openxmlformats.org/drawingml/2006/main" prst="straightConnector1">
          <a:avLst/>
        </a:prstGeom>
        <a:ln xmlns:a="http://schemas.openxmlformats.org/drawingml/2006/main">
          <a:tailEnd type="arrow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0.54346</cdr:x>
      <cdr:y>0.32214</cdr:y>
    </cdr:from>
    <cdr:to>
      <cdr:x>0.64582</cdr:x>
      <cdr:y>0.40174</cdr:y>
    </cdr:to>
    <cdr:cxnSp macro="">
      <cdr:nvCxnSpPr>
        <cdr:cNvPr id="96" name="Прямая со стрелкой 95"/>
        <cdr:cNvCxnSpPr/>
      </cdr:nvCxnSpPr>
      <cdr:spPr>
        <a:xfrm xmlns:a="http://schemas.openxmlformats.org/drawingml/2006/main" flipH="1">
          <a:off x="5057321" y="1957917"/>
          <a:ext cx="952500" cy="483809"/>
        </a:xfrm>
        <a:prstGeom xmlns:a="http://schemas.openxmlformats.org/drawingml/2006/main" prst="straightConnector1">
          <a:avLst/>
        </a:prstGeom>
        <a:ln xmlns:a="http://schemas.openxmlformats.org/drawingml/2006/main">
          <a:tailEnd type="arrow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305774" cy="6077857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0.26793</cdr:x>
      <cdr:y>0.91667</cdr:y>
    </cdr:from>
    <cdr:to>
      <cdr:x>0.73286</cdr:x>
      <cdr:y>0.99758</cdr:y>
    </cdr:to>
    <cdr:sp macro="" textlink="">
      <cdr:nvSpPr>
        <cdr:cNvPr id="19" name="TextBox 18"/>
        <cdr:cNvSpPr txBox="1"/>
      </cdr:nvSpPr>
      <cdr:spPr>
        <a:xfrm xmlns:a="http://schemas.openxmlformats.org/drawingml/2006/main">
          <a:off x="2491154" y="5561135"/>
          <a:ext cx="4322884" cy="4909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endParaRPr lang="ru-RU" sz="1100" b="1"/>
        </a:p>
      </cdr:txBody>
    </cdr:sp>
  </cdr:relSizeAnchor>
  <cdr:relSizeAnchor xmlns:cdr="http://schemas.openxmlformats.org/drawingml/2006/chartDrawing">
    <cdr:from>
      <cdr:x>0.27738</cdr:x>
      <cdr:y>0.01932</cdr:y>
    </cdr:from>
    <cdr:to>
      <cdr:x>0.76438</cdr:x>
      <cdr:y>0.07005</cdr:y>
    </cdr:to>
    <cdr:sp macro="" textlink="">
      <cdr:nvSpPr>
        <cdr:cNvPr id="20" name="TextBox 19"/>
        <cdr:cNvSpPr txBox="1"/>
      </cdr:nvSpPr>
      <cdr:spPr>
        <a:xfrm xmlns:a="http://schemas.openxmlformats.org/drawingml/2006/main">
          <a:off x="2579077" y="117231"/>
          <a:ext cx="4528038" cy="30773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ru-RU" sz="1100"/>
        </a:p>
      </cdr:txBody>
    </cdr:sp>
  </cdr:relSizeAnchor>
  <cdr:relSizeAnchor xmlns:cdr="http://schemas.openxmlformats.org/drawingml/2006/chartDrawing">
    <cdr:from>
      <cdr:x>0.18361</cdr:x>
      <cdr:y>0.02174</cdr:y>
    </cdr:from>
    <cdr:to>
      <cdr:x>0.80615</cdr:x>
      <cdr:y>0.07609</cdr:y>
    </cdr:to>
    <cdr:sp macro="" textlink="">
      <cdr:nvSpPr>
        <cdr:cNvPr id="21" name="TextBox 20"/>
        <cdr:cNvSpPr txBox="1"/>
      </cdr:nvSpPr>
      <cdr:spPr>
        <a:xfrm xmlns:a="http://schemas.openxmlformats.org/drawingml/2006/main">
          <a:off x="1707173" y="131885"/>
          <a:ext cx="5788269" cy="32971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ru-RU" sz="1100"/>
        </a:p>
      </cdr:txBody>
    </cdr:sp>
  </cdr:relSizeAnchor>
  <cdr:relSizeAnchor xmlns:cdr="http://schemas.openxmlformats.org/drawingml/2006/chartDrawing">
    <cdr:from>
      <cdr:x>0.26478</cdr:x>
      <cdr:y>0.02295</cdr:y>
    </cdr:from>
    <cdr:to>
      <cdr:x>0.76517</cdr:x>
      <cdr:y>0.06643</cdr:y>
    </cdr:to>
    <cdr:sp macro="" textlink="">
      <cdr:nvSpPr>
        <cdr:cNvPr id="22" name="TextBox 21"/>
        <cdr:cNvSpPr txBox="1"/>
      </cdr:nvSpPr>
      <cdr:spPr>
        <a:xfrm xmlns:a="http://schemas.openxmlformats.org/drawingml/2006/main">
          <a:off x="2461846" y="139212"/>
          <a:ext cx="4652596" cy="2637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ru-RU" sz="1100"/>
        </a:p>
      </cdr:txBody>
    </cdr:sp>
  </cdr:relSizeAnchor>
  <cdr:relSizeAnchor xmlns:cdr="http://schemas.openxmlformats.org/drawingml/2006/chartDrawing">
    <cdr:from>
      <cdr:x>0.09456</cdr:x>
      <cdr:y>0.00242</cdr:y>
    </cdr:from>
    <cdr:to>
      <cdr:x>0.88416</cdr:x>
      <cdr:y>0.08092</cdr:y>
    </cdr:to>
    <cdr:sp macro="" textlink="">
      <cdr:nvSpPr>
        <cdr:cNvPr id="24" name="TextBox 23"/>
        <cdr:cNvSpPr txBox="1"/>
      </cdr:nvSpPr>
      <cdr:spPr>
        <a:xfrm xmlns:a="http://schemas.openxmlformats.org/drawingml/2006/main">
          <a:off x="879231" y="14654"/>
          <a:ext cx="7341577" cy="4762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ru-RU" sz="1200" b="1"/>
            <a:t>Объем денежных средств краевого</a:t>
          </a:r>
          <a:r>
            <a:rPr lang="ru-RU" sz="1200" b="1" baseline="0"/>
            <a:t> бюджета, предусмотренный на реализацию государственных программ Приморского края в 2014 году в разрезе подпрограмм, в тыс. рублей</a:t>
          </a:r>
          <a:endParaRPr lang="ru-RU" sz="1200" b="1"/>
        </a:p>
      </cdr:txBody>
    </cdr:sp>
  </cdr:relSizeAnchor>
  <cdr:relSizeAnchor xmlns:cdr="http://schemas.openxmlformats.org/drawingml/2006/chartDrawing">
    <cdr:from>
      <cdr:x>0.00079</cdr:x>
      <cdr:y>0.06884</cdr:y>
    </cdr:from>
    <cdr:to>
      <cdr:x>0.32861</cdr:x>
      <cdr:y>0.56092</cdr:y>
    </cdr:to>
    <cdr:pic>
      <cdr:nvPicPr>
        <cdr:cNvPr id="2" name="Рисунок 1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7327" y="417635"/>
          <a:ext cx="3048000" cy="2985305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0.32545</cdr:x>
      <cdr:y>0.06884</cdr:y>
    </cdr:from>
    <cdr:to>
      <cdr:x>0.67849</cdr:x>
      <cdr:y>0.48551</cdr:y>
    </cdr:to>
    <cdr:pic>
      <cdr:nvPicPr>
        <cdr:cNvPr id="3" name="Рисунок 2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3026020" y="417635"/>
          <a:ext cx="3282461" cy="2527788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0.65485</cdr:x>
      <cdr:y>0.06884</cdr:y>
    </cdr:from>
    <cdr:to>
      <cdr:x>0.99764</cdr:x>
      <cdr:y>0.45652</cdr:y>
    </cdr:to>
    <cdr:pic>
      <cdr:nvPicPr>
        <cdr:cNvPr id="5" name="Рисунок 4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088672" y="417634"/>
          <a:ext cx="3187211" cy="2351943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0.6129</cdr:x>
      <cdr:y>0.54952</cdr:y>
    </cdr:from>
    <cdr:to>
      <cdr:x>1</cdr:x>
      <cdr:y>0.99758</cdr:y>
    </cdr:to>
    <cdr:pic>
      <cdr:nvPicPr>
        <cdr:cNvPr id="6" name="Рисунок 5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698672" y="3333750"/>
          <a:ext cx="3599193" cy="2718288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</cdr:x>
      <cdr:y>0.60145</cdr:y>
    </cdr:from>
    <cdr:to>
      <cdr:x>0.29472</cdr:x>
      <cdr:y>0.96739</cdr:y>
    </cdr:to>
    <cdr:pic>
      <cdr:nvPicPr>
        <cdr:cNvPr id="7" name="Рисунок 6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0" y="3648806"/>
          <a:ext cx="2740268" cy="2220057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0.28924</cdr:x>
      <cdr:y>0.46377</cdr:y>
    </cdr:from>
    <cdr:to>
      <cdr:x>0.62648</cdr:x>
      <cdr:y>0.84058</cdr:y>
    </cdr:to>
    <cdr:pic>
      <cdr:nvPicPr>
        <cdr:cNvPr id="8" name="Рисунок 7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2689335" y="2813540"/>
          <a:ext cx="3135569" cy="2285998"/>
        </a:xfrm>
        <a:prstGeom xmlns:a="http://schemas.openxmlformats.org/drawingml/2006/main" prst="rect">
          <a:avLst/>
        </a:prstGeom>
      </cdr:spPr>
    </cdr:pic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422866</xdr:colOff>
      <xdr:row>1</xdr:row>
      <xdr:rowOff>209550</xdr:rowOff>
    </xdr:from>
    <xdr:to>
      <xdr:col>13</xdr:col>
      <xdr:colOff>438149</xdr:colOff>
      <xdr:row>14</xdr:row>
      <xdr:rowOff>0</xdr:rowOff>
    </xdr:to>
    <xdr:graphicFrame macro="">
      <xdr:nvGraphicFramePr>
        <xdr:cNvPr id="4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295273</xdr:colOff>
      <xdr:row>1</xdr:row>
      <xdr:rowOff>214312</xdr:rowOff>
    </xdr:from>
    <xdr:to>
      <xdr:col>24</xdr:col>
      <xdr:colOff>104774</xdr:colOff>
      <xdr:row>14</xdr:row>
      <xdr:rowOff>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314324</xdr:colOff>
      <xdr:row>13</xdr:row>
      <xdr:rowOff>747710</xdr:rowOff>
    </xdr:from>
    <xdr:to>
      <xdr:col>30</xdr:col>
      <xdr:colOff>533400</xdr:colOff>
      <xdr:row>21</xdr:row>
      <xdr:rowOff>781049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</xdr:col>
      <xdr:colOff>400048</xdr:colOff>
      <xdr:row>14</xdr:row>
      <xdr:rowOff>466724</xdr:rowOff>
    </xdr:from>
    <xdr:to>
      <xdr:col>14</xdr:col>
      <xdr:colOff>514349</xdr:colOff>
      <xdr:row>19</xdr:row>
      <xdr:rowOff>400049</xdr:rowOff>
    </xdr:to>
    <xdr:graphicFrame macro="">
      <xdr:nvGraphicFramePr>
        <xdr:cNvPr id="5" name="Диаграмма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7</xdr:col>
      <xdr:colOff>400050</xdr:colOff>
      <xdr:row>21</xdr:row>
      <xdr:rowOff>642936</xdr:rowOff>
    </xdr:from>
    <xdr:to>
      <xdr:col>18</xdr:col>
      <xdr:colOff>285749</xdr:colOff>
      <xdr:row>30</xdr:row>
      <xdr:rowOff>847725</xdr:rowOff>
    </xdr:to>
    <xdr:graphicFrame macro="">
      <xdr:nvGraphicFramePr>
        <xdr:cNvPr id="6" name="Диаграмма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5</xdr:col>
      <xdr:colOff>438150</xdr:colOff>
      <xdr:row>42</xdr:row>
      <xdr:rowOff>223836</xdr:rowOff>
    </xdr:from>
    <xdr:to>
      <xdr:col>20</xdr:col>
      <xdr:colOff>381000</xdr:colOff>
      <xdr:row>47</xdr:row>
      <xdr:rowOff>828674</xdr:rowOff>
    </xdr:to>
    <xdr:graphicFrame macro="">
      <xdr:nvGraphicFramePr>
        <xdr:cNvPr id="7" name="Диаграмма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104774</xdr:colOff>
      <xdr:row>0</xdr:row>
      <xdr:rowOff>19050</xdr:rowOff>
    </xdr:from>
    <xdr:to>
      <xdr:col>18</xdr:col>
      <xdr:colOff>104775</xdr:colOff>
      <xdr:row>7</xdr:row>
      <xdr:rowOff>9526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95249</xdr:colOff>
      <xdr:row>13</xdr:row>
      <xdr:rowOff>190498</xdr:rowOff>
    </xdr:from>
    <xdr:to>
      <xdr:col>18</xdr:col>
      <xdr:colOff>171450</xdr:colOff>
      <xdr:row>26</xdr:row>
      <xdr:rowOff>28574</xdr:rowOff>
    </xdr:to>
    <xdr:graphicFrame macro="">
      <xdr:nvGraphicFramePr>
        <xdr:cNvPr id="5" name="Диаграмма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476249</xdr:colOff>
      <xdr:row>45</xdr:row>
      <xdr:rowOff>38100</xdr:rowOff>
    </xdr:from>
    <xdr:to>
      <xdr:col>18</xdr:col>
      <xdr:colOff>314324</xdr:colOff>
      <xdr:row>55</xdr:row>
      <xdr:rowOff>52387</xdr:rowOff>
    </xdr:to>
    <xdr:graphicFrame macro="">
      <xdr:nvGraphicFramePr>
        <xdr:cNvPr id="8" name="Диаграмма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28574</xdr:colOff>
      <xdr:row>27</xdr:row>
      <xdr:rowOff>309561</xdr:rowOff>
    </xdr:from>
    <xdr:to>
      <xdr:col>18</xdr:col>
      <xdr:colOff>285749</xdr:colOff>
      <xdr:row>35</xdr:row>
      <xdr:rowOff>895350</xdr:rowOff>
    </xdr:to>
    <xdr:graphicFrame macro="">
      <xdr:nvGraphicFramePr>
        <xdr:cNvPr id="14" name="Диаграмма 1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228600</xdr:colOff>
      <xdr:row>7</xdr:row>
      <xdr:rowOff>133351</xdr:rowOff>
    </xdr:from>
    <xdr:to>
      <xdr:col>18</xdr:col>
      <xdr:colOff>38100</xdr:colOff>
      <xdr:row>12</xdr:row>
      <xdr:rowOff>152401</xdr:rowOff>
    </xdr:to>
    <xdr:graphicFrame macro="">
      <xdr:nvGraphicFramePr>
        <xdr:cNvPr id="25" name="Диаграмма 2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20</xdr:col>
      <xdr:colOff>0</xdr:colOff>
      <xdr:row>0</xdr:row>
      <xdr:rowOff>0</xdr:rowOff>
    </xdr:from>
    <xdr:to>
      <xdr:col>29</xdr:col>
      <xdr:colOff>7620</xdr:colOff>
      <xdr:row>6</xdr:row>
      <xdr:rowOff>184785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5801975" y="0"/>
          <a:ext cx="5494020" cy="3870960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28</xdr:col>
      <xdr:colOff>426720</xdr:colOff>
      <xdr:row>12</xdr:row>
      <xdr:rowOff>30480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5801975" y="3876675"/>
          <a:ext cx="5303520" cy="2887980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45</xdr:row>
      <xdr:rowOff>0</xdr:rowOff>
    </xdr:from>
    <xdr:to>
      <xdr:col>28</xdr:col>
      <xdr:colOff>449580</xdr:colOff>
      <xdr:row>55</xdr:row>
      <xdr:rowOff>24765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5592425" y="19173825"/>
          <a:ext cx="5326380" cy="3215640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27</xdr:row>
      <xdr:rowOff>0</xdr:rowOff>
    </xdr:from>
    <xdr:to>
      <xdr:col>28</xdr:col>
      <xdr:colOff>274320</xdr:colOff>
      <xdr:row>35</xdr:row>
      <xdr:rowOff>590550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5592425" y="11106150"/>
          <a:ext cx="5151120" cy="43815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9997035" cy="6793938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0.03807</cdr:x>
      <cdr:y>0.11692</cdr:y>
    </cdr:from>
    <cdr:to>
      <cdr:x>0.21729</cdr:x>
      <cdr:y>0.22139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354271" y="710596"/>
          <a:ext cx="1667781" cy="6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ru-RU" sz="1000" b="1"/>
            <a:t>4.Социальная</a:t>
          </a:r>
          <a:r>
            <a:rPr lang="ru-RU" sz="1000" b="1" baseline="0"/>
            <a:t> политика:</a:t>
          </a:r>
        </a:p>
        <a:p xmlns:a="http://schemas.openxmlformats.org/drawingml/2006/main">
          <a:r>
            <a:rPr lang="ru-RU" sz="900" b="1" baseline="0"/>
            <a:t>2016 - 16 541,71;</a:t>
          </a:r>
        </a:p>
        <a:p xmlns:a="http://schemas.openxmlformats.org/drawingml/2006/main"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900" b="1" baseline="0">
              <a:effectLst/>
              <a:latin typeface="+mn-lt"/>
              <a:ea typeface="+mn-ea"/>
              <a:cs typeface="+mn-cs"/>
            </a:rPr>
            <a:t>2015 - 21 451,67;</a:t>
          </a:r>
          <a:endParaRPr lang="ru-RU" sz="900">
            <a:effectLst/>
          </a:endParaRPr>
        </a:p>
        <a:p xmlns:a="http://schemas.openxmlformats.org/drawingml/2006/main">
          <a:endParaRPr lang="ru-RU" sz="900" b="1"/>
        </a:p>
      </cdr:txBody>
    </cdr:sp>
  </cdr:relSizeAnchor>
  <cdr:relSizeAnchor xmlns:cdr="http://schemas.openxmlformats.org/drawingml/2006/chartDrawing">
    <cdr:from>
      <cdr:x>0.58651</cdr:x>
      <cdr:y>0.12313</cdr:y>
    </cdr:from>
    <cdr:to>
      <cdr:x>0.84565</cdr:x>
      <cdr:y>0.23134</cdr:y>
    </cdr:to>
    <cdr:sp macro="" textlink="">
      <cdr:nvSpPr>
        <cdr:cNvPr id="8" name="TextBox 7"/>
        <cdr:cNvSpPr txBox="1"/>
      </cdr:nvSpPr>
      <cdr:spPr>
        <a:xfrm xmlns:a="http://schemas.openxmlformats.org/drawingml/2006/main">
          <a:off x="5457976" y="748393"/>
          <a:ext cx="2411488" cy="6576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ru-RU" sz="1000" b="1"/>
            <a:t>5.Физическая</a:t>
          </a:r>
          <a:r>
            <a:rPr lang="ru-RU" sz="1000" b="1" baseline="0"/>
            <a:t> культура и спорт:</a:t>
          </a:r>
        </a:p>
        <a:p xmlns:a="http://schemas.openxmlformats.org/drawingml/2006/main">
          <a:r>
            <a:rPr lang="ru-RU" sz="900" b="1" baseline="0"/>
            <a:t>2016 - 1 604,73;</a:t>
          </a:r>
        </a:p>
        <a:p xmlns:a="http://schemas.openxmlformats.org/drawingml/2006/main"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900" b="1" baseline="0">
              <a:effectLst/>
              <a:latin typeface="+mn-lt"/>
              <a:ea typeface="+mn-ea"/>
              <a:cs typeface="+mn-cs"/>
            </a:rPr>
            <a:t>2015 - 1 466,05</a:t>
          </a:r>
          <a:endParaRPr lang="ru-RU" sz="900">
            <a:effectLst/>
          </a:endParaRPr>
        </a:p>
        <a:p xmlns:a="http://schemas.openxmlformats.org/drawingml/2006/main">
          <a:endParaRPr lang="ru-RU" sz="900" b="1"/>
        </a:p>
      </cdr:txBody>
    </cdr:sp>
  </cdr:relSizeAnchor>
  <cdr:relSizeAnchor xmlns:cdr="http://schemas.openxmlformats.org/drawingml/2006/chartDrawing">
    <cdr:from>
      <cdr:x>0.38786</cdr:x>
      <cdr:y>0.56452</cdr:y>
    </cdr:from>
    <cdr:to>
      <cdr:x>0.65683</cdr:x>
      <cdr:y>0.64516</cdr:y>
    </cdr:to>
    <cdr:sp macro="" textlink="">
      <cdr:nvSpPr>
        <cdr:cNvPr id="11" name="TextBox 10"/>
        <cdr:cNvSpPr txBox="1"/>
      </cdr:nvSpPr>
      <cdr:spPr>
        <a:xfrm xmlns:a="http://schemas.openxmlformats.org/drawingml/2006/main">
          <a:off x="3877434" y="3835287"/>
          <a:ext cx="2688916" cy="5478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r>
            <a:rPr lang="ru-RU" sz="1000" b="1"/>
            <a:t>6.Средства массовой информации:</a:t>
          </a:r>
        </a:p>
        <a:p xmlns:a="http://schemas.openxmlformats.org/drawingml/2006/main">
          <a:r>
            <a:rPr lang="ru-RU" sz="900" b="1"/>
            <a:t>2016 - 324,08;</a:t>
          </a:r>
        </a:p>
        <a:p xmlns:a="http://schemas.openxmlformats.org/drawingml/2006/main"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900" b="1">
              <a:effectLst/>
              <a:latin typeface="+mn-lt"/>
              <a:ea typeface="+mn-ea"/>
              <a:cs typeface="+mn-cs"/>
            </a:rPr>
            <a:t>2015 - 305,49;</a:t>
          </a:r>
          <a:endParaRPr lang="ru-RU" sz="900">
            <a:effectLst/>
          </a:endParaRPr>
        </a:p>
        <a:p xmlns:a="http://schemas.openxmlformats.org/drawingml/2006/main">
          <a:endParaRPr lang="ru-RU" sz="900" b="1"/>
        </a:p>
        <a:p xmlns:a="http://schemas.openxmlformats.org/drawingml/2006/main">
          <a:endParaRPr lang="ru-RU" sz="900" b="1"/>
        </a:p>
      </cdr:txBody>
    </cdr:sp>
  </cdr:relSizeAnchor>
  <cdr:relSizeAnchor xmlns:cdr="http://schemas.openxmlformats.org/drawingml/2006/chartDrawing">
    <cdr:from>
      <cdr:x>0.43623</cdr:x>
      <cdr:y>0.19527</cdr:y>
    </cdr:from>
    <cdr:to>
      <cdr:x>0.84036</cdr:x>
      <cdr:y>0.59006</cdr:y>
    </cdr:to>
    <cdr:pic>
      <cdr:nvPicPr>
        <cdr:cNvPr id="9" name="Рисунок 8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4059458" y="1186845"/>
          <a:ext cx="3760742" cy="2399455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  <a:effectLst xmlns:a="http://schemas.openxmlformats.org/drawingml/2006/main">
          <a:softEdge rad="112500"/>
        </a:effectLst>
      </cdr:spPr>
    </cdr:pic>
  </cdr:relSizeAnchor>
  <cdr:relSizeAnchor xmlns:cdr="http://schemas.openxmlformats.org/drawingml/2006/chartDrawing">
    <cdr:from>
      <cdr:x>0.29813</cdr:x>
      <cdr:y>0.62112</cdr:y>
    </cdr:from>
    <cdr:to>
      <cdr:x>0.74898</cdr:x>
      <cdr:y>0.99379</cdr:y>
    </cdr:to>
    <cdr:pic>
      <cdr:nvPicPr>
        <cdr:cNvPr id="13" name="Рисунок 12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2"/>
        <a:stretch xmlns:a="http://schemas.openxmlformats.org/drawingml/2006/main">
          <a:fillRect/>
        </a:stretch>
      </cdr:blipFill>
      <cdr:spPr>
        <a:xfrm xmlns:a="http://schemas.openxmlformats.org/drawingml/2006/main">
          <a:off x="2774345" y="3779761"/>
          <a:ext cx="4195536" cy="2267857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  <a:effectLst xmlns:a="http://schemas.openxmlformats.org/drawingml/2006/main">
          <a:softEdge rad="112500"/>
        </a:effectLst>
      </cdr:spPr>
    </cdr:pic>
  </cdr:relSizeAnchor>
</c:userShapes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0" y="0"/>
    <xdr:ext cx="9997035" cy="6793938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0.50595</cdr:x>
      <cdr:y>0.12379</cdr:y>
    </cdr:from>
    <cdr:to>
      <cdr:x>0.65979</cdr:x>
      <cdr:y>0.15291</cdr:y>
    </cdr:to>
    <cdr:sp macro="" textlink="">
      <cdr:nvSpPr>
        <cdr:cNvPr id="8" name="TextBox 7"/>
        <cdr:cNvSpPr txBox="1"/>
      </cdr:nvSpPr>
      <cdr:spPr>
        <a:xfrm xmlns:a="http://schemas.openxmlformats.org/drawingml/2006/main">
          <a:off x="4710814" y="753140"/>
          <a:ext cx="1432442" cy="17720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ru-RU" sz="1100"/>
        </a:p>
      </cdr:txBody>
    </cdr:sp>
  </cdr:relSizeAnchor>
  <cdr:relSizeAnchor xmlns:cdr="http://schemas.openxmlformats.org/drawingml/2006/chartDrawing">
    <cdr:from>
      <cdr:x>0.58733</cdr:x>
      <cdr:y>0.11567</cdr:y>
    </cdr:from>
    <cdr:to>
      <cdr:x>0.75892</cdr:x>
      <cdr:y>0.21144</cdr:y>
    </cdr:to>
    <cdr:sp macro="" textlink="">
      <cdr:nvSpPr>
        <cdr:cNvPr id="9" name="TextBox 8"/>
        <cdr:cNvSpPr txBox="1"/>
      </cdr:nvSpPr>
      <cdr:spPr>
        <a:xfrm xmlns:a="http://schemas.openxmlformats.org/drawingml/2006/main">
          <a:off x="5465536" y="703036"/>
          <a:ext cx="1596802" cy="58208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ru-RU" sz="1000" b="1"/>
            <a:t>2.Культура:</a:t>
          </a:r>
        </a:p>
        <a:p xmlns:a="http://schemas.openxmlformats.org/drawingml/2006/main">
          <a:r>
            <a:rPr lang="ru-RU" sz="900" b="1"/>
            <a:t>2016 - 1 486,99;</a:t>
          </a:r>
        </a:p>
        <a:p xmlns:a="http://schemas.openxmlformats.org/drawingml/2006/main">
          <a:r>
            <a:rPr lang="ru-RU" sz="900" b="1"/>
            <a:t>2015 - 1 591,56</a:t>
          </a:r>
        </a:p>
      </cdr:txBody>
    </cdr:sp>
  </cdr:relSizeAnchor>
  <cdr:relSizeAnchor xmlns:cdr="http://schemas.openxmlformats.org/drawingml/2006/chartDrawing">
    <cdr:from>
      <cdr:x>0.42811</cdr:x>
      <cdr:y>0.4801</cdr:y>
    </cdr:from>
    <cdr:to>
      <cdr:x>0.59301</cdr:x>
      <cdr:y>0.58582</cdr:y>
    </cdr:to>
    <cdr:sp macro="" textlink="">
      <cdr:nvSpPr>
        <cdr:cNvPr id="11" name="TextBox 10"/>
        <cdr:cNvSpPr txBox="1"/>
      </cdr:nvSpPr>
      <cdr:spPr>
        <a:xfrm xmlns:a="http://schemas.openxmlformats.org/drawingml/2006/main">
          <a:off x="3983869" y="2917976"/>
          <a:ext cx="1534583" cy="64256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ru-RU" sz="1000" b="1"/>
            <a:t>3.Образование:</a:t>
          </a:r>
        </a:p>
        <a:p xmlns:a="http://schemas.openxmlformats.org/drawingml/2006/main">
          <a:r>
            <a:rPr lang="ru-RU" sz="900" b="1"/>
            <a:t>2016 - 18 121,32;</a:t>
          </a:r>
        </a:p>
        <a:p xmlns:a="http://schemas.openxmlformats.org/drawingml/2006/main">
          <a:r>
            <a:rPr lang="ru-RU" sz="900" b="1"/>
            <a:t>2015 - 18 435,15</a:t>
          </a:r>
        </a:p>
      </cdr:txBody>
    </cdr:sp>
  </cdr:relSizeAnchor>
  <cdr:relSizeAnchor xmlns:cdr="http://schemas.openxmlformats.org/drawingml/2006/chartDrawing">
    <cdr:from>
      <cdr:x>0.28469</cdr:x>
      <cdr:y>0.62743</cdr:y>
    </cdr:from>
    <cdr:to>
      <cdr:x>0.37748</cdr:x>
      <cdr:y>0.70752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2650756" y="3817384"/>
          <a:ext cx="863895" cy="4873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ru-RU" sz="1100"/>
        </a:p>
      </cdr:txBody>
    </cdr:sp>
  </cdr:relSizeAnchor>
  <cdr:relSizeAnchor xmlns:cdr="http://schemas.openxmlformats.org/drawingml/2006/chartDrawing">
    <cdr:from>
      <cdr:x>0.27994</cdr:x>
      <cdr:y>0.70874</cdr:y>
    </cdr:from>
    <cdr:to>
      <cdr:x>0.38699</cdr:x>
      <cdr:y>0.73544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2606453" y="4312093"/>
          <a:ext cx="996803" cy="1624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ru-RU" sz="1100"/>
        </a:p>
      </cdr:txBody>
    </cdr:sp>
  </cdr:relSizeAnchor>
  <cdr:relSizeAnchor xmlns:cdr="http://schemas.openxmlformats.org/drawingml/2006/chartDrawing">
    <cdr:from>
      <cdr:x>0.45329</cdr:x>
      <cdr:y>0.18159</cdr:y>
    </cdr:from>
    <cdr:to>
      <cdr:x>0.83266</cdr:x>
      <cdr:y>0.50622</cdr:y>
    </cdr:to>
    <cdr:pic>
      <cdr:nvPicPr>
        <cdr:cNvPr id="10" name="Рисунок 9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4218214" y="1103679"/>
          <a:ext cx="3530332" cy="1973048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  <a:effectLst xmlns:a="http://schemas.openxmlformats.org/drawingml/2006/main">
          <a:softEdge rad="112500"/>
        </a:effectLst>
      </cdr:spPr>
    </cdr:pic>
  </cdr:relSizeAnchor>
  <cdr:relSizeAnchor xmlns:cdr="http://schemas.openxmlformats.org/drawingml/2006/chartDrawing">
    <cdr:from>
      <cdr:x>0.37937</cdr:x>
      <cdr:y>0.54726</cdr:y>
    </cdr:from>
    <cdr:to>
      <cdr:x>0.79448</cdr:x>
      <cdr:y>1</cdr:y>
    </cdr:to>
    <cdr:pic>
      <cdr:nvPicPr>
        <cdr:cNvPr id="14" name="Рисунок 13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2"/>
        <a:stretch xmlns:a="http://schemas.openxmlformats.org/drawingml/2006/main">
          <a:fillRect/>
        </a:stretch>
      </cdr:blipFill>
      <cdr:spPr>
        <a:xfrm xmlns:a="http://schemas.openxmlformats.org/drawingml/2006/main">
          <a:off x="3530331" y="3326189"/>
          <a:ext cx="3862920" cy="2751667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  <a:effectLst xmlns:a="http://schemas.openxmlformats.org/drawingml/2006/main">
          <a:softEdge rad="112500"/>
        </a:effectLst>
      </cdr:spPr>
    </cdr:pic>
  </cdr:relSizeAnchor>
</c:userShapes>
</file>

<file path=xl/drawings/drawing13.xml><?xml version="1.0" encoding="utf-8"?>
<xdr:wsDr xmlns:xdr="http://schemas.openxmlformats.org/drawingml/2006/spreadsheetDrawing" xmlns:a="http://schemas.openxmlformats.org/drawingml/2006/main">
  <xdr:absoluteAnchor>
    <xdr:pos x="0" y="0"/>
    <xdr:ext cx="10018889" cy="6808611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43;&#1088;&#1072;&#1092;&#1080;&#108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иаграмма1"/>
      <sheetName val="Диаграмма2"/>
      <sheetName val="Лист1"/>
      <sheetName val="Лист2"/>
      <sheetName val="Лист3"/>
    </sheetNames>
    <sheetDataSet>
      <sheetData sheetId="0" refreshError="1"/>
      <sheetData sheetId="1" refreshError="1"/>
      <sheetData sheetId="2">
        <row r="4">
          <cell r="F4" t="str">
            <v xml:space="preserve">Уточненный
бюджет </v>
          </cell>
          <cell r="G4" t="str">
            <v xml:space="preserve">Кассовое исполнение </v>
          </cell>
        </row>
        <row r="7">
          <cell r="A7" t="str">
            <v>Государственная программа "Развитие образования Приморского края" на 2013-2020 годы</v>
          </cell>
          <cell r="F7">
            <v>17569515.530000001</v>
          </cell>
          <cell r="G7">
            <v>11969856.17</v>
          </cell>
        </row>
        <row r="8">
          <cell r="A8" t="str">
            <v>Государственная программа "Развитие здравоохранения Приморского края" на 2013-2020 годы</v>
          </cell>
          <cell r="F8">
            <v>16785816.77</v>
          </cell>
          <cell r="G8">
            <v>12460547.73</v>
          </cell>
        </row>
        <row r="9">
          <cell r="A9" t="str">
            <v>Государственная программа "Социальная поддержка населения Приморского края на 2013-2020 годы"</v>
          </cell>
          <cell r="F9">
            <v>14328417.33</v>
          </cell>
          <cell r="G9">
            <v>9659732.4199999999</v>
          </cell>
        </row>
        <row r="10">
          <cell r="A10" t="str">
            <v>Государственная программа "Развитие физической культуры и спорта Приморского края" на 2013-2020 годы</v>
          </cell>
          <cell r="F10">
            <v>1461921.33</v>
          </cell>
          <cell r="G10">
            <v>1056097.226</v>
          </cell>
        </row>
        <row r="11">
          <cell r="A11" t="str">
            <v>Государственная программа "Развитие культуры Приморского края на 2013-2020 годы</v>
          </cell>
          <cell r="F11">
            <v>1665042.28</v>
          </cell>
          <cell r="G11">
            <v>764088.40300000005</v>
          </cell>
        </row>
        <row r="12">
          <cell r="A12" t="str">
            <v>Государственная программа "Содействие занятости населения Приморского края на 2013-2020 годы"</v>
          </cell>
          <cell r="F12">
            <v>1331982.93</v>
          </cell>
          <cell r="G12">
            <v>995492.01100000006</v>
          </cell>
        </row>
        <row r="13">
          <cell r="A13" t="str">
            <v>Государственная программа "Обеспечение доступным жильем и качественными услугами жилищно-коммунального хозяйства населения Приморского края" на 2013-2020 годы (мероприятия по обеспечению жилыми помещениями детей-сирот и детей, оставшихся без попечения родителей)</v>
          </cell>
          <cell r="F13">
            <v>935419.2</v>
          </cell>
          <cell r="G13">
            <v>319197.32</v>
          </cell>
        </row>
        <row r="14">
          <cell r="A14" t="str">
            <v>Государственная программа "Информационное общество" на 2013-2020 годы</v>
          </cell>
          <cell r="F14">
            <v>908927.79</v>
          </cell>
          <cell r="G14">
            <v>567638.04599999997</v>
          </cell>
        </row>
      </sheetData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selection activeCell="G12" sqref="G12"/>
    </sheetView>
  </sheetViews>
  <sheetFormatPr defaultRowHeight="15" x14ac:dyDescent="0.25"/>
  <cols>
    <col min="1" max="1" width="41.7109375" customWidth="1"/>
    <col min="2" max="5" width="17.7109375" bestFit="1" customWidth="1"/>
    <col min="6" max="7" width="18.7109375" customWidth="1"/>
    <col min="8" max="8" width="8.140625" customWidth="1"/>
    <col min="9" max="9" width="7.85546875" customWidth="1"/>
  </cols>
  <sheetData>
    <row r="1" spans="1:9" x14ac:dyDescent="0.25">
      <c r="A1" s="88" t="s">
        <v>190</v>
      </c>
      <c r="B1" s="89"/>
      <c r="C1" s="89"/>
      <c r="D1" s="89"/>
      <c r="E1" s="89"/>
      <c r="F1" s="89"/>
      <c r="G1" s="68"/>
    </row>
    <row r="3" spans="1:9" ht="15.75" x14ac:dyDescent="0.25">
      <c r="A3" s="90" t="s">
        <v>1</v>
      </c>
      <c r="B3" s="90" t="s">
        <v>191</v>
      </c>
      <c r="C3" s="90"/>
      <c r="D3" s="90" t="s">
        <v>192</v>
      </c>
      <c r="E3" s="90"/>
      <c r="F3" s="91" t="s">
        <v>193</v>
      </c>
      <c r="G3" s="92"/>
    </row>
    <row r="4" spans="1:9" ht="31.5" x14ac:dyDescent="0.25">
      <c r="A4" s="90"/>
      <c r="B4" s="69" t="s">
        <v>194</v>
      </c>
      <c r="C4" s="69" t="s">
        <v>195</v>
      </c>
      <c r="D4" s="69" t="s">
        <v>194</v>
      </c>
      <c r="E4" s="69" t="s">
        <v>195</v>
      </c>
      <c r="F4" s="69" t="s">
        <v>196</v>
      </c>
      <c r="G4" s="69" t="s">
        <v>197</v>
      </c>
    </row>
    <row r="5" spans="1:9" ht="15.75" x14ac:dyDescent="0.25">
      <c r="A5" s="69" t="s">
        <v>198</v>
      </c>
      <c r="B5" s="69">
        <v>1</v>
      </c>
      <c r="C5" s="69">
        <v>2</v>
      </c>
      <c r="D5" s="69">
        <v>3</v>
      </c>
      <c r="E5" s="69">
        <v>4</v>
      </c>
      <c r="F5" s="69">
        <v>5</v>
      </c>
      <c r="G5" s="69"/>
    </row>
    <row r="6" spans="1:9" ht="15.75" x14ac:dyDescent="0.25">
      <c r="A6" s="70" t="s">
        <v>199</v>
      </c>
      <c r="B6" s="71">
        <v>89880291.109999999</v>
      </c>
      <c r="C6" s="72">
        <v>84119687.620000005</v>
      </c>
      <c r="D6" s="73">
        <v>91475446.319999993</v>
      </c>
      <c r="E6" s="72">
        <v>85653406.120000005</v>
      </c>
      <c r="F6" s="72">
        <v>89928810.560000002</v>
      </c>
      <c r="G6" s="72">
        <v>56020856.127999999</v>
      </c>
    </row>
    <row r="7" spans="1:9" ht="38.25" x14ac:dyDescent="0.25">
      <c r="A7" s="36" t="s">
        <v>200</v>
      </c>
      <c r="B7" s="74">
        <v>17873756.57</v>
      </c>
      <c r="C7" s="75">
        <v>17318091.129999999</v>
      </c>
      <c r="D7" s="76">
        <v>17736716.719999999</v>
      </c>
      <c r="E7" s="75">
        <v>17363246.18</v>
      </c>
      <c r="F7" s="75">
        <v>17569515.530000001</v>
      </c>
      <c r="G7" s="75">
        <v>11969856.17</v>
      </c>
      <c r="H7" s="31">
        <f>C7/B7*100</f>
        <v>96.891165895519407</v>
      </c>
      <c r="I7" s="31">
        <f>E7/D7*100</f>
        <v>97.894364859653692</v>
      </c>
    </row>
    <row r="8" spans="1:9" ht="38.25" x14ac:dyDescent="0.25">
      <c r="A8" s="36" t="s">
        <v>201</v>
      </c>
      <c r="B8" s="74">
        <v>17290511.379999999</v>
      </c>
      <c r="C8" s="75">
        <v>16447649.49</v>
      </c>
      <c r="D8" s="76">
        <v>17821516.309999999</v>
      </c>
      <c r="E8" s="75">
        <v>17179991.73</v>
      </c>
      <c r="F8" s="75">
        <v>16785816.77</v>
      </c>
      <c r="G8" s="75">
        <v>12460547.73</v>
      </c>
      <c r="H8" s="31">
        <f t="shared" ref="H8:H14" si="0">C8/B8*100</f>
        <v>95.125292297745801</v>
      </c>
      <c r="I8" s="31">
        <f t="shared" ref="I8:I14" si="1">E8/D8*100</f>
        <v>96.400280599917153</v>
      </c>
    </row>
    <row r="9" spans="1:9" ht="38.25" x14ac:dyDescent="0.25">
      <c r="A9" s="36" t="s">
        <v>178</v>
      </c>
      <c r="B9" s="74">
        <v>20073005.949999999</v>
      </c>
      <c r="C9" s="75">
        <v>19721444.140000001</v>
      </c>
      <c r="D9" s="76">
        <v>20204578.449999999</v>
      </c>
      <c r="E9" s="75">
        <v>19504450.25</v>
      </c>
      <c r="F9" s="75">
        <v>14328417.33</v>
      </c>
      <c r="G9" s="75">
        <v>9659732.4199999999</v>
      </c>
      <c r="H9" s="31">
        <f t="shared" si="0"/>
        <v>98.248584138939094</v>
      </c>
      <c r="I9" s="31">
        <f t="shared" si="1"/>
        <v>96.534804219090248</v>
      </c>
    </row>
    <row r="10" spans="1:9" ht="38.25" x14ac:dyDescent="0.25">
      <c r="A10" s="36" t="s">
        <v>182</v>
      </c>
      <c r="B10" s="74">
        <v>1743933.56</v>
      </c>
      <c r="C10" s="75">
        <v>1645565.04</v>
      </c>
      <c r="D10" s="76">
        <v>1556287.65</v>
      </c>
      <c r="E10" s="75">
        <v>1502358.11</v>
      </c>
      <c r="F10" s="75">
        <v>1461921.33</v>
      </c>
      <c r="G10" s="75">
        <v>1056097.226</v>
      </c>
      <c r="H10" s="31">
        <f t="shared" si="0"/>
        <v>94.359388324403824</v>
      </c>
      <c r="I10" s="31">
        <f t="shared" si="1"/>
        <v>96.534731866567228</v>
      </c>
    </row>
    <row r="11" spans="1:9" ht="25.5" x14ac:dyDescent="0.25">
      <c r="A11" s="36" t="s">
        <v>202</v>
      </c>
      <c r="B11" s="74">
        <v>1476422.96</v>
      </c>
      <c r="C11" s="75">
        <v>1211417.28</v>
      </c>
      <c r="D11" s="76">
        <v>1884084.58</v>
      </c>
      <c r="E11" s="75">
        <v>1453819.78</v>
      </c>
      <c r="F11" s="75">
        <v>1665042.28</v>
      </c>
      <c r="G11" s="75">
        <v>764088.40300000005</v>
      </c>
      <c r="H11" s="31">
        <f t="shared" si="0"/>
        <v>82.050829120132349</v>
      </c>
      <c r="I11" s="31">
        <f t="shared" si="1"/>
        <v>77.163190837218139</v>
      </c>
    </row>
    <row r="12" spans="1:9" ht="38.25" x14ac:dyDescent="0.25">
      <c r="A12" s="36" t="s">
        <v>166</v>
      </c>
      <c r="B12" s="74">
        <v>1172341.21</v>
      </c>
      <c r="C12" s="77">
        <v>1073581.32</v>
      </c>
      <c r="D12" s="76">
        <v>1403570.45</v>
      </c>
      <c r="E12" s="76">
        <v>1300766.6000000001</v>
      </c>
      <c r="F12" s="76">
        <v>1331982.93</v>
      </c>
      <c r="G12" s="76">
        <v>995492.01100000006</v>
      </c>
      <c r="H12" s="31">
        <f t="shared" si="0"/>
        <v>91.57584079126589</v>
      </c>
      <c r="I12" s="31">
        <f t="shared" si="1"/>
        <v>92.675547565140036</v>
      </c>
    </row>
    <row r="13" spans="1:9" ht="87" x14ac:dyDescent="0.25">
      <c r="A13" s="36" t="s">
        <v>203</v>
      </c>
      <c r="B13" s="74">
        <v>650622.35</v>
      </c>
      <c r="C13" s="75">
        <v>458692.96</v>
      </c>
      <c r="D13" s="76">
        <v>951813.53</v>
      </c>
      <c r="E13" s="75">
        <v>873664.14</v>
      </c>
      <c r="F13" s="75">
        <v>935419.2</v>
      </c>
      <c r="G13" s="75">
        <v>319197.32</v>
      </c>
      <c r="H13" s="31">
        <f t="shared" si="0"/>
        <v>70.50064603529222</v>
      </c>
      <c r="I13" s="31">
        <f t="shared" si="1"/>
        <v>91.789422241140031</v>
      </c>
    </row>
    <row r="14" spans="1:9" ht="25.5" x14ac:dyDescent="0.25">
      <c r="A14" s="78" t="s">
        <v>183</v>
      </c>
      <c r="B14" s="74">
        <v>829207.61</v>
      </c>
      <c r="C14" s="75">
        <v>578329.35</v>
      </c>
      <c r="D14" s="75">
        <v>954991.3</v>
      </c>
      <c r="E14" s="75">
        <v>901204.77</v>
      </c>
      <c r="F14" s="75">
        <v>908927.79</v>
      </c>
      <c r="G14" s="75">
        <v>567638.04599999997</v>
      </c>
      <c r="H14" s="31">
        <f t="shared" si="0"/>
        <v>69.744819394506038</v>
      </c>
      <c r="I14" s="31">
        <f t="shared" si="1"/>
        <v>94.367851309221351</v>
      </c>
    </row>
    <row r="15" spans="1:9" ht="15.75" hidden="1" x14ac:dyDescent="0.25">
      <c r="A15" s="12"/>
      <c r="B15" s="79" t="s">
        <v>204</v>
      </c>
      <c r="C15" s="75">
        <f>110204+201677.14+95661.17</f>
        <v>407542.31</v>
      </c>
      <c r="D15" s="76">
        <v>650622.35</v>
      </c>
      <c r="E15" s="75">
        <v>458692.96</v>
      </c>
      <c r="F15" s="75">
        <f>386000+267954+297859.3</f>
        <v>951813.3</v>
      </c>
      <c r="G15" s="75"/>
    </row>
    <row r="16" spans="1:9" s="82" customFormat="1" ht="75" x14ac:dyDescent="0.25">
      <c r="A16" s="80" t="s">
        <v>205</v>
      </c>
      <c r="B16" s="81">
        <f t="shared" ref="B16:G16" si="2">B9+B11+B7+B8+B12+B10+B13+B14</f>
        <v>61109801.590000004</v>
      </c>
      <c r="C16" s="81">
        <f t="shared" si="2"/>
        <v>58454770.710000001</v>
      </c>
      <c r="D16" s="81">
        <f t="shared" si="2"/>
        <v>62513558.990000002</v>
      </c>
      <c r="E16" s="81">
        <f t="shared" si="2"/>
        <v>60079501.560000002</v>
      </c>
      <c r="F16" s="81">
        <f t="shared" si="2"/>
        <v>54987043.159999996</v>
      </c>
      <c r="G16" s="81">
        <f t="shared" si="2"/>
        <v>37792649.326000005</v>
      </c>
    </row>
    <row r="17" spans="1:7" s="87" customFormat="1" ht="15.75" hidden="1" x14ac:dyDescent="0.25">
      <c r="A17" s="83" t="s">
        <v>206</v>
      </c>
      <c r="B17" s="84" t="e">
        <f>B16-B14+B15</f>
        <v>#VALUE!</v>
      </c>
      <c r="C17" s="84">
        <f t="shared" ref="C17:F17" si="3">C16-C14+C15</f>
        <v>58283983.670000002</v>
      </c>
      <c r="D17" s="84">
        <f t="shared" si="3"/>
        <v>62209190.040000007</v>
      </c>
      <c r="E17" s="84">
        <f t="shared" si="3"/>
        <v>59636989.75</v>
      </c>
      <c r="F17" s="85">
        <f t="shared" si="3"/>
        <v>55029928.669999994</v>
      </c>
      <c r="G17" s="86"/>
    </row>
    <row r="18" spans="1:7" x14ac:dyDescent="0.25">
      <c r="D18" s="9"/>
    </row>
  </sheetData>
  <mergeCells count="5">
    <mergeCell ref="A1:F1"/>
    <mergeCell ref="A3:A4"/>
    <mergeCell ref="B3:C3"/>
    <mergeCell ref="D3:E3"/>
    <mergeCell ref="F3:G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workbookViewId="0">
      <selection activeCell="B1" sqref="B1"/>
    </sheetView>
  </sheetViews>
  <sheetFormatPr defaultRowHeight="15" x14ac:dyDescent="0.25"/>
  <cols>
    <col min="1" max="1" width="32.7109375" customWidth="1"/>
    <col min="2" max="2" width="28.5703125" customWidth="1"/>
  </cols>
  <sheetData>
    <row r="1" spans="1:2" ht="63" x14ac:dyDescent="0.25">
      <c r="A1" s="12" t="s">
        <v>66</v>
      </c>
      <c r="B1" s="13" t="s">
        <v>22</v>
      </c>
    </row>
    <row r="2" spans="1:2" ht="66" customHeight="1" x14ac:dyDescent="0.25">
      <c r="A2" s="12" t="s">
        <v>23</v>
      </c>
      <c r="B2" s="13" t="s">
        <v>24</v>
      </c>
    </row>
    <row r="3" spans="1:2" ht="63" hidden="1" x14ac:dyDescent="0.25">
      <c r="A3" s="14" t="s">
        <v>25</v>
      </c>
      <c r="B3" s="15" t="s">
        <v>26</v>
      </c>
    </row>
    <row r="4" spans="1:2" ht="63" hidden="1" x14ac:dyDescent="0.25">
      <c r="A4" s="14" t="s">
        <v>27</v>
      </c>
      <c r="B4" s="15" t="s">
        <v>28</v>
      </c>
    </row>
    <row r="5" spans="1:2" ht="173.25" hidden="1" x14ac:dyDescent="0.25">
      <c r="A5" s="14" t="s">
        <v>29</v>
      </c>
      <c r="B5" s="15" t="s">
        <v>30</v>
      </c>
    </row>
    <row r="6" spans="1:2" ht="94.5" x14ac:dyDescent="0.25">
      <c r="A6" s="12" t="s">
        <v>31</v>
      </c>
      <c r="B6" s="13" t="s">
        <v>32</v>
      </c>
    </row>
    <row r="7" spans="1:2" ht="63" x14ac:dyDescent="0.25">
      <c r="A7" s="14" t="s">
        <v>33</v>
      </c>
      <c r="B7" s="15" t="s">
        <v>34</v>
      </c>
    </row>
    <row r="8" spans="1:2" ht="47.25" x14ac:dyDescent="0.25">
      <c r="A8" s="14" t="s">
        <v>35</v>
      </c>
      <c r="B8" s="15" t="s">
        <v>36</v>
      </c>
    </row>
    <row r="9" spans="1:2" ht="126" x14ac:dyDescent="0.25">
      <c r="A9" s="14" t="s">
        <v>67</v>
      </c>
      <c r="B9" s="15" t="s">
        <v>37</v>
      </c>
    </row>
    <row r="10" spans="1:2" ht="110.25" x14ac:dyDescent="0.25">
      <c r="A10" s="14" t="s">
        <v>68</v>
      </c>
      <c r="B10" s="15" t="s">
        <v>38</v>
      </c>
    </row>
    <row r="11" spans="1:2" ht="141.75" x14ac:dyDescent="0.25">
      <c r="A11" s="14" t="s">
        <v>39</v>
      </c>
      <c r="B11" s="15" t="s">
        <v>40</v>
      </c>
    </row>
    <row r="12" spans="1:2" ht="110.25" x14ac:dyDescent="0.25">
      <c r="A12" s="14" t="s">
        <v>41</v>
      </c>
      <c r="B12" s="15" t="s">
        <v>42</v>
      </c>
    </row>
    <row r="13" spans="1:2" ht="94.5" x14ac:dyDescent="0.25">
      <c r="A13" s="14" t="s">
        <v>43</v>
      </c>
      <c r="B13" s="15" t="s">
        <v>44</v>
      </c>
    </row>
    <row r="14" spans="1:2" ht="78.75" x14ac:dyDescent="0.25">
      <c r="A14" s="14" t="s">
        <v>45</v>
      </c>
      <c r="B14" s="15" t="s">
        <v>46</v>
      </c>
    </row>
    <row r="15" spans="1:2" ht="252" x14ac:dyDescent="0.25">
      <c r="A15" s="14" t="s">
        <v>69</v>
      </c>
      <c r="B15" s="15" t="s">
        <v>47</v>
      </c>
    </row>
    <row r="16" spans="1:2" ht="47.25" x14ac:dyDescent="0.25">
      <c r="A16" s="14" t="s">
        <v>48</v>
      </c>
      <c r="B16" s="15" t="s">
        <v>49</v>
      </c>
    </row>
    <row r="17" spans="1:2" ht="267.75" x14ac:dyDescent="0.25">
      <c r="A17" s="14" t="s">
        <v>70</v>
      </c>
      <c r="B17" s="15" t="s">
        <v>50</v>
      </c>
    </row>
    <row r="18" spans="1:2" ht="47.25" x14ac:dyDescent="0.25">
      <c r="A18" s="12" t="s">
        <v>51</v>
      </c>
      <c r="B18" s="13" t="s">
        <v>52</v>
      </c>
    </row>
    <row r="19" spans="1:2" ht="110.25" customHeight="1" x14ac:dyDescent="0.25">
      <c r="A19" s="14" t="s">
        <v>71</v>
      </c>
      <c r="B19" s="15" t="s">
        <v>53</v>
      </c>
    </row>
    <row r="20" spans="1:2" ht="110.25" x14ac:dyDescent="0.25">
      <c r="A20" s="14" t="s">
        <v>72</v>
      </c>
      <c r="B20" s="15" t="s">
        <v>54</v>
      </c>
    </row>
    <row r="21" spans="1:2" ht="47.25" x14ac:dyDescent="0.25">
      <c r="A21" s="14" t="s">
        <v>55</v>
      </c>
      <c r="B21" s="15" t="s">
        <v>56</v>
      </c>
    </row>
    <row r="22" spans="1:2" ht="110.25" customHeight="1" x14ac:dyDescent="0.25">
      <c r="A22" s="14" t="s">
        <v>73</v>
      </c>
      <c r="B22" s="15" t="s">
        <v>57</v>
      </c>
    </row>
    <row r="23" spans="1:2" ht="78.75" x14ac:dyDescent="0.25">
      <c r="A23" s="14" t="s">
        <v>58</v>
      </c>
      <c r="B23" s="15" t="s">
        <v>59</v>
      </c>
    </row>
    <row r="24" spans="1:2" ht="31.5" x14ac:dyDescent="0.25">
      <c r="A24" s="12" t="s">
        <v>60</v>
      </c>
      <c r="B24" s="13" t="s">
        <v>61</v>
      </c>
    </row>
    <row r="25" spans="1:2" ht="47.25" x14ac:dyDescent="0.25">
      <c r="A25" s="14" t="s">
        <v>62</v>
      </c>
      <c r="B25" s="15" t="s">
        <v>63</v>
      </c>
    </row>
    <row r="26" spans="1:2" ht="157.5" x14ac:dyDescent="0.25">
      <c r="A26" s="14" t="s">
        <v>64</v>
      </c>
      <c r="B26" s="15" t="s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>
      <selection activeCell="D10" sqref="D10"/>
    </sheetView>
  </sheetViews>
  <sheetFormatPr defaultRowHeight="15" x14ac:dyDescent="0.25"/>
  <cols>
    <col min="1" max="1" width="48" customWidth="1"/>
    <col min="2" max="2" width="25.42578125" customWidth="1"/>
    <col min="3" max="3" width="24.85546875" customWidth="1"/>
    <col min="4" max="4" width="10.5703125" style="9" customWidth="1"/>
    <col min="5" max="5" width="9.140625" style="9"/>
    <col min="6" max="6" width="12.42578125" bestFit="1" customWidth="1"/>
    <col min="7" max="7" width="15.85546875" customWidth="1"/>
    <col min="8" max="8" width="18.140625" customWidth="1"/>
  </cols>
  <sheetData>
    <row r="1" spans="1:8" ht="36.75" customHeight="1" x14ac:dyDescent="0.25">
      <c r="A1" s="93" t="s">
        <v>1</v>
      </c>
      <c r="B1" s="22" t="s">
        <v>152</v>
      </c>
      <c r="C1" s="22" t="s">
        <v>156</v>
      </c>
      <c r="D1" s="19"/>
      <c r="E1" s="20"/>
      <c r="G1" s="21">
        <f>B4+B5+B6+B7+B8+B9+B10+B11</f>
        <v>62015926.280000001</v>
      </c>
      <c r="H1" s="21">
        <f>C4+C5+C6+C7+C8+C9+C10+C11</f>
        <v>54225751.310000002</v>
      </c>
    </row>
    <row r="2" spans="1:8" ht="78.75" x14ac:dyDescent="0.25">
      <c r="A2" s="94"/>
      <c r="B2" s="16" t="s">
        <v>117</v>
      </c>
      <c r="C2" s="16" t="s">
        <v>155</v>
      </c>
      <c r="D2" s="19"/>
      <c r="E2" s="20"/>
      <c r="G2" s="31">
        <f>G1/B12*100</f>
        <v>70.242303597055098</v>
      </c>
      <c r="H2" s="31">
        <f>H1/C12*100</f>
        <v>60.298530882598101</v>
      </c>
    </row>
    <row r="3" spans="1:8" ht="15.75" x14ac:dyDescent="0.25">
      <c r="A3" s="16">
        <v>1</v>
      </c>
      <c r="B3" s="16">
        <v>2</v>
      </c>
      <c r="C3" s="16">
        <v>3</v>
      </c>
      <c r="D3" s="20"/>
      <c r="E3" s="20"/>
    </row>
    <row r="4" spans="1:8" ht="47.25" customHeight="1" x14ac:dyDescent="0.25">
      <c r="A4" s="12" t="s">
        <v>177</v>
      </c>
      <c r="B4" s="18">
        <v>17802834.510000002</v>
      </c>
      <c r="C4" s="18">
        <v>16732600.390000001</v>
      </c>
      <c r="D4" s="20">
        <f>B4/B12*100</f>
        <v>20.164370373080072</v>
      </c>
      <c r="E4" s="20">
        <f>C4/C12*100</f>
        <v>18.606495935751528</v>
      </c>
    </row>
    <row r="5" spans="1:8" ht="48" customHeight="1" x14ac:dyDescent="0.25">
      <c r="A5" s="12" t="s">
        <v>159</v>
      </c>
      <c r="B5" s="18">
        <v>17736716.719999999</v>
      </c>
      <c r="C5" s="18">
        <v>17557997.600000001</v>
      </c>
      <c r="D5" s="20">
        <f>B5/B12*100</f>
        <v>20.089482095875635</v>
      </c>
      <c r="E5" s="20">
        <f>C5/C12*100</f>
        <v>19.524329952897123</v>
      </c>
    </row>
    <row r="6" spans="1:8" ht="50.25" customHeight="1" x14ac:dyDescent="0.25">
      <c r="A6" s="12" t="s">
        <v>178</v>
      </c>
      <c r="B6" s="18">
        <v>19725627.780000001</v>
      </c>
      <c r="C6" s="18">
        <v>13374325.23</v>
      </c>
      <c r="D6" s="20">
        <f>B6/B12*100</f>
        <v>22.342221075751446</v>
      </c>
      <c r="E6" s="20">
        <f>C6/C12*100</f>
        <v>14.872125206799019</v>
      </c>
    </row>
    <row r="7" spans="1:8" ht="51" customHeight="1" x14ac:dyDescent="0.25">
      <c r="A7" s="12" t="s">
        <v>179</v>
      </c>
      <c r="B7" s="18">
        <v>1403570.45</v>
      </c>
      <c r="C7" s="18">
        <v>1310405.3799999999</v>
      </c>
      <c r="D7" s="20">
        <f>B7/B12*100</f>
        <v>1.5897532711778639</v>
      </c>
      <c r="E7" s="20">
        <f>C7/C12*100</f>
        <v>1.4571585891532148</v>
      </c>
    </row>
    <row r="8" spans="1:8" ht="46.5" customHeight="1" x14ac:dyDescent="0.25">
      <c r="A8" s="12" t="s">
        <v>180</v>
      </c>
      <c r="B8" s="18">
        <v>1884084.58</v>
      </c>
      <c r="C8" s="18">
        <v>1772472.26</v>
      </c>
      <c r="D8" s="20">
        <f>B8/B12*100</f>
        <v>2.1340073269786859</v>
      </c>
      <c r="E8" s="20">
        <f>C8/C12*100</f>
        <v>1.9709726601510218</v>
      </c>
    </row>
    <row r="9" spans="1:8" ht="82.5" customHeight="1" x14ac:dyDescent="0.25">
      <c r="A9" s="12" t="s">
        <v>181</v>
      </c>
      <c r="B9" s="18">
        <v>951813.3</v>
      </c>
      <c r="C9" s="18">
        <v>935419.2</v>
      </c>
      <c r="D9" s="20">
        <f>B9/B12*100</f>
        <v>1.0780707924034718</v>
      </c>
      <c r="E9" s="20">
        <f>C9/C12*100</f>
        <v>1.0401774462638644</v>
      </c>
    </row>
    <row r="10" spans="1:8" ht="63" customHeight="1" x14ac:dyDescent="0.25">
      <c r="A10" s="12" t="s">
        <v>182</v>
      </c>
      <c r="B10" s="18">
        <v>1556287.65</v>
      </c>
      <c r="C10" s="18">
        <v>1630169.66</v>
      </c>
      <c r="D10" s="20">
        <f>B10/B12*100</f>
        <v>1.7627283208200988</v>
      </c>
      <c r="E10" s="20">
        <f>C10/C12*100</f>
        <v>1.8127334930859151</v>
      </c>
    </row>
    <row r="11" spans="1:8" ht="44.25" customHeight="1" x14ac:dyDescent="0.25">
      <c r="A11" s="12" t="s">
        <v>183</v>
      </c>
      <c r="B11" s="18">
        <v>954991.29</v>
      </c>
      <c r="C11" s="18">
        <v>912361.59</v>
      </c>
      <c r="D11" s="20">
        <f>B11/B12*100</f>
        <v>1.0816703409678281</v>
      </c>
      <c r="E11" s="20">
        <f>C11/C12*100</f>
        <v>1.0145375984964164</v>
      </c>
      <c r="F11" s="9">
        <f>SUM(B4:B11)</f>
        <v>62015926.280000001</v>
      </c>
      <c r="G11" s="9">
        <f>SUM(C4:C11)</f>
        <v>54225751.310000002</v>
      </c>
    </row>
    <row r="12" spans="1:8" ht="15.75" x14ac:dyDescent="0.25">
      <c r="A12" s="17" t="s">
        <v>21</v>
      </c>
      <c r="B12" s="18">
        <v>88288571.280000001</v>
      </c>
      <c r="C12" s="18">
        <v>89928810.066</v>
      </c>
      <c r="D12" s="20">
        <f>SUM(D4:D11)</f>
        <v>70.242303597055113</v>
      </c>
      <c r="E12" s="20">
        <f>SUM(E4:E11)</f>
        <v>60.298530882598101</v>
      </c>
    </row>
  </sheetData>
  <mergeCells count="1">
    <mergeCell ref="A1:A2"/>
  </mergeCells>
  <pageMargins left="0.7" right="0.7" top="0.75" bottom="0.75" header="0.3" footer="0.3"/>
  <pageSetup paperSize="9" scale="7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M11" sqref="M11"/>
    </sheetView>
  </sheetViews>
  <sheetFormatPr defaultRowHeight="15" x14ac:dyDescent="0.25"/>
  <cols>
    <col min="1" max="1" width="41.7109375" customWidth="1"/>
    <col min="2" max="2" width="0.140625" customWidth="1"/>
    <col min="3" max="3" width="9.5703125" hidden="1" customWidth="1"/>
    <col min="4" max="4" width="4" hidden="1" customWidth="1"/>
    <col min="5" max="5" width="12.42578125" hidden="1" customWidth="1"/>
    <col min="6" max="6" width="18.28515625" customWidth="1"/>
    <col min="7" max="7" width="14" style="11" customWidth="1"/>
    <col min="8" max="8" width="12.42578125" bestFit="1" customWidth="1"/>
  </cols>
  <sheetData>
    <row r="1" spans="1:8" ht="20.25" x14ac:dyDescent="0.3">
      <c r="A1" s="95" t="s">
        <v>154</v>
      </c>
      <c r="B1" s="95"/>
      <c r="C1" s="95"/>
      <c r="D1" s="95"/>
      <c r="E1" s="95"/>
      <c r="F1" s="95"/>
      <c r="G1" s="95"/>
    </row>
    <row r="3" spans="1:8" ht="18.75" x14ac:dyDescent="0.25">
      <c r="B3" s="1"/>
      <c r="C3" s="1"/>
      <c r="D3" s="1"/>
      <c r="E3" s="1"/>
      <c r="F3" s="96" t="s">
        <v>0</v>
      </c>
      <c r="G3" s="96"/>
    </row>
    <row r="4" spans="1:8" ht="107.25" customHeight="1" x14ac:dyDescent="0.25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153</v>
      </c>
      <c r="G4" s="3" t="s">
        <v>6</v>
      </c>
    </row>
    <row r="5" spans="1:8" ht="32.25" thickBot="1" x14ac:dyDescent="0.3">
      <c r="A5" s="4" t="s">
        <v>7</v>
      </c>
      <c r="B5" s="5">
        <v>1</v>
      </c>
      <c r="C5" s="5">
        <v>0</v>
      </c>
      <c r="D5" s="5">
        <v>0</v>
      </c>
      <c r="E5" s="5">
        <v>0</v>
      </c>
      <c r="F5" s="29">
        <v>4031679.41</v>
      </c>
      <c r="G5" s="30">
        <f>F5/F19*100</f>
        <v>4.4831899592699438</v>
      </c>
      <c r="H5" s="6">
        <v>4</v>
      </c>
    </row>
    <row r="6" spans="1:8" ht="16.5" thickBot="1" x14ac:dyDescent="0.3">
      <c r="A6" s="4" t="s">
        <v>8</v>
      </c>
      <c r="B6" s="5">
        <v>2</v>
      </c>
      <c r="C6" s="5">
        <v>0</v>
      </c>
      <c r="D6" s="5">
        <v>0</v>
      </c>
      <c r="E6" s="5">
        <v>0</v>
      </c>
      <c r="F6" s="29">
        <v>25286.3</v>
      </c>
      <c r="G6" s="30">
        <f>F6/F19*100</f>
        <v>2.8118130123617042E-2</v>
      </c>
      <c r="H6" s="6">
        <v>0</v>
      </c>
    </row>
    <row r="7" spans="1:8" ht="48" thickBot="1" x14ac:dyDescent="0.3">
      <c r="A7" s="4" t="s">
        <v>9</v>
      </c>
      <c r="B7" s="5">
        <v>3</v>
      </c>
      <c r="C7" s="5">
        <v>0</v>
      </c>
      <c r="D7" s="5">
        <v>0</v>
      </c>
      <c r="E7" s="5">
        <v>0</v>
      </c>
      <c r="F7" s="29">
        <v>1184895.1200000001</v>
      </c>
      <c r="G7" s="30">
        <f>F7/F19*100</f>
        <v>1.3175923392113054</v>
      </c>
      <c r="H7" s="6">
        <v>1</v>
      </c>
    </row>
    <row r="8" spans="1:8" ht="16.5" thickBot="1" x14ac:dyDescent="0.3">
      <c r="A8" s="4" t="s">
        <v>10</v>
      </c>
      <c r="B8" s="5">
        <v>4</v>
      </c>
      <c r="C8" s="5">
        <v>0</v>
      </c>
      <c r="D8" s="5">
        <v>0</v>
      </c>
      <c r="E8" s="5">
        <v>0</v>
      </c>
      <c r="F8" s="29">
        <v>18238832.25</v>
      </c>
      <c r="G8" s="30">
        <f>F8/F19*100</f>
        <v>20.2814116145234</v>
      </c>
      <c r="H8" s="7">
        <v>18</v>
      </c>
    </row>
    <row r="9" spans="1:8" ht="32.25" thickBot="1" x14ac:dyDescent="0.3">
      <c r="A9" s="4" t="s">
        <v>11</v>
      </c>
      <c r="B9" s="5">
        <v>5</v>
      </c>
      <c r="C9" s="5">
        <v>0</v>
      </c>
      <c r="D9" s="5">
        <v>0</v>
      </c>
      <c r="E9" s="5">
        <v>0</v>
      </c>
      <c r="F9" s="29">
        <v>9254478</v>
      </c>
      <c r="G9" s="30">
        <f>F9/F19*100</f>
        <v>10.290893354510198</v>
      </c>
      <c r="H9" s="7">
        <v>7</v>
      </c>
    </row>
    <row r="10" spans="1:8" ht="16.5" thickBot="1" x14ac:dyDescent="0.3">
      <c r="A10" s="4" t="s">
        <v>12</v>
      </c>
      <c r="B10" s="5">
        <v>6</v>
      </c>
      <c r="C10" s="5">
        <v>0</v>
      </c>
      <c r="D10" s="5">
        <v>0</v>
      </c>
      <c r="E10" s="5">
        <v>0</v>
      </c>
      <c r="F10" s="29">
        <v>76551.75</v>
      </c>
      <c r="G10" s="30">
        <f>F10/F19*100</f>
        <v>8.5124833118748133E-2</v>
      </c>
      <c r="H10" s="7">
        <v>0</v>
      </c>
    </row>
    <row r="11" spans="1:8" ht="16.5" thickBot="1" x14ac:dyDescent="0.3">
      <c r="A11" s="8" t="s">
        <v>13</v>
      </c>
      <c r="B11" s="5">
        <v>7</v>
      </c>
      <c r="C11" s="5">
        <v>0</v>
      </c>
      <c r="D11" s="5">
        <v>0</v>
      </c>
      <c r="E11" s="5">
        <v>0</v>
      </c>
      <c r="F11" s="29">
        <v>18121322.100000001</v>
      </c>
      <c r="G11" s="30">
        <f>F11/F19*100</f>
        <v>20.150741422026048</v>
      </c>
      <c r="H11" s="7">
        <v>18</v>
      </c>
    </row>
    <row r="12" spans="1:8" ht="16.5" thickBot="1" x14ac:dyDescent="0.3">
      <c r="A12" s="8" t="s">
        <v>14</v>
      </c>
      <c r="B12" s="5">
        <v>8</v>
      </c>
      <c r="C12" s="5">
        <v>0</v>
      </c>
      <c r="D12" s="5">
        <v>0</v>
      </c>
      <c r="E12" s="5">
        <v>0</v>
      </c>
      <c r="F12" s="29">
        <v>1486985.7</v>
      </c>
      <c r="G12" s="30">
        <f>F12/F19*100</f>
        <v>1.6535142509800866</v>
      </c>
      <c r="H12" s="7">
        <v>3</v>
      </c>
    </row>
    <row r="13" spans="1:8" ht="16.5" thickBot="1" x14ac:dyDescent="0.3">
      <c r="A13" s="8" t="s">
        <v>15</v>
      </c>
      <c r="B13" s="5">
        <v>9</v>
      </c>
      <c r="C13" s="5">
        <v>0</v>
      </c>
      <c r="D13" s="5">
        <v>0</v>
      </c>
      <c r="E13" s="5">
        <v>0</v>
      </c>
      <c r="F13" s="29">
        <v>16496570.08</v>
      </c>
      <c r="G13" s="30">
        <f>F13/F19*100</f>
        <v>18.34403230614236</v>
      </c>
      <c r="H13" s="7">
        <v>20</v>
      </c>
    </row>
    <row r="14" spans="1:8" ht="16.5" thickBot="1" x14ac:dyDescent="0.3">
      <c r="A14" s="8" t="s">
        <v>16</v>
      </c>
      <c r="B14" s="5">
        <v>10</v>
      </c>
      <c r="C14" s="5">
        <v>0</v>
      </c>
      <c r="D14" s="5">
        <v>0</v>
      </c>
      <c r="E14" s="5">
        <v>0</v>
      </c>
      <c r="F14" s="29">
        <v>16541707.189999999</v>
      </c>
      <c r="G14" s="30">
        <f>F14/F19*100</f>
        <v>18.394224352127104</v>
      </c>
      <c r="H14" s="7">
        <v>22</v>
      </c>
    </row>
    <row r="15" spans="1:8" ht="32.25" thickBot="1" x14ac:dyDescent="0.3">
      <c r="A15" s="8" t="s">
        <v>17</v>
      </c>
      <c r="B15" s="5">
        <v>11</v>
      </c>
      <c r="C15" s="5">
        <v>0</v>
      </c>
      <c r="D15" s="5">
        <v>0</v>
      </c>
      <c r="E15" s="5">
        <v>0</v>
      </c>
      <c r="F15" s="29">
        <v>1604730.18</v>
      </c>
      <c r="G15" s="30">
        <f>F15/F19*100</f>
        <v>1.7844450162552605</v>
      </c>
      <c r="H15" s="7">
        <v>4</v>
      </c>
    </row>
    <row r="16" spans="1:8" ht="32.25" thickBot="1" x14ac:dyDescent="0.3">
      <c r="A16" s="4" t="s">
        <v>18</v>
      </c>
      <c r="B16" s="5">
        <v>12</v>
      </c>
      <c r="C16" s="5">
        <v>0</v>
      </c>
      <c r="D16" s="5">
        <v>0</v>
      </c>
      <c r="E16" s="5">
        <v>0</v>
      </c>
      <c r="F16" s="29">
        <v>324077.78000000003</v>
      </c>
      <c r="G16" s="30">
        <f>F16/F19*100</f>
        <v>0.36037147341496922</v>
      </c>
      <c r="H16" s="7">
        <v>0</v>
      </c>
    </row>
    <row r="17" spans="1:8" ht="48" thickBot="1" x14ac:dyDescent="0.3">
      <c r="A17" s="4" t="s">
        <v>19</v>
      </c>
      <c r="B17" s="5">
        <v>13</v>
      </c>
      <c r="C17" s="5">
        <v>0</v>
      </c>
      <c r="D17" s="5">
        <v>0</v>
      </c>
      <c r="E17" s="5">
        <v>0</v>
      </c>
      <c r="F17" s="29">
        <v>66294.399999999994</v>
      </c>
      <c r="G17" s="30">
        <f>F17/F19*100</f>
        <v>7.3718755439392769E-2</v>
      </c>
      <c r="H17" s="7">
        <v>0</v>
      </c>
    </row>
    <row r="18" spans="1:8" ht="95.25" thickBot="1" x14ac:dyDescent="0.3">
      <c r="A18" s="4" t="s">
        <v>20</v>
      </c>
      <c r="B18" s="5">
        <v>14</v>
      </c>
      <c r="C18" s="5">
        <v>0</v>
      </c>
      <c r="D18" s="5">
        <v>0</v>
      </c>
      <c r="E18" s="5">
        <v>0</v>
      </c>
      <c r="F18" s="29">
        <v>2475400.4</v>
      </c>
      <c r="G18" s="30">
        <f>F18/F19*100</f>
        <v>2.7526221928575421</v>
      </c>
      <c r="H18" s="7">
        <v>3</v>
      </c>
    </row>
    <row r="19" spans="1:8" ht="16.5" thickBot="1" x14ac:dyDescent="0.3">
      <c r="A19" s="97" t="s">
        <v>21</v>
      </c>
      <c r="B19" s="97"/>
      <c r="C19" s="97"/>
      <c r="D19" s="97"/>
      <c r="E19" s="97"/>
      <c r="F19" s="29">
        <f>SUM(F5:F18)</f>
        <v>89928810.660000026</v>
      </c>
      <c r="G19" s="30">
        <f>SUM(G5:G18)</f>
        <v>99.999999999999986</v>
      </c>
      <c r="H19" s="9">
        <f>F11+F12+F13+F14+F15</f>
        <v>54251315.25</v>
      </c>
    </row>
    <row r="20" spans="1:8" ht="15.75" x14ac:dyDescent="0.25">
      <c r="A20" s="10"/>
      <c r="B20" s="10"/>
      <c r="C20" s="10"/>
      <c r="D20" s="10"/>
      <c r="E20" s="10"/>
      <c r="F20" s="10"/>
    </row>
    <row r="21" spans="1:8" ht="15.75" x14ac:dyDescent="0.25">
      <c r="A21" s="98"/>
      <c r="B21" s="98"/>
      <c r="C21" s="98"/>
      <c r="D21" s="98"/>
      <c r="E21" s="98"/>
      <c r="F21" s="98"/>
    </row>
  </sheetData>
  <mergeCells count="4">
    <mergeCell ref="A1:G1"/>
    <mergeCell ref="F3:G3"/>
    <mergeCell ref="A19:E19"/>
    <mergeCell ref="A21:F2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1"/>
  <sheetViews>
    <sheetView topLeftCell="A7" workbookViewId="0">
      <selection activeCell="W25" sqref="W25"/>
    </sheetView>
  </sheetViews>
  <sheetFormatPr defaultRowHeight="15" x14ac:dyDescent="0.25"/>
  <cols>
    <col min="1" max="1" width="33.140625" customWidth="1"/>
    <col min="2" max="2" width="19.7109375" customWidth="1"/>
  </cols>
  <sheetData>
    <row r="1" spans="1:2" ht="15.75" x14ac:dyDescent="0.25">
      <c r="A1" s="25">
        <v>1</v>
      </c>
      <c r="B1" s="26">
        <v>4</v>
      </c>
    </row>
    <row r="2" spans="1:2" ht="63" x14ac:dyDescent="0.25">
      <c r="A2" s="27" t="s">
        <v>66</v>
      </c>
      <c r="B2" s="28">
        <f>B3+B4+B5</f>
        <v>16732600.390000001</v>
      </c>
    </row>
    <row r="3" spans="1:2" ht="63.75" customHeight="1" x14ac:dyDescent="0.25">
      <c r="A3" s="12" t="s">
        <v>23</v>
      </c>
      <c r="B3" s="18">
        <v>14948735.470000001</v>
      </c>
    </row>
    <row r="4" spans="1:2" ht="94.5" x14ac:dyDescent="0.25">
      <c r="A4" s="12" t="s">
        <v>31</v>
      </c>
      <c r="B4" s="18">
        <v>1531862.51</v>
      </c>
    </row>
    <row r="5" spans="1:2" ht="31.5" x14ac:dyDescent="0.25">
      <c r="A5" s="12" t="s">
        <v>60</v>
      </c>
      <c r="B5" s="18">
        <v>252002.41</v>
      </c>
    </row>
    <row r="6" spans="1:2" ht="78.75" hidden="1" x14ac:dyDescent="0.25">
      <c r="A6" s="12" t="s">
        <v>78</v>
      </c>
      <c r="B6" s="18">
        <v>18011.12</v>
      </c>
    </row>
    <row r="7" spans="1:2" ht="67.5" customHeight="1" x14ac:dyDescent="0.25">
      <c r="A7" s="27" t="s">
        <v>159</v>
      </c>
      <c r="B7" s="28">
        <f>B8+B9+B10+B11+B12+B13</f>
        <v>17557997.599999998</v>
      </c>
    </row>
    <row r="8" spans="1:2" ht="47.25" x14ac:dyDescent="0.25">
      <c r="A8" s="12" t="s">
        <v>79</v>
      </c>
      <c r="B8" s="18">
        <v>4492129.2</v>
      </c>
    </row>
    <row r="9" spans="1:2" ht="47.25" x14ac:dyDescent="0.25">
      <c r="A9" s="12" t="s">
        <v>80</v>
      </c>
      <c r="B9" s="18">
        <v>10600850.199999999</v>
      </c>
    </row>
    <row r="10" spans="1:2" ht="94.5" x14ac:dyDescent="0.25">
      <c r="A10" s="12" t="s">
        <v>81</v>
      </c>
      <c r="B10" s="18">
        <v>410582.79</v>
      </c>
    </row>
    <row r="11" spans="1:2" ht="63" x14ac:dyDescent="0.25">
      <c r="A11" s="12" t="s">
        <v>82</v>
      </c>
      <c r="B11" s="18">
        <v>1527403.57</v>
      </c>
    </row>
    <row r="12" spans="1:2" ht="63" x14ac:dyDescent="0.25">
      <c r="A12" s="12" t="s">
        <v>157</v>
      </c>
      <c r="B12" s="18">
        <v>162193.74</v>
      </c>
    </row>
    <row r="13" spans="1:2" ht="94.5" x14ac:dyDescent="0.25">
      <c r="A13" s="12" t="s">
        <v>158</v>
      </c>
      <c r="B13" s="18">
        <v>364838.1</v>
      </c>
    </row>
    <row r="14" spans="1:2" ht="63" x14ac:dyDescent="0.25">
      <c r="A14" s="27" t="s">
        <v>77</v>
      </c>
      <c r="B14" s="28">
        <f>B15+B16+B17+B18+B19+B20</f>
        <v>13374325.229999999</v>
      </c>
    </row>
    <row r="15" spans="1:2" ht="36.75" customHeight="1" x14ac:dyDescent="0.25">
      <c r="A15" s="57" t="s">
        <v>160</v>
      </c>
      <c r="B15" s="56">
        <v>4249012.32</v>
      </c>
    </row>
    <row r="16" spans="1:2" ht="63" x14ac:dyDescent="0.25">
      <c r="A16" s="12" t="s">
        <v>107</v>
      </c>
      <c r="B16" s="18">
        <v>28024.76</v>
      </c>
    </row>
    <row r="17" spans="1:2" ht="31.5" x14ac:dyDescent="0.25">
      <c r="A17" s="12" t="s">
        <v>161</v>
      </c>
      <c r="B17" s="18">
        <v>50439.63</v>
      </c>
    </row>
    <row r="18" spans="1:2" ht="63" x14ac:dyDescent="0.25">
      <c r="A18" s="12" t="s">
        <v>162</v>
      </c>
      <c r="B18" s="18">
        <v>5510989.8300000001</v>
      </c>
    </row>
    <row r="19" spans="1:2" ht="78.75" x14ac:dyDescent="0.25">
      <c r="A19" s="12" t="s">
        <v>163</v>
      </c>
      <c r="B19" s="18">
        <v>3013786.09</v>
      </c>
    </row>
    <row r="20" spans="1:2" ht="94.5" x14ac:dyDescent="0.25">
      <c r="A20" s="12" t="s">
        <v>164</v>
      </c>
      <c r="B20" s="18">
        <v>522072.6</v>
      </c>
    </row>
    <row r="21" spans="1:2" ht="63" x14ac:dyDescent="0.25">
      <c r="A21" s="27" t="s">
        <v>166</v>
      </c>
      <c r="B21" s="28">
        <f>B22+B23+B24+B25</f>
        <v>1310405.3800000001</v>
      </c>
    </row>
    <row r="22" spans="1:2" ht="94.5" x14ac:dyDescent="0.25">
      <c r="A22" s="12" t="s">
        <v>165</v>
      </c>
      <c r="B22" s="18">
        <v>10422.84</v>
      </c>
    </row>
    <row r="23" spans="1:2" ht="47.25" x14ac:dyDescent="0.25">
      <c r="A23" s="12" t="s">
        <v>167</v>
      </c>
      <c r="B23" s="18">
        <v>42076.2</v>
      </c>
    </row>
    <row r="24" spans="1:2" ht="47.25" x14ac:dyDescent="0.25">
      <c r="A24" s="12" t="s">
        <v>168</v>
      </c>
      <c r="B24" s="18">
        <v>1234941.24</v>
      </c>
    </row>
    <row r="25" spans="1:2" ht="47.25" x14ac:dyDescent="0.25">
      <c r="A25" s="12" t="s">
        <v>169</v>
      </c>
      <c r="B25" s="18">
        <v>22965.1</v>
      </c>
    </row>
    <row r="26" spans="1:2" ht="80.25" customHeight="1" x14ac:dyDescent="0.25">
      <c r="A26" s="27" t="s">
        <v>74</v>
      </c>
      <c r="B26" s="28">
        <f>B27+B28+B29+B30</f>
        <v>1772472.26</v>
      </c>
    </row>
    <row r="27" spans="1:2" ht="110.25" x14ac:dyDescent="0.25">
      <c r="A27" s="12" t="s">
        <v>170</v>
      </c>
      <c r="B27" s="18">
        <v>1560337.95</v>
      </c>
    </row>
    <row r="28" spans="1:2" ht="63" x14ac:dyDescent="0.25">
      <c r="A28" s="12" t="s">
        <v>171</v>
      </c>
      <c r="B28" s="18">
        <v>116148.67</v>
      </c>
    </row>
    <row r="29" spans="1:2" ht="47.25" x14ac:dyDescent="0.25">
      <c r="A29" s="12" t="s">
        <v>172</v>
      </c>
      <c r="B29" s="18">
        <v>59921.37</v>
      </c>
    </row>
    <row r="30" spans="1:2" ht="47.25" x14ac:dyDescent="0.25">
      <c r="A30" s="12" t="s">
        <v>173</v>
      </c>
      <c r="B30" s="18">
        <v>36064.269999999997</v>
      </c>
    </row>
    <row r="31" spans="1:2" ht="114.75" customHeight="1" x14ac:dyDescent="0.25">
      <c r="A31" s="27" t="s">
        <v>75</v>
      </c>
      <c r="B31" s="28" t="s">
        <v>83</v>
      </c>
    </row>
    <row r="32" spans="1:2" ht="63" x14ac:dyDescent="0.25">
      <c r="A32" s="12" t="s">
        <v>84</v>
      </c>
      <c r="B32" s="18" t="s">
        <v>85</v>
      </c>
    </row>
    <row r="33" spans="1:2" ht="78.75" x14ac:dyDescent="0.25">
      <c r="A33" s="12" t="s">
        <v>86</v>
      </c>
      <c r="B33" s="18" t="s">
        <v>87</v>
      </c>
    </row>
    <row r="34" spans="1:2" ht="63" x14ac:dyDescent="0.25">
      <c r="A34" s="12" t="s">
        <v>108</v>
      </c>
      <c r="B34" s="18" t="s">
        <v>88</v>
      </c>
    </row>
    <row r="35" spans="1:2" ht="63" x14ac:dyDescent="0.25">
      <c r="A35" s="12" t="s">
        <v>109</v>
      </c>
      <c r="B35" s="18" t="s">
        <v>89</v>
      </c>
    </row>
    <row r="36" spans="1:2" ht="78.75" x14ac:dyDescent="0.25">
      <c r="A36" s="12" t="s">
        <v>90</v>
      </c>
      <c r="B36" s="18" t="s">
        <v>91</v>
      </c>
    </row>
    <row r="37" spans="1:2" ht="47.25" x14ac:dyDescent="0.25">
      <c r="A37" s="12" t="s">
        <v>92</v>
      </c>
      <c r="B37" s="18" t="s">
        <v>93</v>
      </c>
    </row>
    <row r="38" spans="1:2" ht="78.75" x14ac:dyDescent="0.25">
      <c r="A38" s="12" t="s">
        <v>110</v>
      </c>
      <c r="B38" s="18" t="s">
        <v>94</v>
      </c>
    </row>
    <row r="39" spans="1:2" ht="126" x14ac:dyDescent="0.25">
      <c r="A39" s="12" t="s">
        <v>111</v>
      </c>
      <c r="B39" s="18" t="s">
        <v>95</v>
      </c>
    </row>
    <row r="40" spans="1:2" ht="78.75" x14ac:dyDescent="0.25">
      <c r="A40" s="27" t="s">
        <v>76</v>
      </c>
      <c r="B40" s="28">
        <v>1743933.55</v>
      </c>
    </row>
    <row r="41" spans="1:2" ht="63" x14ac:dyDescent="0.25">
      <c r="A41" s="12" t="s">
        <v>112</v>
      </c>
      <c r="B41" s="18">
        <v>615466.74</v>
      </c>
    </row>
    <row r="42" spans="1:2" ht="47.25" x14ac:dyDescent="0.25">
      <c r="A42" s="12" t="s">
        <v>96</v>
      </c>
      <c r="B42" s="18">
        <v>190573.39</v>
      </c>
    </row>
    <row r="43" spans="1:2" ht="47.25" x14ac:dyDescent="0.25">
      <c r="A43" s="12" t="s">
        <v>97</v>
      </c>
      <c r="B43" s="18">
        <v>923356.73</v>
      </c>
    </row>
    <row r="44" spans="1:2" ht="117" customHeight="1" x14ac:dyDescent="0.25">
      <c r="A44" s="12" t="s">
        <v>113</v>
      </c>
      <c r="B44" s="18">
        <v>14536.69</v>
      </c>
    </row>
    <row r="45" spans="1:2" ht="47.25" x14ac:dyDescent="0.25">
      <c r="A45" s="27" t="s">
        <v>114</v>
      </c>
      <c r="B45" s="28" t="s">
        <v>98</v>
      </c>
    </row>
    <row r="46" spans="1:2" ht="94.5" x14ac:dyDescent="0.25">
      <c r="A46" s="12" t="s">
        <v>99</v>
      </c>
      <c r="B46" s="18" t="s">
        <v>100</v>
      </c>
    </row>
    <row r="47" spans="1:2" ht="110.25" x14ac:dyDescent="0.25">
      <c r="A47" s="12" t="s">
        <v>101</v>
      </c>
      <c r="B47" s="18" t="s">
        <v>102</v>
      </c>
    </row>
    <row r="48" spans="1:2" ht="94.5" x14ac:dyDescent="0.25">
      <c r="A48" s="12" t="s">
        <v>103</v>
      </c>
      <c r="B48" s="18" t="s">
        <v>104</v>
      </c>
    </row>
    <row r="49" spans="1:2" ht="157.5" customHeight="1" x14ac:dyDescent="0.25">
      <c r="A49" s="12" t="s">
        <v>115</v>
      </c>
      <c r="B49" s="18" t="s">
        <v>105</v>
      </c>
    </row>
    <row r="50" spans="1:2" ht="63" x14ac:dyDescent="0.25">
      <c r="A50" s="12" t="s">
        <v>116</v>
      </c>
      <c r="B50" s="18" t="s">
        <v>106</v>
      </c>
    </row>
    <row r="51" spans="1:2" ht="15.75" x14ac:dyDescent="0.25">
      <c r="A51" s="17" t="s">
        <v>21</v>
      </c>
      <c r="B51" s="18">
        <v>89690763.379999995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"/>
  <sheetViews>
    <sheetView view="pageBreakPreview" zoomScaleNormal="100" zoomScaleSheetLayoutView="100" workbookViewId="0">
      <selection activeCell="I1" sqref="I1"/>
    </sheetView>
  </sheetViews>
  <sheetFormatPr defaultRowHeight="15" x14ac:dyDescent="0.25"/>
  <cols>
    <col min="1" max="1" width="40.7109375" customWidth="1"/>
    <col min="2" max="2" width="13.28515625" customWidth="1"/>
    <col min="3" max="3" width="15.5703125" customWidth="1"/>
    <col min="4" max="4" width="11.28515625" customWidth="1"/>
    <col min="5" max="5" width="15.85546875" customWidth="1"/>
  </cols>
  <sheetData>
    <row r="1" spans="1:7" ht="163.5" customHeight="1" x14ac:dyDescent="0.25">
      <c r="A1" s="99" t="s">
        <v>118</v>
      </c>
      <c r="B1" s="103" t="s">
        <v>175</v>
      </c>
      <c r="C1" s="104"/>
      <c r="D1" s="103" t="s">
        <v>174</v>
      </c>
      <c r="E1" s="104"/>
      <c r="F1" s="105" t="s">
        <v>119</v>
      </c>
      <c r="G1" s="106"/>
    </row>
    <row r="2" spans="1:7" ht="25.5" x14ac:dyDescent="0.25">
      <c r="A2" s="100"/>
      <c r="B2" s="32" t="s">
        <v>120</v>
      </c>
      <c r="C2" s="32" t="s">
        <v>121</v>
      </c>
      <c r="D2" s="32" t="s">
        <v>120</v>
      </c>
      <c r="E2" s="32" t="s">
        <v>121</v>
      </c>
      <c r="F2" s="32" t="s">
        <v>120</v>
      </c>
      <c r="G2" s="33" t="s">
        <v>6</v>
      </c>
    </row>
    <row r="3" spans="1:7" x14ac:dyDescent="0.25">
      <c r="A3" s="36" t="s">
        <v>142</v>
      </c>
      <c r="B3" s="58">
        <f t="shared" ref="B3:C3" si="0">B4+B5+B6</f>
        <v>1466.047</v>
      </c>
      <c r="C3" s="58">
        <f t="shared" si="0"/>
        <v>91.35786082393922</v>
      </c>
      <c r="D3" s="58">
        <f t="shared" ref="D3:E3" si="1">D4+D5+D6</f>
        <v>1604.7300000000002</v>
      </c>
      <c r="E3" s="58">
        <f t="shared" si="1"/>
        <v>100</v>
      </c>
      <c r="F3" s="59">
        <f>D3-B3</f>
        <v>138.68300000000022</v>
      </c>
      <c r="G3" s="60">
        <f t="shared" ref="G3:G6" si="2">D3/B3*100</f>
        <v>109.45965579548269</v>
      </c>
    </row>
    <row r="4" spans="1:7" ht="45.75" customHeight="1" x14ac:dyDescent="0.25">
      <c r="A4" s="39" t="s">
        <v>143</v>
      </c>
      <c r="B4" s="61">
        <v>556.49800000000005</v>
      </c>
      <c r="C4" s="62">
        <f>B4/$D$3*100</f>
        <v>34.678606369918924</v>
      </c>
      <c r="D4" s="61">
        <v>570.88</v>
      </c>
      <c r="E4" s="62">
        <f>D4/$D$3*100</f>
        <v>35.574831903186201</v>
      </c>
      <c r="F4" s="62">
        <f t="shared" ref="F4:F6" si="3">D4-B4</f>
        <v>14.381999999999948</v>
      </c>
      <c r="G4" s="63">
        <f t="shared" si="2"/>
        <v>102.58437586478297</v>
      </c>
    </row>
    <row r="5" spans="1:7" x14ac:dyDescent="0.25">
      <c r="A5" s="39" t="s">
        <v>144</v>
      </c>
      <c r="B5" s="61">
        <v>886.93200000000002</v>
      </c>
      <c r="C5" s="62">
        <f t="shared" ref="C5:C6" si="4">B5/$D$3*100</f>
        <v>55.269858480865928</v>
      </c>
      <c r="D5" s="61">
        <v>1016.94</v>
      </c>
      <c r="E5" s="62">
        <f t="shared" ref="E5:E6" si="5">D5/$D$3*100</f>
        <v>63.371408274289131</v>
      </c>
      <c r="F5" s="62">
        <f t="shared" si="3"/>
        <v>130.00800000000004</v>
      </c>
      <c r="G5" s="63">
        <f t="shared" si="2"/>
        <v>114.65816996116951</v>
      </c>
    </row>
    <row r="6" spans="1:7" ht="25.5" x14ac:dyDescent="0.25">
      <c r="A6" s="39" t="s">
        <v>145</v>
      </c>
      <c r="B6" s="61">
        <v>22.617000000000001</v>
      </c>
      <c r="C6" s="62">
        <f t="shared" si="4"/>
        <v>1.4093959731543622</v>
      </c>
      <c r="D6" s="61">
        <v>16.91</v>
      </c>
      <c r="E6" s="62">
        <f t="shared" si="5"/>
        <v>1.0537598225246614</v>
      </c>
      <c r="F6" s="62">
        <f t="shared" si="3"/>
        <v>-5.7070000000000007</v>
      </c>
      <c r="G6" s="63">
        <f t="shared" si="2"/>
        <v>74.76676836008312</v>
      </c>
    </row>
    <row r="7" spans="1:7" x14ac:dyDescent="0.25">
      <c r="A7" s="40"/>
      <c r="B7" s="40"/>
      <c r="C7" s="40"/>
      <c r="D7" s="40"/>
      <c r="E7" s="40"/>
      <c r="F7" s="40"/>
      <c r="G7" s="40"/>
    </row>
    <row r="8" spans="1:7" ht="154.5" customHeight="1" x14ac:dyDescent="0.25">
      <c r="A8" s="99" t="s">
        <v>118</v>
      </c>
      <c r="B8" s="103" t="s">
        <v>175</v>
      </c>
      <c r="C8" s="104"/>
      <c r="D8" s="103" t="s">
        <v>174</v>
      </c>
      <c r="E8" s="104"/>
      <c r="F8" s="101" t="s">
        <v>119</v>
      </c>
      <c r="G8" s="102"/>
    </row>
    <row r="9" spans="1:7" ht="25.5" x14ac:dyDescent="0.25">
      <c r="A9" s="100"/>
      <c r="B9" s="32" t="s">
        <v>120</v>
      </c>
      <c r="C9" s="32" t="s">
        <v>121</v>
      </c>
      <c r="D9" s="32" t="s">
        <v>120</v>
      </c>
      <c r="E9" s="32" t="s">
        <v>121</v>
      </c>
      <c r="F9" s="32" t="s">
        <v>120</v>
      </c>
      <c r="G9" s="33" t="s">
        <v>6</v>
      </c>
    </row>
    <row r="10" spans="1:7" x14ac:dyDescent="0.25">
      <c r="A10" s="36" t="s">
        <v>146</v>
      </c>
      <c r="B10" s="37">
        <f t="shared" ref="B10:C10" si="6">B11+B12+B13</f>
        <v>305.488</v>
      </c>
      <c r="C10" s="37">
        <f t="shared" si="6"/>
        <v>94.26314490249321</v>
      </c>
      <c r="D10" s="42">
        <f t="shared" ref="D10:E10" si="7">D11+D12+D13</f>
        <v>324.08</v>
      </c>
      <c r="E10" s="37">
        <f t="shared" si="7"/>
        <v>100.00000000000001</v>
      </c>
      <c r="F10" s="44">
        <f>D10-B10</f>
        <v>18.591999999999985</v>
      </c>
      <c r="G10" s="38">
        <f t="shared" ref="G10:G13" si="8">D10/B10*100</f>
        <v>106.08600010475043</v>
      </c>
    </row>
    <row r="11" spans="1:7" x14ac:dyDescent="0.25">
      <c r="A11" s="39" t="s">
        <v>147</v>
      </c>
      <c r="B11" s="43">
        <v>200.17699999999999</v>
      </c>
      <c r="C11" s="35">
        <f>B11/$D$10*100</f>
        <v>61.767773389286596</v>
      </c>
      <c r="D11" s="43">
        <v>182.99</v>
      </c>
      <c r="E11" s="35">
        <f>D11/$D$10*100</f>
        <v>56.464453221426815</v>
      </c>
      <c r="F11" s="45">
        <f t="shared" ref="F11:F13" si="9">D11-B11</f>
        <v>-17.186999999999983</v>
      </c>
      <c r="G11" s="41">
        <f t="shared" si="8"/>
        <v>91.414098522807322</v>
      </c>
    </row>
    <row r="12" spans="1:7" x14ac:dyDescent="0.25">
      <c r="A12" s="39" t="s">
        <v>148</v>
      </c>
      <c r="B12" s="43">
        <v>56.981000000000002</v>
      </c>
      <c r="C12" s="35">
        <f t="shared" ref="C12:C13" si="10">B12/$D$10*100</f>
        <v>17.582387064922241</v>
      </c>
      <c r="D12" s="43">
        <v>56.39</v>
      </c>
      <c r="E12" s="35">
        <f t="shared" ref="E12:E13" si="11">D12/$D$10*100</f>
        <v>17.400024685262899</v>
      </c>
      <c r="F12" s="45">
        <f t="shared" si="9"/>
        <v>-0.59100000000000108</v>
      </c>
      <c r="G12" s="41">
        <f t="shared" si="8"/>
        <v>98.962812165458658</v>
      </c>
    </row>
    <row r="13" spans="1:7" ht="25.5" x14ac:dyDescent="0.25">
      <c r="A13" s="39" t="s">
        <v>149</v>
      </c>
      <c r="B13" s="43">
        <v>48.33</v>
      </c>
      <c r="C13" s="35">
        <f t="shared" si="10"/>
        <v>14.912984448284375</v>
      </c>
      <c r="D13" s="43">
        <v>84.7</v>
      </c>
      <c r="E13" s="35">
        <f t="shared" si="11"/>
        <v>26.1355220933103</v>
      </c>
      <c r="F13" s="45">
        <f t="shared" si="9"/>
        <v>36.370000000000005</v>
      </c>
      <c r="G13" s="41">
        <f t="shared" si="8"/>
        <v>175.25346575625906</v>
      </c>
    </row>
    <row r="17" spans="1:7" ht="102.75" customHeight="1" x14ac:dyDescent="0.25">
      <c r="A17" s="99" t="s">
        <v>118</v>
      </c>
      <c r="B17" s="103" t="s">
        <v>175</v>
      </c>
      <c r="C17" s="104"/>
      <c r="D17" s="103" t="s">
        <v>174</v>
      </c>
      <c r="E17" s="104"/>
      <c r="F17" s="105" t="s">
        <v>119</v>
      </c>
      <c r="G17" s="106"/>
    </row>
    <row r="18" spans="1:7" ht="25.5" x14ac:dyDescent="0.25">
      <c r="A18" s="100"/>
      <c r="B18" s="46" t="s">
        <v>120</v>
      </c>
      <c r="C18" s="46" t="s">
        <v>121</v>
      </c>
      <c r="D18" s="46" t="s">
        <v>120</v>
      </c>
      <c r="E18" s="46" t="s">
        <v>121</v>
      </c>
      <c r="F18" s="46" t="s">
        <v>120</v>
      </c>
      <c r="G18" s="33" t="s">
        <v>6</v>
      </c>
    </row>
    <row r="19" spans="1:7" x14ac:dyDescent="0.25">
      <c r="A19" s="36" t="s">
        <v>151</v>
      </c>
      <c r="B19" s="37">
        <f t="shared" ref="B19:C19" si="12">B20+B21+B22+B23+B24</f>
        <v>21451.666000000001</v>
      </c>
      <c r="C19" s="37">
        <f t="shared" si="12"/>
        <v>129.68227589529741</v>
      </c>
      <c r="D19" s="42">
        <f t="shared" ref="D19:F19" si="13">D20+D21+D22+D23+D24</f>
        <v>16541.71</v>
      </c>
      <c r="E19" s="37">
        <f t="shared" si="13"/>
        <v>100.00000000000001</v>
      </c>
      <c r="F19" s="37">
        <f t="shared" si="13"/>
        <v>-4909.9559999999992</v>
      </c>
      <c r="G19" s="38">
        <f t="shared" ref="G19:G24" si="14">D19/B19*100</f>
        <v>77.11153996151161</v>
      </c>
    </row>
    <row r="20" spans="1:7" x14ac:dyDescent="0.25">
      <c r="A20" s="34" t="s">
        <v>137</v>
      </c>
      <c r="B20" s="43">
        <v>1759.011</v>
      </c>
      <c r="C20" s="35">
        <f>B20/$D$19*100</f>
        <v>10.633791790570625</v>
      </c>
      <c r="D20" s="43">
        <v>55</v>
      </c>
      <c r="E20" s="35">
        <f>D20/$D$19*100</f>
        <v>0.33249283175681354</v>
      </c>
      <c r="F20" s="45">
        <f t="shared" ref="F20:F24" si="15">D20-B20</f>
        <v>-1704.011</v>
      </c>
      <c r="G20" s="41">
        <f t="shared" si="14"/>
        <v>3.1267570242596547</v>
      </c>
    </row>
    <row r="21" spans="1:7" x14ac:dyDescent="0.25">
      <c r="A21" s="34" t="s">
        <v>138</v>
      </c>
      <c r="B21" s="43">
        <v>2120.7739999999999</v>
      </c>
      <c r="C21" s="35">
        <f t="shared" ref="C21:C24" si="16">B21/$D$19*100</f>
        <v>12.820766414113171</v>
      </c>
      <c r="D21" s="43">
        <v>2205.41</v>
      </c>
      <c r="E21" s="35">
        <f t="shared" ref="E21:E24" si="17">D21/$D$19*100</f>
        <v>13.332418474268984</v>
      </c>
      <c r="F21" s="45">
        <f t="shared" si="15"/>
        <v>84.635999999999967</v>
      </c>
      <c r="G21" s="41">
        <f t="shared" si="14"/>
        <v>103.99080712984976</v>
      </c>
    </row>
    <row r="22" spans="1:7" x14ac:dyDescent="0.25">
      <c r="A22" s="34" t="s">
        <v>139</v>
      </c>
      <c r="B22" s="43">
        <v>12951.876</v>
      </c>
      <c r="C22" s="35">
        <f t="shared" si="16"/>
        <v>78.298289596420204</v>
      </c>
      <c r="D22" s="43">
        <v>9290.6200000000008</v>
      </c>
      <c r="E22" s="35">
        <f t="shared" si="17"/>
        <v>56.164810046845226</v>
      </c>
      <c r="F22" s="45">
        <f t="shared" si="15"/>
        <v>-3661.2559999999994</v>
      </c>
      <c r="G22" s="41">
        <f t="shared" si="14"/>
        <v>71.73184795777847</v>
      </c>
    </row>
    <row r="23" spans="1:7" x14ac:dyDescent="0.25">
      <c r="A23" s="34" t="s">
        <v>140</v>
      </c>
      <c r="B23" s="47">
        <v>3748.3069999999998</v>
      </c>
      <c r="C23" s="35">
        <f t="shared" si="16"/>
        <v>22.659731067707025</v>
      </c>
      <c r="D23" s="47">
        <v>4109.72</v>
      </c>
      <c r="E23" s="35">
        <f t="shared" si="17"/>
        <v>24.844589827774762</v>
      </c>
      <c r="F23" s="45">
        <f t="shared" si="15"/>
        <v>361.41300000000047</v>
      </c>
      <c r="G23" s="41">
        <f t="shared" si="14"/>
        <v>109.64203305652393</v>
      </c>
    </row>
    <row r="24" spans="1:7" ht="25.5" x14ac:dyDescent="0.25">
      <c r="A24" s="34" t="s">
        <v>141</v>
      </c>
      <c r="B24" s="47">
        <v>871.69799999999998</v>
      </c>
      <c r="C24" s="35">
        <f t="shared" si="16"/>
        <v>5.2696970264863792</v>
      </c>
      <c r="D24" s="47">
        <v>880.96</v>
      </c>
      <c r="E24" s="35">
        <f t="shared" si="17"/>
        <v>5.3256888193542267</v>
      </c>
      <c r="F24" s="45">
        <f t="shared" si="15"/>
        <v>9.2620000000000573</v>
      </c>
      <c r="G24" s="41">
        <f t="shared" si="14"/>
        <v>101.06252394751394</v>
      </c>
    </row>
    <row r="28" spans="1:7" ht="121.5" customHeight="1" x14ac:dyDescent="0.25">
      <c r="A28" s="107" t="s">
        <v>118</v>
      </c>
      <c r="B28" s="103" t="s">
        <v>175</v>
      </c>
      <c r="C28" s="104"/>
      <c r="D28" s="103" t="s">
        <v>174</v>
      </c>
      <c r="E28" s="104"/>
      <c r="F28" s="108" t="s">
        <v>119</v>
      </c>
      <c r="G28" s="108"/>
    </row>
    <row r="29" spans="1:7" ht="42" customHeight="1" x14ac:dyDescent="0.25">
      <c r="A29" s="107"/>
      <c r="B29" s="46" t="s">
        <v>120</v>
      </c>
      <c r="C29" s="46" t="s">
        <v>121</v>
      </c>
      <c r="D29" s="46" t="s">
        <v>120</v>
      </c>
      <c r="E29" s="46" t="s">
        <v>121</v>
      </c>
      <c r="F29" s="46" t="s">
        <v>120</v>
      </c>
      <c r="G29" s="33" t="s">
        <v>6</v>
      </c>
    </row>
    <row r="30" spans="1:7" s="51" customFormat="1" x14ac:dyDescent="0.25">
      <c r="A30" s="48" t="s">
        <v>128</v>
      </c>
      <c r="B30" s="54">
        <f t="shared" ref="B30:C30" si="18">B31+B32+B33+B34+B35+B36</f>
        <v>18435.145</v>
      </c>
      <c r="C30" s="54">
        <f t="shared" si="18"/>
        <v>101.73179989095716</v>
      </c>
      <c r="D30" s="54">
        <f t="shared" ref="D30:F30" si="19">D31+D32+D33+D34+D35+D36</f>
        <v>18121.32</v>
      </c>
      <c r="E30" s="54">
        <f t="shared" si="19"/>
        <v>100</v>
      </c>
      <c r="F30" s="54">
        <f t="shared" si="19"/>
        <v>-313.82500000000039</v>
      </c>
      <c r="G30" s="38">
        <f t="shared" ref="G30" si="20">D30/B30*100</f>
        <v>98.297680869881958</v>
      </c>
    </row>
    <row r="31" spans="1:7" x14ac:dyDescent="0.25">
      <c r="A31" s="49" t="s">
        <v>129</v>
      </c>
      <c r="B31" s="55">
        <v>4739.6000000000004</v>
      </c>
      <c r="C31" s="55">
        <f>B31/$D$30*100</f>
        <v>26.154827573267291</v>
      </c>
      <c r="D31" s="55">
        <v>4511.3500000000004</v>
      </c>
      <c r="E31" s="55">
        <f>D31/$D$30*100</f>
        <v>24.895261493092118</v>
      </c>
      <c r="F31" s="45">
        <f t="shared" ref="F31:F36" si="21">D31-B31</f>
        <v>-228.25</v>
      </c>
      <c r="G31" s="55">
        <f>D31/B31*100</f>
        <v>95.184192758882602</v>
      </c>
    </row>
    <row r="32" spans="1:7" x14ac:dyDescent="0.25">
      <c r="A32" s="49" t="s">
        <v>130</v>
      </c>
      <c r="B32" s="55">
        <v>11050.56</v>
      </c>
      <c r="C32" s="55">
        <f t="shared" ref="C32:C36" si="22">B32/$D$30*100</f>
        <v>60.980988139936819</v>
      </c>
      <c r="D32" s="55">
        <v>10950.96</v>
      </c>
      <c r="E32" s="55">
        <f t="shared" ref="E32:E36" si="23">D32/$D$30*100</f>
        <v>60.431359304951293</v>
      </c>
      <c r="F32" s="45">
        <f t="shared" si="21"/>
        <v>-99.600000000000364</v>
      </c>
      <c r="G32" s="55">
        <f t="shared" ref="G32:G36" si="24">D32/B32*100</f>
        <v>99.098688211276169</v>
      </c>
    </row>
    <row r="33" spans="1:7" x14ac:dyDescent="0.25">
      <c r="A33" s="49" t="s">
        <v>131</v>
      </c>
      <c r="B33" s="55">
        <v>1912.95</v>
      </c>
      <c r="C33" s="55">
        <f t="shared" si="22"/>
        <v>10.556350199654329</v>
      </c>
      <c r="D33" s="55">
        <v>1926.68</v>
      </c>
      <c r="E33" s="55">
        <f t="shared" si="23"/>
        <v>10.632117307127738</v>
      </c>
      <c r="F33" s="45">
        <f t="shared" si="21"/>
        <v>13.730000000000018</v>
      </c>
      <c r="G33" s="55">
        <f t="shared" si="24"/>
        <v>100.71773961682217</v>
      </c>
    </row>
    <row r="34" spans="1:7" ht="45" x14ac:dyDescent="0.25">
      <c r="A34" s="49" t="s">
        <v>132</v>
      </c>
      <c r="B34" s="55">
        <v>91.024000000000001</v>
      </c>
      <c r="C34" s="55">
        <f t="shared" si="22"/>
        <v>0.50230336421408595</v>
      </c>
      <c r="D34" s="55">
        <v>98.31</v>
      </c>
      <c r="E34" s="55">
        <f t="shared" si="23"/>
        <v>0.54251014826734478</v>
      </c>
      <c r="F34" s="45">
        <f t="shared" si="21"/>
        <v>7.2860000000000014</v>
      </c>
      <c r="G34" s="55">
        <f t="shared" si="24"/>
        <v>108.0044823343294</v>
      </c>
    </row>
    <row r="35" spans="1:7" ht="30" x14ac:dyDescent="0.25">
      <c r="A35" s="49" t="s">
        <v>133</v>
      </c>
      <c r="B35" s="55">
        <v>465.59899999999999</v>
      </c>
      <c r="C35" s="55">
        <f t="shared" si="22"/>
        <v>2.5693437343416483</v>
      </c>
      <c r="D35" s="55">
        <v>454.53</v>
      </c>
      <c r="E35" s="55">
        <f t="shared" si="23"/>
        <v>2.508260987610174</v>
      </c>
      <c r="F35" s="45">
        <f t="shared" si="21"/>
        <v>-11.069000000000017</v>
      </c>
      <c r="G35" s="55">
        <f t="shared" si="24"/>
        <v>97.622632351014488</v>
      </c>
    </row>
    <row r="36" spans="1:7" ht="72" customHeight="1" x14ac:dyDescent="0.25">
      <c r="A36" s="49" t="s">
        <v>176</v>
      </c>
      <c r="B36" s="55">
        <v>175.41200000000001</v>
      </c>
      <c r="C36" s="55">
        <f t="shared" si="22"/>
        <v>0.96798687954299145</v>
      </c>
      <c r="D36" s="55">
        <v>179.49</v>
      </c>
      <c r="E36" s="55">
        <f t="shared" si="23"/>
        <v>0.99049075895133476</v>
      </c>
      <c r="F36" s="45">
        <f t="shared" si="21"/>
        <v>4.078000000000003</v>
      </c>
      <c r="G36" s="55">
        <f t="shared" si="24"/>
        <v>102.32481244156615</v>
      </c>
    </row>
    <row r="39" spans="1:7" ht="111" customHeight="1" x14ac:dyDescent="0.25">
      <c r="A39" s="107" t="s">
        <v>118</v>
      </c>
      <c r="B39" s="103" t="s">
        <v>175</v>
      </c>
      <c r="C39" s="104"/>
      <c r="D39" s="103" t="s">
        <v>174</v>
      </c>
      <c r="E39" s="104"/>
      <c r="F39" s="108" t="s">
        <v>119</v>
      </c>
      <c r="G39" s="108"/>
    </row>
    <row r="40" spans="1:7" ht="25.5" x14ac:dyDescent="0.25">
      <c r="A40" s="107"/>
      <c r="B40" s="46" t="s">
        <v>120</v>
      </c>
      <c r="C40" s="46" t="s">
        <v>121</v>
      </c>
      <c r="D40" s="46" t="s">
        <v>120</v>
      </c>
      <c r="E40" s="46" t="s">
        <v>121</v>
      </c>
      <c r="F40" s="46" t="s">
        <v>120</v>
      </c>
      <c r="G40" s="33" t="s">
        <v>6</v>
      </c>
    </row>
    <row r="41" spans="1:7" s="51" customFormat="1" x14ac:dyDescent="0.25">
      <c r="A41" s="52" t="s">
        <v>150</v>
      </c>
      <c r="B41" s="53">
        <f t="shared" ref="B41:C41" si="25">B42+B43+B44+B45+B46+B47</f>
        <v>17558.726999999999</v>
      </c>
      <c r="C41" s="53">
        <f t="shared" si="25"/>
        <v>106.43865361102338</v>
      </c>
      <c r="D41" s="53">
        <f t="shared" ref="D41:F41" si="26">D42+D43+D44+D45+D46+D47</f>
        <v>16496.57</v>
      </c>
      <c r="E41" s="53">
        <f t="shared" si="26"/>
        <v>100</v>
      </c>
      <c r="F41" s="50">
        <f t="shared" si="26"/>
        <v>-1062.1569999999997</v>
      </c>
      <c r="G41" s="38">
        <f t="shared" ref="G41" si="27">D41/B41*100</f>
        <v>93.950831401388044</v>
      </c>
    </row>
    <row r="42" spans="1:7" x14ac:dyDescent="0.25">
      <c r="A42" s="34" t="s">
        <v>122</v>
      </c>
      <c r="B42" s="20">
        <v>3438.105</v>
      </c>
      <c r="C42" s="20">
        <f>B42/$D$41*100</f>
        <v>20.841332470931835</v>
      </c>
      <c r="D42" s="20">
        <v>3047.41</v>
      </c>
      <c r="E42" s="20">
        <f>D42/$D$41*100</f>
        <v>18.472991658265929</v>
      </c>
      <c r="F42" s="45">
        <f t="shared" ref="F42:F47" si="28">D42-B42</f>
        <v>-390.69500000000016</v>
      </c>
      <c r="G42" s="23">
        <f>D42/B42*100</f>
        <v>88.636327279126135</v>
      </c>
    </row>
    <row r="43" spans="1:7" x14ac:dyDescent="0.25">
      <c r="A43" s="34" t="s">
        <v>123</v>
      </c>
      <c r="B43" s="20">
        <v>1415.9259999999999</v>
      </c>
      <c r="C43" s="20">
        <f t="shared" ref="C43:C47" si="29">B43/$D$41*100</f>
        <v>8.5831539526095408</v>
      </c>
      <c r="D43" s="20">
        <v>1562.68</v>
      </c>
      <c r="E43" s="20">
        <f t="shared" ref="E43:E47" si="30">D43/$D$41*100</f>
        <v>9.472757064044222</v>
      </c>
      <c r="F43" s="45">
        <f t="shared" si="28"/>
        <v>146.75400000000013</v>
      </c>
      <c r="G43" s="23">
        <f t="shared" ref="G43:G47" si="31">D43/B43*100</f>
        <v>110.36452469973715</v>
      </c>
    </row>
    <row r="44" spans="1:7" x14ac:dyDescent="0.25">
      <c r="A44" s="34" t="s">
        <v>124</v>
      </c>
      <c r="B44" s="20">
        <v>84.557000000000002</v>
      </c>
      <c r="C44" s="20">
        <f t="shared" si="29"/>
        <v>0.51257321976629089</v>
      </c>
      <c r="D44" s="20">
        <v>0.59</v>
      </c>
      <c r="E44" s="20">
        <f t="shared" si="30"/>
        <v>3.5765010544616242E-3</v>
      </c>
      <c r="F44" s="45">
        <f t="shared" si="28"/>
        <v>-83.966999999999999</v>
      </c>
      <c r="G44" s="23">
        <f t="shared" si="31"/>
        <v>0.69775417765530934</v>
      </c>
    </row>
    <row r="45" spans="1:7" ht="38.25" x14ac:dyDescent="0.25">
      <c r="A45" s="34" t="s">
        <v>125</v>
      </c>
      <c r="B45" s="20">
        <v>124.51900000000001</v>
      </c>
      <c r="C45" s="20">
        <f t="shared" si="29"/>
        <v>0.7548175166110288</v>
      </c>
      <c r="D45" s="20">
        <v>128.87</v>
      </c>
      <c r="E45" s="20">
        <f t="shared" si="30"/>
        <v>0.78119269642113487</v>
      </c>
      <c r="F45" s="45">
        <f t="shared" si="28"/>
        <v>4.3509999999999991</v>
      </c>
      <c r="G45" s="23">
        <f t="shared" si="31"/>
        <v>103.49424585806182</v>
      </c>
    </row>
    <row r="46" spans="1:7" x14ac:dyDescent="0.25">
      <c r="A46" s="34" t="s">
        <v>126</v>
      </c>
      <c r="B46" s="20">
        <v>12.183</v>
      </c>
      <c r="C46" s="20">
        <f t="shared" si="29"/>
        <v>7.3851715841535548E-2</v>
      </c>
      <c r="D46" s="20">
        <v>12.18</v>
      </c>
      <c r="E46" s="20">
        <f t="shared" si="30"/>
        <v>7.3833530242953527E-2</v>
      </c>
      <c r="F46" s="45">
        <f t="shared" si="28"/>
        <v>-3.0000000000001137E-3</v>
      </c>
      <c r="G46" s="23">
        <f t="shared" si="31"/>
        <v>99.975375523270131</v>
      </c>
    </row>
    <row r="47" spans="1:7" x14ac:dyDescent="0.25">
      <c r="A47" s="34" t="s">
        <v>127</v>
      </c>
      <c r="B47" s="20">
        <v>12483.437</v>
      </c>
      <c r="C47" s="20">
        <f t="shared" si="29"/>
        <v>75.672924735263152</v>
      </c>
      <c r="D47" s="20">
        <v>11744.84</v>
      </c>
      <c r="E47" s="20">
        <f t="shared" si="30"/>
        <v>71.195648549971295</v>
      </c>
      <c r="F47" s="45">
        <f t="shared" si="28"/>
        <v>-738.59699999999975</v>
      </c>
      <c r="G47" s="23">
        <f t="shared" si="31"/>
        <v>94.083384247463258</v>
      </c>
    </row>
    <row r="49" spans="1:7" ht="88.5" customHeight="1" x14ac:dyDescent="0.25">
      <c r="A49" s="107" t="s">
        <v>118</v>
      </c>
      <c r="B49" s="103" t="s">
        <v>175</v>
      </c>
      <c r="C49" s="104"/>
      <c r="D49" s="103" t="s">
        <v>174</v>
      </c>
      <c r="E49" s="104"/>
      <c r="F49" s="108" t="s">
        <v>119</v>
      </c>
      <c r="G49" s="108"/>
    </row>
    <row r="50" spans="1:7" ht="25.5" x14ac:dyDescent="0.25">
      <c r="A50" s="107"/>
      <c r="B50" s="46" t="s">
        <v>120</v>
      </c>
      <c r="C50" s="46" t="s">
        <v>121</v>
      </c>
      <c r="D50" s="46" t="s">
        <v>120</v>
      </c>
      <c r="E50" s="46" t="s">
        <v>121</v>
      </c>
      <c r="F50" s="46" t="s">
        <v>120</v>
      </c>
      <c r="G50" s="33" t="s">
        <v>6</v>
      </c>
    </row>
    <row r="51" spans="1:7" s="51" customFormat="1" x14ac:dyDescent="0.25">
      <c r="A51" s="48" t="s">
        <v>134</v>
      </c>
      <c r="B51" s="50">
        <f t="shared" ref="B51:C51" si="32">B52+B53</f>
        <v>1591.56</v>
      </c>
      <c r="C51" s="50">
        <f t="shared" si="32"/>
        <v>107.03232704994653</v>
      </c>
      <c r="D51" s="50">
        <f t="shared" ref="D51:E51" si="33">D52+D53</f>
        <v>1486.99</v>
      </c>
      <c r="E51" s="50">
        <f t="shared" si="33"/>
        <v>100</v>
      </c>
      <c r="F51" s="50">
        <f t="shared" ref="F51" si="34">F52+F53+F54+F55+F56+F57</f>
        <v>-104.57000000000001</v>
      </c>
      <c r="G51" s="38">
        <f t="shared" ref="G51" si="35">D51/B51*100</f>
        <v>93.429716755887299</v>
      </c>
    </row>
    <row r="52" spans="1:7" ht="15.75" x14ac:dyDescent="0.25">
      <c r="A52" s="14" t="s">
        <v>135</v>
      </c>
      <c r="B52" s="23">
        <v>1421.23</v>
      </c>
      <c r="C52" s="23">
        <f>B52/$D$51*100</f>
        <v>95.577643427326336</v>
      </c>
      <c r="D52" s="23">
        <v>1403.47</v>
      </c>
      <c r="E52" s="23">
        <f>D52/$D$51*100</f>
        <v>94.383284352954632</v>
      </c>
      <c r="F52" s="45">
        <f t="shared" ref="F52:F53" si="36">D52-B52</f>
        <v>-17.759999999999991</v>
      </c>
      <c r="G52" s="23">
        <f>D52/B52*100</f>
        <v>98.750378193536577</v>
      </c>
    </row>
    <row r="53" spans="1:7" ht="31.5" x14ac:dyDescent="0.25">
      <c r="A53" s="14" t="s">
        <v>136</v>
      </c>
      <c r="B53" s="23">
        <v>170.33</v>
      </c>
      <c r="C53" s="23">
        <f>B53/$D$51*100</f>
        <v>11.454683622620193</v>
      </c>
      <c r="D53" s="23">
        <v>83.52</v>
      </c>
      <c r="E53" s="23">
        <f>D53/$D$51*100</f>
        <v>5.6167156470453738</v>
      </c>
      <c r="F53" s="45">
        <f t="shared" si="36"/>
        <v>-86.810000000000016</v>
      </c>
      <c r="G53" s="23">
        <f>D53/B53*100</f>
        <v>49.034227675688363</v>
      </c>
    </row>
  </sheetData>
  <mergeCells count="24">
    <mergeCell ref="A39:A40"/>
    <mergeCell ref="B39:C39"/>
    <mergeCell ref="D39:E39"/>
    <mergeCell ref="F39:G39"/>
    <mergeCell ref="A49:A50"/>
    <mergeCell ref="B49:C49"/>
    <mergeCell ref="D49:E49"/>
    <mergeCell ref="F49:G49"/>
    <mergeCell ref="A17:A18"/>
    <mergeCell ref="B17:C17"/>
    <mergeCell ref="D17:E17"/>
    <mergeCell ref="F17:G17"/>
    <mergeCell ref="A28:A29"/>
    <mergeCell ref="B28:C28"/>
    <mergeCell ref="D28:E28"/>
    <mergeCell ref="F28:G28"/>
    <mergeCell ref="A8:A9"/>
    <mergeCell ref="F8:G8"/>
    <mergeCell ref="A1:A2"/>
    <mergeCell ref="B1:C1"/>
    <mergeCell ref="D1:E1"/>
    <mergeCell ref="F1:G1"/>
    <mergeCell ref="B8:C8"/>
    <mergeCell ref="D8:E8"/>
  </mergeCells>
  <pageMargins left="0.7" right="0.7" top="0.75" bottom="0.75" header="0.3" footer="0.3"/>
  <pageSetup paperSize="9" scale="76" orientation="portrait" r:id="rId1"/>
  <rowBreaks count="1" manualBreakCount="1">
    <brk id="27" max="16383" man="1"/>
  </rowBreaks>
  <colBreaks count="1" manualBreakCount="1">
    <brk id="7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2"/>
  <sheetViews>
    <sheetView workbookViewId="0">
      <selection activeCell="I33" sqref="I33"/>
    </sheetView>
  </sheetViews>
  <sheetFormatPr defaultRowHeight="15" x14ac:dyDescent="0.25"/>
  <cols>
    <col min="1" max="1" width="41.28515625" customWidth="1"/>
    <col min="2" max="2" width="9.7109375" bestFit="1" customWidth="1"/>
    <col min="3" max="4" width="9.28515625" bestFit="1" customWidth="1"/>
  </cols>
  <sheetData>
    <row r="2" spans="1:4" s="24" customFormat="1" x14ac:dyDescent="0.25">
      <c r="A2" s="24" t="s">
        <v>187</v>
      </c>
    </row>
    <row r="4" spans="1:4" x14ac:dyDescent="0.25">
      <c r="B4" s="11">
        <v>2014</v>
      </c>
      <c r="C4" s="11">
        <v>2015</v>
      </c>
      <c r="D4" s="11">
        <v>2016</v>
      </c>
    </row>
    <row r="5" spans="1:4" x14ac:dyDescent="0.25">
      <c r="A5" s="66" t="s">
        <v>184</v>
      </c>
      <c r="B5" s="64">
        <f>B6+B7</f>
        <v>79733.695999999996</v>
      </c>
      <c r="C5" s="64">
        <f t="shared" ref="C5:D5" si="0">C6+C7</f>
        <v>82690.373999999996</v>
      </c>
      <c r="D5" s="64">
        <f t="shared" si="0"/>
        <v>87223.08</v>
      </c>
    </row>
    <row r="6" spans="1:4" x14ac:dyDescent="0.25">
      <c r="A6" s="67" t="s">
        <v>186</v>
      </c>
      <c r="B6" s="65">
        <v>57402.642</v>
      </c>
      <c r="C6" s="65">
        <v>61216.402999999998</v>
      </c>
      <c r="D6" s="65">
        <v>67491.210000000006</v>
      </c>
    </row>
    <row r="7" spans="1:4" x14ac:dyDescent="0.25">
      <c r="A7" s="67" t="s">
        <v>188</v>
      </c>
      <c r="B7" s="65">
        <v>22331.054</v>
      </c>
      <c r="C7" s="65">
        <v>21473.971000000001</v>
      </c>
      <c r="D7" s="65">
        <v>19731.87</v>
      </c>
    </row>
    <row r="8" spans="1:4" x14ac:dyDescent="0.25">
      <c r="A8" s="66" t="s">
        <v>185</v>
      </c>
      <c r="B8" s="64">
        <v>89880.29</v>
      </c>
      <c r="C8" s="64">
        <v>91475.445999999996</v>
      </c>
      <c r="D8" s="64">
        <v>89928.81</v>
      </c>
    </row>
    <row r="9" spans="1:4" s="24" customFormat="1" x14ac:dyDescent="0.25">
      <c r="A9" s="66" t="s">
        <v>189</v>
      </c>
      <c r="B9" s="64">
        <f>B5-B8</f>
        <v>-10146.593999999997</v>
      </c>
      <c r="C9" s="64">
        <f t="shared" ref="C9:D9" si="1">C5-C8</f>
        <v>-8785.0720000000001</v>
      </c>
      <c r="D9" s="64">
        <f t="shared" si="1"/>
        <v>-2705.7299999999959</v>
      </c>
    </row>
    <row r="10" spans="1:4" x14ac:dyDescent="0.25">
      <c r="B10" s="11"/>
      <c r="C10" s="11"/>
      <c r="D10" s="11"/>
    </row>
    <row r="11" spans="1:4" x14ac:dyDescent="0.25">
      <c r="B11" s="11"/>
      <c r="C11" s="11"/>
      <c r="D11" s="11"/>
    </row>
    <row r="12" spans="1:4" x14ac:dyDescent="0.25">
      <c r="B12" s="11"/>
      <c r="C12" s="11"/>
      <c r="D12" s="1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R23" sqref="R23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Диаграммы</vt:lpstr>
      </vt:variant>
      <vt:variant>
        <vt:i4>7</vt:i4>
      </vt:variant>
    </vt:vector>
  </HeadingPairs>
  <TitlesOfParts>
    <vt:vector size="15" baseType="lpstr">
      <vt:lpstr>Лист4</vt:lpstr>
      <vt:lpstr>Лист1</vt:lpstr>
      <vt:lpstr>Лист2</vt:lpstr>
      <vt:lpstr>Лист3</vt:lpstr>
      <vt:lpstr>Лист5</vt:lpstr>
      <vt:lpstr>Лист8</vt:lpstr>
      <vt:lpstr>доходы расходы КБ</vt:lpstr>
      <vt:lpstr>Лист6</vt:lpstr>
      <vt:lpstr>Приложение 1</vt:lpstr>
      <vt:lpstr>Приложение 2</vt:lpstr>
      <vt:lpstr>Приложение 3</vt:lpstr>
      <vt:lpstr>Диаграмма2</vt:lpstr>
      <vt:lpstr>Соц, физкульт, сми</vt:lpstr>
      <vt:lpstr>Здрав, культ, образ.</vt:lpstr>
      <vt:lpstr>Доходы и расходы КБ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Михова</cp:lastModifiedBy>
  <cp:lastPrinted>2017-01-09T03:23:52Z</cp:lastPrinted>
  <dcterms:created xsi:type="dcterms:W3CDTF">2006-09-16T00:00:00Z</dcterms:created>
  <dcterms:modified xsi:type="dcterms:W3CDTF">2017-01-09T03:34:46Z</dcterms:modified>
</cp:coreProperties>
</file>