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0" windowWidth="27555" windowHeight="13665"/>
  </bookViews>
  <sheets>
    <sheet name="Лист1" sheetId="1" r:id="rId1"/>
  </sheets>
  <externalReferences>
    <externalReference r:id="rId2"/>
    <externalReference r:id="rId3"/>
  </externalReferences>
  <definedNames>
    <definedName name="А17">[1]сентябрь!$A$17:$IV$17</definedName>
    <definedName name="_xlnm.Database">#REF!</definedName>
    <definedName name="ВсегоПоУчрежд">[2]январь!$A$22</definedName>
    <definedName name="ЛечОтд">[2]январь!$A$15</definedName>
    <definedName name="Ощеполикл">[2]январь!$A$21</definedName>
    <definedName name="Рентген">[2]январь!$A$17</definedName>
    <definedName name="Физио">[2]январь!$A$18</definedName>
  </definedNames>
  <calcPr calcId="145621"/>
</workbook>
</file>

<file path=xl/calcChain.xml><?xml version="1.0" encoding="utf-8"?>
<calcChain xmlns="http://schemas.openxmlformats.org/spreadsheetml/2006/main">
  <c r="AD9" i="1" l="1"/>
  <c r="AE9" i="1"/>
  <c r="AC9" i="1"/>
  <c r="AA10" i="1"/>
  <c r="Z9" i="1"/>
  <c r="AB9" i="1"/>
  <c r="Q10" i="1" l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9" i="1"/>
  <c r="F43" i="1"/>
  <c r="L43" i="1" l="1"/>
  <c r="Q4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9" i="1"/>
  <c r="G43" i="1" l="1"/>
  <c r="V10" i="1"/>
  <c r="Y10" i="1" s="1"/>
  <c r="V11" i="1"/>
  <c r="Y11" i="1" s="1"/>
  <c r="V12" i="1"/>
  <c r="Y12" i="1" s="1"/>
  <c r="V13" i="1"/>
  <c r="Y13" i="1" s="1"/>
  <c r="V14" i="1"/>
  <c r="Y14" i="1" s="1"/>
  <c r="V15" i="1"/>
  <c r="Y15" i="1" s="1"/>
  <c r="V16" i="1"/>
  <c r="Y16" i="1" s="1"/>
  <c r="V17" i="1"/>
  <c r="Y17" i="1" s="1"/>
  <c r="V18" i="1"/>
  <c r="Y18" i="1" s="1"/>
  <c r="V19" i="1"/>
  <c r="Y19" i="1" s="1"/>
  <c r="V20" i="1"/>
  <c r="Y20" i="1" s="1"/>
  <c r="V21" i="1"/>
  <c r="Y21" i="1" s="1"/>
  <c r="V22" i="1"/>
  <c r="Y22" i="1" s="1"/>
  <c r="V23" i="1"/>
  <c r="Y23" i="1" s="1"/>
  <c r="V24" i="1"/>
  <c r="Y24" i="1" s="1"/>
  <c r="V25" i="1"/>
  <c r="Y25" i="1" s="1"/>
  <c r="V26" i="1"/>
  <c r="Y26" i="1" s="1"/>
  <c r="V27" i="1"/>
  <c r="Y27" i="1" s="1"/>
  <c r="V28" i="1"/>
  <c r="Y28" i="1" s="1"/>
  <c r="V29" i="1"/>
  <c r="Y29" i="1" s="1"/>
  <c r="V30" i="1"/>
  <c r="Y30" i="1" s="1"/>
  <c r="V31" i="1"/>
  <c r="Y31" i="1" s="1"/>
  <c r="V32" i="1"/>
  <c r="Y32" i="1" s="1"/>
  <c r="V33" i="1"/>
  <c r="Y33" i="1" s="1"/>
  <c r="V34" i="1"/>
  <c r="Y34" i="1" s="1"/>
  <c r="V35" i="1"/>
  <c r="Y35" i="1" s="1"/>
  <c r="V36" i="1"/>
  <c r="Y36" i="1" s="1"/>
  <c r="V37" i="1"/>
  <c r="Y37" i="1" s="1"/>
  <c r="V38" i="1"/>
  <c r="Y38" i="1" s="1"/>
  <c r="V39" i="1"/>
  <c r="Y39" i="1" s="1"/>
  <c r="V40" i="1"/>
  <c r="Y40" i="1" s="1"/>
  <c r="V41" i="1"/>
  <c r="Y41" i="1" s="1"/>
  <c r="V42" i="1"/>
  <c r="Y42" i="1" s="1"/>
  <c r="V9" i="1"/>
  <c r="Y9" i="1" s="1"/>
  <c r="V43" i="1" l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U43" i="1"/>
  <c r="T43" i="1"/>
  <c r="S43" i="1"/>
  <c r="R43" i="1"/>
  <c r="P43" i="1"/>
  <c r="O43" i="1"/>
  <c r="N43" i="1"/>
  <c r="M43" i="1"/>
  <c r="K43" i="1"/>
  <c r="J43" i="1"/>
  <c r="I43" i="1"/>
  <c r="H43" i="1"/>
  <c r="E43" i="1"/>
  <c r="D43" i="1"/>
  <c r="C43" i="1"/>
  <c r="AB43" i="1" l="1"/>
  <c r="AC43" i="1"/>
  <c r="AD43" i="1"/>
  <c r="AE43" i="1"/>
  <c r="AA29" i="1" l="1"/>
  <c r="AA37" i="1"/>
  <c r="Z32" i="1"/>
  <c r="AA32" i="1"/>
  <c r="AA19" i="1"/>
  <c r="AA14" i="1"/>
  <c r="Z14" i="1"/>
  <c r="AE14" i="1"/>
  <c r="AE16" i="1"/>
  <c r="AD14" i="1"/>
  <c r="AD36" i="1"/>
  <c r="AD40" i="1"/>
  <c r="AD37" i="1"/>
  <c r="AE32" i="1"/>
  <c r="AE10" i="1"/>
  <c r="AE11" i="1"/>
  <c r="AE12" i="1"/>
  <c r="AE13" i="1"/>
  <c r="AE15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3" i="1"/>
  <c r="AE34" i="1"/>
  <c r="AE35" i="1"/>
  <c r="AE36" i="1"/>
  <c r="AE37" i="1"/>
  <c r="AE38" i="1"/>
  <c r="AE39" i="1"/>
  <c r="AE40" i="1"/>
  <c r="AE41" i="1"/>
  <c r="AE42" i="1"/>
  <c r="AD11" i="1"/>
  <c r="AD12" i="1"/>
  <c r="AD13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8" i="1"/>
  <c r="AD39" i="1"/>
  <c r="AD41" i="1"/>
  <c r="AD42" i="1"/>
  <c r="AD10" i="1"/>
  <c r="AA11" i="1"/>
  <c r="Z10" i="1"/>
  <c r="Z12" i="1"/>
  <c r="AA12" i="1"/>
  <c r="Z13" i="1"/>
  <c r="AA13" i="1"/>
  <c r="AA15" i="1"/>
  <c r="AA16" i="1"/>
  <c r="AA17" i="1"/>
  <c r="AA18" i="1"/>
  <c r="Z19" i="1"/>
  <c r="AA20" i="1"/>
  <c r="Z21" i="1"/>
  <c r="AA21" i="1"/>
  <c r="Z22" i="1"/>
  <c r="AA22" i="1"/>
  <c r="Z23" i="1"/>
  <c r="AA23" i="1"/>
  <c r="AA24" i="1"/>
  <c r="AA25" i="1"/>
  <c r="AA26" i="1"/>
  <c r="AA27" i="1"/>
  <c r="Z28" i="1"/>
  <c r="AA28" i="1"/>
  <c r="Z29" i="1"/>
  <c r="AA30" i="1"/>
  <c r="AA31" i="1"/>
  <c r="AA33" i="1"/>
  <c r="Z34" i="1"/>
  <c r="AA34" i="1"/>
  <c r="Z35" i="1"/>
  <c r="AA35" i="1"/>
  <c r="Z36" i="1"/>
  <c r="AA36" i="1"/>
  <c r="Z37" i="1"/>
  <c r="Z38" i="1"/>
  <c r="AA38" i="1"/>
  <c r="Z39" i="1"/>
  <c r="AA39" i="1"/>
  <c r="Z40" i="1"/>
  <c r="AA40" i="1"/>
  <c r="Z41" i="1"/>
  <c r="AA41" i="1"/>
  <c r="Z42" i="1"/>
  <c r="AA42" i="1"/>
</calcChain>
</file>

<file path=xl/comments1.xml><?xml version="1.0" encoding="utf-8"?>
<comments xmlns="http://schemas.openxmlformats.org/spreadsheetml/2006/main">
  <authors>
    <author>Полякова Елена Николаевна</author>
  </authors>
  <commentList>
    <comment ref="B36" authorId="0">
      <text>
        <r>
          <rPr>
            <b/>
            <sz val="9"/>
            <color indexed="81"/>
            <rFont val="Tahoma"/>
            <family val="2"/>
            <charset val="204"/>
          </rPr>
          <t>Полякова Елена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Первоначально дали</t>
        </r>
      </text>
    </comment>
    <comment ref="X36" authorId="0">
      <text>
        <r>
          <rPr>
            <b/>
            <sz val="9"/>
            <color indexed="81"/>
            <rFont val="Tahoma"/>
            <family val="2"/>
            <charset val="204"/>
          </rPr>
          <t>Полякова Елена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Первоначально дали</t>
        </r>
      </text>
    </comment>
  </commentList>
</comments>
</file>

<file path=xl/sharedStrings.xml><?xml version="1.0" encoding="utf-8"?>
<sst xmlns="http://schemas.openxmlformats.org/spreadsheetml/2006/main" count="155" uniqueCount="80">
  <si>
    <t>Факт</t>
  </si>
  <si>
    <t>План</t>
  </si>
  <si>
    <t>Федьдшерские</t>
  </si>
  <si>
    <t>Врачебные</t>
  </si>
  <si>
    <t>на 01.10.2015 год</t>
  </si>
  <si>
    <t>на 01.07.2015 год</t>
  </si>
  <si>
    <t>на 01.04.2015 год</t>
  </si>
  <si>
    <t>на 01.01.2015 год</t>
  </si>
  <si>
    <t>Количество бригад</t>
  </si>
  <si>
    <t>Наименование МО</t>
  </si>
  <si>
    <t>№ п/п</t>
  </si>
  <si>
    <t>КГБУЗ "Владивостокская больница № 6"</t>
  </si>
  <si>
    <t>КГБУЗ "Надеждинская ЦРБ"</t>
  </si>
  <si>
    <t>КГБУЗ "Хасанская ЦРБ"</t>
  </si>
  <si>
    <t>КГБУЗ "Лазовская ЦРБ"</t>
  </si>
  <si>
    <t>КГБУЗ "Партизанская ЦРБ"</t>
  </si>
  <si>
    <t>КГБУЗ "Шкотовская ЦРБ"</t>
  </si>
  <si>
    <t>КГБУЗ" Дальнегорская ЦГБ"</t>
  </si>
  <si>
    <t>КГБУЗ " Ольгинская ЦРБ"</t>
  </si>
  <si>
    <t>КГБУЗ "Пластунская РБ"</t>
  </si>
  <si>
    <t>КГБУЗ "Кировская ЦРБ"</t>
  </si>
  <si>
    <t>КГБУЗ "Спасская ЦРП"</t>
  </si>
  <si>
    <t>КГБУЗ "Черниговская ЦРБ"</t>
  </si>
  <si>
    <t>КГБУЗ "Михайловская ЦРБ"</t>
  </si>
  <si>
    <t>КГБУЗ "Октябрьская ЦРБ"</t>
  </si>
  <si>
    <t>КГБУЗ "Пограничная ЦРБ"</t>
  </si>
  <si>
    <t>КГБУЗ "Ханкайская ЦРБ"</t>
  </si>
  <si>
    <t>КГБУЗ "Хорольская ЦРБ"</t>
  </si>
  <si>
    <t>КГБУЗ "Арсеньевская ГБ"</t>
  </si>
  <si>
    <t>КГБУЗ "Анучинская ЦРБ"</t>
  </si>
  <si>
    <t>КГБУЗ "Чугуевская ЦРБ"</t>
  </si>
  <si>
    <t>КГБУЗ "Яковлевская ЦРБ"</t>
  </si>
  <si>
    <t>КГБУЗ "Дальнереченская ЦГБ"</t>
  </si>
  <si>
    <t>КГБУЗ "Красноармейская ЦРБ"</t>
  </si>
  <si>
    <t>КГБУЗ "Пожарская ЦРБ"</t>
  </si>
  <si>
    <t>КГБУЗ "ССМП г.Спасска-Дальнего"</t>
  </si>
  <si>
    <t xml:space="preserve">КГБУЗ  "ССМП г.Уссурийска" </t>
  </si>
  <si>
    <t>КГБУЗ "ССМП г. Владивостока"</t>
  </si>
  <si>
    <t>КГБУЗ "ССМП г. Артема"</t>
  </si>
  <si>
    <t>КГБУЗ "ССМП г. Партизанска"</t>
  </si>
  <si>
    <t>КГБУЗ"ССМП г. Находки"</t>
  </si>
  <si>
    <t>МСЧ ФМБА № 98</t>
  </si>
  <si>
    <t>МСЧ ФМБА № 100</t>
  </si>
  <si>
    <t>КГБУЗ "Кавалеровская ЦРБ"</t>
  </si>
  <si>
    <t>КГБУЗ"Лесозаводская ЦГБ"</t>
  </si>
  <si>
    <t>гр.1</t>
  </si>
  <si>
    <t>гр.2</t>
  </si>
  <si>
    <t>гр.3</t>
  </si>
  <si>
    <t>гр.4</t>
  </si>
  <si>
    <t>гр.5</t>
  </si>
  <si>
    <t>гр.6</t>
  </si>
  <si>
    <t>гр.7</t>
  </si>
  <si>
    <t>гр.8</t>
  </si>
  <si>
    <t>гр.9</t>
  </si>
  <si>
    <t>гр.10</t>
  </si>
  <si>
    <t>гр.11</t>
  </si>
  <si>
    <t>гр.12</t>
  </si>
  <si>
    <t>гр.13</t>
  </si>
  <si>
    <t>гр.14</t>
  </si>
  <si>
    <t>гр.15</t>
  </si>
  <si>
    <t>гр.16</t>
  </si>
  <si>
    <t>гр.17</t>
  </si>
  <si>
    <t>гр.18</t>
  </si>
  <si>
    <t>Соотношение в % факта к плану (укомплектация бригад)</t>
  </si>
  <si>
    <t>Итого:</t>
  </si>
  <si>
    <t>Увеличение или уменьшение бригад  (динамика)                         "+" увеличение; "-" уменьшение</t>
  </si>
  <si>
    <t>Итого бригад</t>
  </si>
  <si>
    <t>Среднее кол-во бригад СМП в  МО на 01.10.2015</t>
  </si>
  <si>
    <t>гр.19</t>
  </si>
  <si>
    <t>гр.20</t>
  </si>
  <si>
    <t>гр.21</t>
  </si>
  <si>
    <t>гр.22</t>
  </si>
  <si>
    <t>гр.23</t>
  </si>
  <si>
    <t>гр.26=гр.17-гр.3</t>
  </si>
  <si>
    <t>гр.24=гр.19/гр.18</t>
  </si>
  <si>
    <t>гр.25=гр.21/гр.20</t>
  </si>
  <si>
    <t>гр.27=гр.20-гр.5</t>
  </si>
  <si>
    <t>гр.28=гр.19-гр.4</t>
  </si>
  <si>
    <t>гр.29=гр.21-гр.6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</si>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</sst>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(* #,##0_);_(* \(#,##0\);_(* &quot;-&quot;_);_(@_)"/>
    <numFmt numFmtId="165" formatCode="_(* #,##0.00_);_(* \(#,##0.00\);_(* &quot;-&quot;??_);_(@_)"/>
  </numFmts>
  <fonts count="2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11"/>
      <color indexed="14"/>
      <name val="Times New Roman"/>
      <family val="1"/>
    </font>
    <font>
      <sz val="10"/>
      <name val="Arial Cyr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4" fontId="6" fillId="0" borderId="0"/>
    <xf numFmtId="0" fontId="7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9" fillId="0" borderId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159">
    <xf numFmtId="0" fontId="0" fillId="0" borderId="0" xfId="0"/>
    <xf numFmtId="3" fontId="5" fillId="0" borderId="0" xfId="1" applyNumberFormat="1" applyFont="1" applyFill="1"/>
    <xf numFmtId="3" fontId="5" fillId="0" borderId="0" xfId="1" applyNumberFormat="1" applyFont="1" applyFill="1" applyAlignment="1">
      <alignment vertical="center"/>
    </xf>
    <xf numFmtId="3" fontId="5" fillId="0" borderId="0" xfId="1" applyNumberFormat="1" applyFont="1" applyFill="1" applyBorder="1" applyAlignment="1">
      <alignment vertical="center"/>
    </xf>
    <xf numFmtId="0" fontId="5" fillId="0" borderId="0" xfId="0" applyFont="1" applyFill="1"/>
    <xf numFmtId="10" fontId="5" fillId="0" borderId="0" xfId="0" applyNumberFormat="1" applyFont="1" applyFill="1"/>
    <xf numFmtId="9" fontId="5" fillId="0" borderId="0" xfId="0" applyNumberFormat="1" applyFont="1" applyFill="1"/>
    <xf numFmtId="2" fontId="5" fillId="0" borderId="0" xfId="1" applyNumberFormat="1" applyFont="1" applyFill="1"/>
    <xf numFmtId="2" fontId="5" fillId="0" borderId="0" xfId="1" applyNumberFormat="1" applyFont="1" applyFill="1" applyAlignment="1">
      <alignment vertical="center"/>
    </xf>
    <xf numFmtId="2" fontId="5" fillId="0" borderId="0" xfId="1" applyNumberFormat="1" applyFont="1" applyFill="1" applyBorder="1" applyAlignment="1">
      <alignment vertical="center"/>
    </xf>
    <xf numFmtId="2" fontId="5" fillId="0" borderId="0" xfId="0" applyNumberFormat="1" applyFont="1" applyFill="1"/>
    <xf numFmtId="0" fontId="11" fillId="0" borderId="3" xfId="0" applyFont="1" applyBorder="1"/>
    <xf numFmtId="0" fontId="5" fillId="0" borderId="3" xfId="0" applyFont="1" applyFill="1" applyBorder="1"/>
    <xf numFmtId="1" fontId="5" fillId="0" borderId="8" xfId="0" applyNumberFormat="1" applyFont="1" applyFill="1" applyBorder="1"/>
    <xf numFmtId="1" fontId="5" fillId="0" borderId="4" xfId="0" applyNumberFormat="1" applyFont="1" applyFill="1" applyBorder="1"/>
    <xf numFmtId="1" fontId="5" fillId="2" borderId="4" xfId="0" applyNumberFormat="1" applyFont="1" applyFill="1" applyBorder="1"/>
    <xf numFmtId="1" fontId="5" fillId="3" borderId="4" xfId="0" applyNumberFormat="1" applyFont="1" applyFill="1" applyBorder="1"/>
    <xf numFmtId="10" fontId="5" fillId="0" borderId="8" xfId="0" applyNumberFormat="1" applyFont="1" applyFill="1" applyBorder="1"/>
    <xf numFmtId="10" fontId="5" fillId="0" borderId="4" xfId="0" applyNumberFormat="1" applyFont="1" applyFill="1" applyBorder="1"/>
    <xf numFmtId="2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2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2" fontId="14" fillId="0" borderId="5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2" fontId="14" fillId="0" borderId="6" xfId="0" applyNumberFormat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/>
    </xf>
    <xf numFmtId="10" fontId="5" fillId="0" borderId="31" xfId="0" applyNumberFormat="1" applyFont="1" applyFill="1" applyBorder="1"/>
    <xf numFmtId="1" fontId="5" fillId="0" borderId="31" xfId="0" applyNumberFormat="1" applyFont="1" applyFill="1" applyBorder="1"/>
    <xf numFmtId="1" fontId="5" fillId="2" borderId="33" xfId="0" applyNumberFormat="1" applyFont="1" applyFill="1" applyBorder="1"/>
    <xf numFmtId="1" fontId="5" fillId="0" borderId="34" xfId="0" applyNumberFormat="1" applyFont="1" applyFill="1" applyBorder="1"/>
    <xf numFmtId="1" fontId="5" fillId="3" borderId="34" xfId="0" applyNumberFormat="1" applyFont="1" applyFill="1" applyBorder="1"/>
    <xf numFmtId="1" fontId="5" fillId="2" borderId="34" xfId="0" applyNumberFormat="1" applyFont="1" applyFill="1" applyBorder="1"/>
    <xf numFmtId="1" fontId="5" fillId="0" borderId="35" xfId="0" applyNumberFormat="1" applyFont="1" applyFill="1" applyBorder="1"/>
    <xf numFmtId="3" fontId="5" fillId="0" borderId="36" xfId="0" applyNumberFormat="1" applyFont="1" applyFill="1" applyBorder="1"/>
    <xf numFmtId="3" fontId="5" fillId="0" borderId="8" xfId="0" applyNumberFormat="1" applyFont="1" applyFill="1" applyBorder="1"/>
    <xf numFmtId="0" fontId="17" fillId="0" borderId="11" xfId="0" applyFont="1" applyFill="1" applyBorder="1"/>
    <xf numFmtId="0" fontId="17" fillId="0" borderId="18" xfId="0" applyFont="1" applyFill="1" applyBorder="1"/>
    <xf numFmtId="0" fontId="17" fillId="0" borderId="12" xfId="0" applyFont="1" applyFill="1" applyBorder="1"/>
    <xf numFmtId="0" fontId="17" fillId="0" borderId="32" xfId="0" applyFont="1" applyFill="1" applyBorder="1"/>
    <xf numFmtId="2" fontId="19" fillId="0" borderId="0" xfId="0" applyNumberFormat="1" applyFont="1" applyFill="1"/>
    <xf numFmtId="0" fontId="19" fillId="0" borderId="0" xfId="0" applyFont="1" applyFill="1"/>
    <xf numFmtId="3" fontId="5" fillId="0" borderId="15" xfId="0" applyNumberFormat="1" applyFont="1" applyFill="1" applyBorder="1"/>
    <xf numFmtId="3" fontId="18" fillId="0" borderId="2" xfId="0" applyNumberFormat="1" applyFont="1" applyFill="1" applyBorder="1"/>
    <xf numFmtId="0" fontId="14" fillId="4" borderId="11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5" fillId="4" borderId="0" xfId="0" applyFont="1" applyFill="1"/>
    <xf numFmtId="0" fontId="19" fillId="4" borderId="11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/>
    <xf numFmtId="0" fontId="10" fillId="0" borderId="30" xfId="0" applyFont="1" applyFill="1" applyBorder="1"/>
    <xf numFmtId="0" fontId="19" fillId="4" borderId="32" xfId="0" applyFont="1" applyFill="1" applyBorder="1" applyAlignment="1">
      <alignment horizontal="center" vertical="center"/>
    </xf>
    <xf numFmtId="0" fontId="14" fillId="4" borderId="32" xfId="0" applyFont="1" applyFill="1" applyBorder="1" applyAlignment="1">
      <alignment horizontal="center" vertical="center"/>
    </xf>
    <xf numFmtId="0" fontId="11" fillId="4" borderId="34" xfId="0" applyFont="1" applyFill="1" applyBorder="1"/>
    <xf numFmtId="0" fontId="5" fillId="4" borderId="34" xfId="0" applyFont="1" applyFill="1" applyBorder="1"/>
    <xf numFmtId="0" fontId="5" fillId="4" borderId="35" xfId="0" applyFont="1" applyFill="1" applyBorder="1"/>
    <xf numFmtId="0" fontId="17" fillId="4" borderId="32" xfId="0" applyFont="1" applyFill="1" applyBorder="1"/>
    <xf numFmtId="0" fontId="11" fillId="4" borderId="3" xfId="0" applyFont="1" applyFill="1" applyBorder="1"/>
    <xf numFmtId="0" fontId="11" fillId="4" borderId="4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5" fillId="4" borderId="29" xfId="0" applyFont="1" applyFill="1" applyBorder="1"/>
    <xf numFmtId="0" fontId="5" fillId="4" borderId="31" xfId="0" applyFont="1" applyFill="1" applyBorder="1"/>
    <xf numFmtId="0" fontId="17" fillId="4" borderId="11" xfId="0" applyFont="1" applyFill="1" applyBorder="1"/>
    <xf numFmtId="0" fontId="17" fillId="4" borderId="12" xfId="0" applyFont="1" applyFill="1" applyBorder="1"/>
    <xf numFmtId="0" fontId="11" fillId="4" borderId="1" xfId="0" applyFont="1" applyFill="1" applyBorder="1"/>
    <xf numFmtId="0" fontId="5" fillId="4" borderId="1" xfId="0" applyFont="1" applyFill="1" applyBorder="1"/>
    <xf numFmtId="0" fontId="5" fillId="4" borderId="30" xfId="0" applyFont="1" applyFill="1" applyBorder="1"/>
    <xf numFmtId="0" fontId="17" fillId="4" borderId="18" xfId="0" applyFont="1" applyFill="1" applyBorder="1"/>
    <xf numFmtId="10" fontId="12" fillId="0" borderId="4" xfId="0" applyNumberFormat="1" applyFont="1" applyFill="1" applyBorder="1"/>
    <xf numFmtId="0" fontId="5" fillId="4" borderId="3" xfId="0" applyFont="1" applyFill="1" applyBorder="1" applyAlignment="1">
      <alignment horizont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wrapText="1"/>
    </xf>
    <xf numFmtId="0" fontId="5" fillId="0" borderId="29" xfId="0" applyFont="1" applyFill="1" applyBorder="1"/>
    <xf numFmtId="0" fontId="17" fillId="5" borderId="18" xfId="0" applyFont="1" applyFill="1" applyBorder="1"/>
    <xf numFmtId="0" fontId="5" fillId="6" borderId="0" xfId="0" applyFont="1" applyFill="1"/>
    <xf numFmtId="0" fontId="11" fillId="6" borderId="37" xfId="0" applyFont="1" applyFill="1" applyBorder="1"/>
    <xf numFmtId="3" fontId="18" fillId="4" borderId="6" xfId="1" applyNumberFormat="1" applyFont="1" applyFill="1" applyBorder="1" applyAlignment="1">
      <alignment horizontal="center" vertical="center" wrapText="1"/>
    </xf>
    <xf numFmtId="0" fontId="5" fillId="4" borderId="38" xfId="0" applyFont="1" applyFill="1" applyBorder="1"/>
    <xf numFmtId="0" fontId="5" fillId="4" borderId="39" xfId="0" applyFont="1" applyFill="1" applyBorder="1"/>
    <xf numFmtId="0" fontId="19" fillId="4" borderId="41" xfId="0" applyFont="1" applyFill="1" applyBorder="1" applyAlignment="1">
      <alignment horizontal="center" vertical="center"/>
    </xf>
    <xf numFmtId="0" fontId="14" fillId="4" borderId="41" xfId="0" applyFont="1" applyFill="1" applyBorder="1" applyAlignment="1">
      <alignment horizontal="center" vertical="center"/>
    </xf>
    <xf numFmtId="0" fontId="11" fillId="6" borderId="41" xfId="0" applyFont="1" applyFill="1" applyBorder="1"/>
    <xf numFmtId="0" fontId="19" fillId="4" borderId="6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1" fillId="6" borderId="42" xfId="0" applyFont="1" applyFill="1" applyBorder="1"/>
    <xf numFmtId="0" fontId="19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5" fillId="4" borderId="20" xfId="0" applyFont="1" applyFill="1" applyBorder="1"/>
    <xf numFmtId="3" fontId="20" fillId="4" borderId="22" xfId="1" applyNumberFormat="1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10" fontId="5" fillId="0" borderId="33" xfId="0" applyNumberFormat="1" applyFont="1" applyFill="1" applyBorder="1"/>
    <xf numFmtId="10" fontId="5" fillId="0" borderId="34" xfId="0" applyNumberFormat="1" applyFont="1" applyFill="1" applyBorder="1"/>
    <xf numFmtId="10" fontId="12" fillId="0" borderId="34" xfId="0" applyNumberFormat="1" applyFont="1" applyFill="1" applyBorder="1"/>
    <xf numFmtId="10" fontId="5" fillId="0" borderId="35" xfId="0" applyNumberFormat="1" applyFont="1" applyFill="1" applyBorder="1"/>
    <xf numFmtId="1" fontId="5" fillId="4" borderId="20" xfId="0" applyNumberFormat="1" applyFont="1" applyFill="1" applyBorder="1"/>
    <xf numFmtId="1" fontId="19" fillId="4" borderId="2" xfId="0" applyNumberFormat="1" applyFont="1" applyFill="1" applyBorder="1" applyAlignment="1">
      <alignment horizontal="center" vertical="center"/>
    </xf>
    <xf numFmtId="1" fontId="14" fillId="4" borderId="2" xfId="0" applyNumberFormat="1" applyFont="1" applyFill="1" applyBorder="1" applyAlignment="1">
      <alignment horizontal="center" vertical="center"/>
    </xf>
    <xf numFmtId="1" fontId="11" fillId="4" borderId="40" xfId="0" applyNumberFormat="1" applyFont="1" applyFill="1" applyBorder="1"/>
    <xf numFmtId="1" fontId="17" fillId="4" borderId="2" xfId="0" applyNumberFormat="1" applyFont="1" applyFill="1" applyBorder="1"/>
    <xf numFmtId="0" fontId="5" fillId="4" borderId="0" xfId="0" applyFont="1" applyFill="1" applyBorder="1"/>
    <xf numFmtId="1" fontId="5" fillId="4" borderId="0" xfId="0" applyNumberFormat="1" applyFont="1" applyFill="1" applyBorder="1"/>
    <xf numFmtId="3" fontId="19" fillId="4" borderId="13" xfId="1" applyNumberFormat="1" applyFont="1" applyFill="1" applyBorder="1" applyAlignment="1">
      <alignment horizontal="center" vertical="center" wrapText="1"/>
    </xf>
    <xf numFmtId="3" fontId="19" fillId="4" borderId="14" xfId="1" applyNumberFormat="1" applyFont="1" applyFill="1" applyBorder="1" applyAlignment="1">
      <alignment horizontal="center" vertical="center" wrapText="1"/>
    </xf>
    <xf numFmtId="3" fontId="19" fillId="4" borderId="9" xfId="1" applyNumberFormat="1" applyFont="1" applyFill="1" applyBorder="1" applyAlignment="1">
      <alignment horizontal="center" vertical="center" wrapText="1"/>
    </xf>
    <xf numFmtId="3" fontId="19" fillId="4" borderId="10" xfId="1" applyNumberFormat="1" applyFont="1" applyFill="1" applyBorder="1" applyAlignment="1">
      <alignment horizontal="center" vertical="center" wrapText="1"/>
    </xf>
    <xf numFmtId="3" fontId="19" fillId="4" borderId="15" xfId="1" applyNumberFormat="1" applyFont="1" applyFill="1" applyBorder="1" applyAlignment="1">
      <alignment horizontal="center" vertical="center" wrapText="1"/>
    </xf>
    <xf numFmtId="3" fontId="19" fillId="4" borderId="0" xfId="1" applyNumberFormat="1" applyFont="1" applyFill="1" applyBorder="1" applyAlignment="1">
      <alignment horizontal="center" vertical="center" wrapText="1"/>
    </xf>
    <xf numFmtId="3" fontId="19" fillId="4" borderId="17" xfId="1" applyNumberFormat="1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49" fontId="18" fillId="0" borderId="22" xfId="1" applyNumberFormat="1" applyFont="1" applyFill="1" applyBorder="1" applyAlignment="1">
      <alignment horizontal="center" vertical="center" wrapText="1"/>
    </xf>
    <xf numFmtId="49" fontId="18" fillId="0" borderId="14" xfId="1" applyNumberFormat="1" applyFont="1" applyFill="1" applyBorder="1" applyAlignment="1">
      <alignment horizontal="center" vertical="center" wrapText="1"/>
    </xf>
    <xf numFmtId="49" fontId="18" fillId="0" borderId="17" xfId="1" applyNumberFormat="1" applyFont="1" applyFill="1" applyBorder="1" applyAlignment="1">
      <alignment horizontal="center" vertical="center" wrapText="1"/>
    </xf>
    <xf numFmtId="49" fontId="18" fillId="0" borderId="10" xfId="1" applyNumberFormat="1" applyFont="1" applyFill="1" applyBorder="1" applyAlignment="1">
      <alignment horizontal="center" vertical="center" wrapText="1"/>
    </xf>
    <xf numFmtId="3" fontId="18" fillId="4" borderId="13" xfId="1" applyNumberFormat="1" applyFont="1" applyFill="1" applyBorder="1" applyAlignment="1">
      <alignment horizontal="center" vertical="center" wrapText="1"/>
    </xf>
    <xf numFmtId="3" fontId="18" fillId="4" borderId="22" xfId="1" applyNumberFormat="1" applyFont="1" applyFill="1" applyBorder="1" applyAlignment="1">
      <alignment horizontal="center" vertical="center" wrapText="1"/>
    </xf>
    <xf numFmtId="3" fontId="18" fillId="4" borderId="27" xfId="1" applyNumberFormat="1" applyFont="1" applyFill="1" applyBorder="1" applyAlignment="1">
      <alignment horizontal="center" vertical="center" wrapText="1"/>
    </xf>
    <xf numFmtId="3" fontId="19" fillId="4" borderId="19" xfId="1" applyNumberFormat="1" applyFont="1" applyFill="1" applyBorder="1" applyAlignment="1">
      <alignment horizontal="center" vertical="center" wrapText="1"/>
    </xf>
    <xf numFmtId="3" fontId="19" fillId="4" borderId="40" xfId="1" applyNumberFormat="1" applyFont="1" applyFill="1" applyBorder="1" applyAlignment="1">
      <alignment horizontal="center" vertical="center" wrapText="1"/>
    </xf>
    <xf numFmtId="3" fontId="19" fillId="4" borderId="21" xfId="1" applyNumberFormat="1" applyFont="1" applyFill="1" applyBorder="1" applyAlignment="1">
      <alignment horizontal="center" vertical="center" wrapText="1"/>
    </xf>
    <xf numFmtId="3" fontId="18" fillId="4" borderId="5" xfId="1" applyNumberFormat="1" applyFont="1" applyFill="1" applyBorder="1" applyAlignment="1">
      <alignment horizontal="center" vertical="center" wrapText="1"/>
    </xf>
    <xf numFmtId="3" fontId="18" fillId="4" borderId="6" xfId="1" applyNumberFormat="1" applyFont="1" applyFill="1" applyBorder="1" applyAlignment="1">
      <alignment horizontal="center" vertical="center" wrapText="1"/>
    </xf>
    <xf numFmtId="3" fontId="18" fillId="4" borderId="7" xfId="1" applyNumberFormat="1" applyFont="1" applyFill="1" applyBorder="1" applyAlignment="1">
      <alignment horizontal="center" vertical="center" wrapText="1"/>
    </xf>
    <xf numFmtId="3" fontId="20" fillId="0" borderId="19" xfId="1" applyNumberFormat="1" applyFont="1" applyFill="1" applyBorder="1" applyAlignment="1" applyProtection="1">
      <alignment horizontal="center" vertical="center" wrapText="1"/>
      <protection hidden="1"/>
    </xf>
    <xf numFmtId="3" fontId="20" fillId="0" borderId="20" xfId="1" applyNumberFormat="1" applyFont="1" applyFill="1" applyBorder="1" applyAlignment="1" applyProtection="1">
      <alignment horizontal="center" vertical="center" wrapText="1"/>
      <protection hidden="1"/>
    </xf>
    <xf numFmtId="3" fontId="20" fillId="0" borderId="21" xfId="1" applyNumberFormat="1" applyFont="1" applyFill="1" applyBorder="1" applyAlignment="1" applyProtection="1">
      <alignment horizontal="center" vertical="center" wrapText="1"/>
      <protection hidden="1"/>
    </xf>
    <xf numFmtId="3" fontId="20" fillId="0" borderId="15" xfId="1" applyNumberFormat="1" applyFont="1" applyFill="1" applyBorder="1" applyAlignment="1" applyProtection="1">
      <alignment horizontal="center" vertical="center" wrapText="1"/>
      <protection hidden="1"/>
    </xf>
    <xf numFmtId="3" fontId="20" fillId="0" borderId="9" xfId="1" applyNumberFormat="1" applyFont="1" applyFill="1" applyBorder="1" applyAlignment="1" applyProtection="1">
      <alignment horizontal="center" vertical="center" wrapText="1"/>
      <protection hidden="1"/>
    </xf>
    <xf numFmtId="2" fontId="19" fillId="0" borderId="23" xfId="0" applyNumberFormat="1" applyFont="1" applyFill="1" applyBorder="1" applyAlignment="1">
      <alignment horizontal="center" vertical="center"/>
    </xf>
    <xf numFmtId="2" fontId="19" fillId="0" borderId="24" xfId="0" applyNumberFormat="1" applyFont="1" applyFill="1" applyBorder="1" applyAlignment="1">
      <alignment horizontal="center" vertical="center"/>
    </xf>
    <xf numFmtId="2" fontId="19" fillId="0" borderId="27" xfId="0" applyNumberFormat="1" applyFont="1" applyFill="1" applyBorder="1" applyAlignment="1">
      <alignment horizontal="center" vertical="center"/>
    </xf>
    <xf numFmtId="2" fontId="19" fillId="0" borderId="28" xfId="0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right"/>
    </xf>
    <xf numFmtId="3" fontId="19" fillId="4" borderId="16" xfId="1" applyNumberFormat="1" applyFont="1" applyFill="1" applyBorder="1" applyAlignment="1">
      <alignment horizontal="center" vertical="center" wrapText="1"/>
    </xf>
    <xf numFmtId="3" fontId="18" fillId="0" borderId="13" xfId="1" applyNumberFormat="1" applyFont="1" applyFill="1" applyBorder="1" applyAlignment="1">
      <alignment horizontal="center" vertical="center" wrapText="1"/>
    </xf>
    <xf numFmtId="3" fontId="18" fillId="0" borderId="14" xfId="1" applyNumberFormat="1" applyFont="1" applyFill="1" applyBorder="1" applyAlignment="1">
      <alignment horizontal="center" vertical="center" wrapText="1"/>
    </xf>
    <xf numFmtId="3" fontId="18" fillId="0" borderId="15" xfId="1" applyNumberFormat="1" applyFont="1" applyFill="1" applyBorder="1" applyAlignment="1">
      <alignment horizontal="center" vertical="center" wrapText="1"/>
    </xf>
    <xf numFmtId="3" fontId="18" fillId="0" borderId="16" xfId="1" applyNumberFormat="1" applyFont="1" applyFill="1" applyBorder="1" applyAlignment="1">
      <alignment horizontal="center" vertical="center" wrapText="1"/>
    </xf>
    <xf numFmtId="3" fontId="18" fillId="0" borderId="9" xfId="1" applyNumberFormat="1" applyFont="1" applyFill="1" applyBorder="1" applyAlignment="1">
      <alignment horizontal="center" vertical="center" wrapText="1"/>
    </xf>
    <xf numFmtId="3" fontId="18" fillId="0" borderId="10" xfId="1" applyNumberFormat="1" applyFont="1" applyFill="1" applyBorder="1" applyAlignment="1">
      <alignment horizontal="center" vertical="center" wrapText="1"/>
    </xf>
    <xf numFmtId="3" fontId="19" fillId="4" borderId="22" xfId="1" applyNumberFormat="1" applyFont="1" applyFill="1" applyBorder="1" applyAlignment="1">
      <alignment horizontal="center" vertical="center" wrapText="1"/>
    </xf>
    <xf numFmtId="3" fontId="20" fillId="4" borderId="5" xfId="1" applyNumberFormat="1" applyFont="1" applyFill="1" applyBorder="1" applyAlignment="1">
      <alignment horizontal="center" vertical="center"/>
    </xf>
    <xf numFmtId="3" fontId="20" fillId="4" borderId="6" xfId="1" applyNumberFormat="1" applyFont="1" applyFill="1" applyBorder="1" applyAlignment="1">
      <alignment horizontal="center" vertical="center"/>
    </xf>
    <xf numFmtId="3" fontId="20" fillId="4" borderId="22" xfId="1" applyNumberFormat="1" applyFont="1" applyFill="1" applyBorder="1" applyAlignment="1">
      <alignment horizontal="center" vertical="center"/>
    </xf>
    <xf numFmtId="1" fontId="18" fillId="4" borderId="19" xfId="1" applyNumberFormat="1" applyFont="1" applyFill="1" applyBorder="1" applyAlignment="1">
      <alignment horizontal="center" vertical="center" wrapText="1"/>
    </xf>
    <xf numFmtId="1" fontId="18" fillId="4" borderId="20" xfId="1" applyNumberFormat="1" applyFont="1" applyFill="1" applyBorder="1" applyAlignment="1">
      <alignment horizontal="center" vertical="center" wrapText="1"/>
    </xf>
    <xf numFmtId="1" fontId="18" fillId="4" borderId="21" xfId="1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16">
    <cellStyle name="Койко-день" xfId="2"/>
    <cellStyle name="Обычный" xfId="0" builtinId="0"/>
    <cellStyle name="Обычный 10" xfId="3"/>
    <cellStyle name="Обычный 2" xfId="4"/>
    <cellStyle name="Обычный 2 2" xfId="14"/>
    <cellStyle name="Обычный 2 3" xfId="15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_Год_99_анализ 2" xfId="1"/>
    <cellStyle name="Процентный 4" xfId="10"/>
    <cellStyle name="Тысячи [0]__________1" xfId="11"/>
    <cellStyle name="Тысячи__________1" xfId="12"/>
    <cellStyle name="Финансовый 2" xfId="13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om39rd\&#1084;&#1086;&#1080;%20&#1076;&#1086;&#1082;&#1091;&#1084;&#1077;&#1085;&#1090;\WINDOWS\&#1056;&#1072;&#1073;&#1086;&#1095;&#1080;&#1081;%20&#1089;&#1090;&#1086;&#1083;\&#1055;&#1086;&#1083;&#1080;&#1082;&#1083;&#1080;&#1085;&#1080;&#1082;&#1080;%2002\&#1044;&#1077;&#1090;&#1089;&#1082;&#1072;&#1103;%20&#1087;&#1086;&#1083;&#1080;&#1082;&#1083;&#1080;&#1085;&#1080;&#1082;&#1072;%20&#8470;1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lyakova/AppData/Local/Microsoft/Windows/Temporary%20Internet%20Files/Content.Outlook/5ZZ5WOEB/&#1092;&#1072;&#1082;&#1090;%20%20&#1057;&#105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7">
          <cell r="B17" t="str">
            <v>ИТОГО</v>
          </cell>
          <cell r="C17">
            <v>15379.51</v>
          </cell>
          <cell r="D17">
            <v>5845.81</v>
          </cell>
          <cell r="E17">
            <v>592.64</v>
          </cell>
          <cell r="G17">
            <v>1080</v>
          </cell>
          <cell r="J17">
            <v>195.67</v>
          </cell>
          <cell r="K17">
            <v>145.44</v>
          </cell>
          <cell r="M17">
            <v>37.58</v>
          </cell>
          <cell r="O17">
            <v>24.98</v>
          </cell>
          <cell r="Q17">
            <v>1236.8699999999999</v>
          </cell>
          <cell r="S17">
            <v>24538.5</v>
          </cell>
        </row>
      </sheetData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</sheetNames>
    <sheetDataSet>
      <sheetData sheetId="0">
        <row r="15">
          <cell r="A15">
            <v>257.5</v>
          </cell>
        </row>
        <row r="17">
          <cell r="A17">
            <v>24.5</v>
          </cell>
        </row>
        <row r="18">
          <cell r="A18">
            <v>23.3</v>
          </cell>
        </row>
        <row r="21">
          <cell r="A21">
            <v>636.95000000000005</v>
          </cell>
        </row>
        <row r="22">
          <cell r="A22">
            <v>942.25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U158"/>
  <sheetViews>
    <sheetView tabSelected="1" topLeftCell="G4" zoomScaleNormal="100" workbookViewId="0">
      <selection activeCell="L1" sqref="L1"/>
    </sheetView>
  </sheetViews>
  <sheetFormatPr defaultRowHeight="12" x14ac:dyDescent="0.2"/>
  <cols>
    <col min="1" max="1" width="5.7109375" style="4" customWidth="1"/>
    <col min="2" max="2" width="36" style="4" customWidth="1"/>
    <col min="3" max="6" width="9.42578125" style="49" customWidth="1"/>
    <col min="7" max="7" width="14.140625" style="85" customWidth="1"/>
    <col min="8" max="11" width="9.42578125" style="49" customWidth="1"/>
    <col min="12" max="12" width="11.85546875" style="49" customWidth="1"/>
    <col min="13" max="16" width="9.42578125" style="49" customWidth="1"/>
    <col min="17" max="17" width="15.140625" style="95" customWidth="1"/>
    <col min="18" max="19" width="9.42578125" style="49" customWidth="1"/>
    <col min="20" max="20" width="9.42578125" style="4" customWidth="1"/>
    <col min="21" max="21" width="9.42578125" style="49" customWidth="1"/>
    <col min="22" max="23" width="14.42578125" style="82" customWidth="1"/>
    <col min="24" max="24" width="37.140625" style="82" bestFit="1" customWidth="1"/>
    <col min="25" max="25" width="15.28515625" style="103" customWidth="1"/>
    <col min="26" max="26" width="15.42578125" style="4" customWidth="1"/>
    <col min="27" max="27" width="15.28515625" style="4" customWidth="1"/>
    <col min="28" max="28" width="14.28515625" style="4" customWidth="1"/>
    <col min="29" max="29" width="15.7109375" style="4" customWidth="1"/>
    <col min="30" max="30" width="12.7109375" style="6" customWidth="1"/>
    <col min="31" max="31" width="15.85546875" style="6" customWidth="1"/>
    <col min="32" max="16384" width="9.140625" style="4"/>
  </cols>
  <sheetData>
    <row r="1" spans="1:73" ht="50.25" customHeight="1" x14ac:dyDescent="0.2">
      <c r="G1" s="108"/>
      <c r="Q1" s="108"/>
      <c r="Y1" s="109"/>
    </row>
    <row r="2" spans="1:73" ht="16.5" thickBot="1" x14ac:dyDescent="0.3">
      <c r="A2" s="143" t="s">
        <v>79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</row>
    <row r="3" spans="1:73" s="1" customFormat="1" ht="21.75" customHeight="1" thickBot="1" x14ac:dyDescent="0.25">
      <c r="A3" s="132" t="s">
        <v>10</v>
      </c>
      <c r="B3" s="132" t="s">
        <v>9</v>
      </c>
      <c r="C3" s="152" t="s">
        <v>8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4"/>
      <c r="S3" s="154"/>
      <c r="T3" s="154"/>
      <c r="U3" s="154"/>
      <c r="V3" s="96"/>
      <c r="W3" s="132" t="s">
        <v>10</v>
      </c>
      <c r="X3" s="132" t="s">
        <v>9</v>
      </c>
      <c r="Y3" s="155" t="s">
        <v>67</v>
      </c>
      <c r="Z3" s="145" t="s">
        <v>63</v>
      </c>
      <c r="AA3" s="146"/>
      <c r="AB3" s="119" t="s">
        <v>65</v>
      </c>
      <c r="AC3" s="119"/>
      <c r="AD3" s="119"/>
      <c r="AE3" s="120"/>
      <c r="AF3" s="7"/>
      <c r="AG3" s="7"/>
    </row>
    <row r="4" spans="1:73" s="1" customFormat="1" ht="23.25" customHeight="1" thickBot="1" x14ac:dyDescent="0.25">
      <c r="A4" s="133"/>
      <c r="B4" s="135"/>
      <c r="C4" s="123" t="s">
        <v>7</v>
      </c>
      <c r="D4" s="124"/>
      <c r="E4" s="124"/>
      <c r="F4" s="124"/>
      <c r="G4" s="125"/>
      <c r="H4" s="130" t="s">
        <v>6</v>
      </c>
      <c r="I4" s="130"/>
      <c r="J4" s="130"/>
      <c r="K4" s="130"/>
      <c r="L4" s="84"/>
      <c r="M4" s="129" t="s">
        <v>5</v>
      </c>
      <c r="N4" s="130"/>
      <c r="O4" s="130"/>
      <c r="P4" s="130"/>
      <c r="Q4" s="131"/>
      <c r="R4" s="129" t="s">
        <v>4</v>
      </c>
      <c r="S4" s="130"/>
      <c r="T4" s="130"/>
      <c r="U4" s="130"/>
      <c r="V4" s="130"/>
      <c r="W4" s="133"/>
      <c r="X4" s="135"/>
      <c r="Y4" s="156"/>
      <c r="Z4" s="147"/>
      <c r="AA4" s="148"/>
      <c r="AB4" s="121"/>
      <c r="AC4" s="121"/>
      <c r="AD4" s="121"/>
      <c r="AE4" s="122"/>
      <c r="AF4" s="7"/>
      <c r="AG4" s="7"/>
    </row>
    <row r="5" spans="1:73" s="2" customFormat="1" ht="17.25" customHeight="1" x14ac:dyDescent="0.2">
      <c r="A5" s="133"/>
      <c r="B5" s="135"/>
      <c r="C5" s="110" t="s">
        <v>3</v>
      </c>
      <c r="D5" s="111"/>
      <c r="E5" s="110" t="s">
        <v>2</v>
      </c>
      <c r="F5" s="151"/>
      <c r="G5" s="126" t="s">
        <v>66</v>
      </c>
      <c r="H5" s="115" t="s">
        <v>3</v>
      </c>
      <c r="I5" s="115"/>
      <c r="J5" s="110" t="s">
        <v>2</v>
      </c>
      <c r="K5" s="111"/>
      <c r="L5" s="126" t="s">
        <v>66</v>
      </c>
      <c r="M5" s="114" t="s">
        <v>3</v>
      </c>
      <c r="N5" s="115"/>
      <c r="O5" s="110" t="s">
        <v>2</v>
      </c>
      <c r="P5" s="111"/>
      <c r="Q5" s="126" t="s">
        <v>66</v>
      </c>
      <c r="R5" s="115" t="s">
        <v>3</v>
      </c>
      <c r="S5" s="115"/>
      <c r="T5" s="114" t="s">
        <v>2</v>
      </c>
      <c r="U5" s="144"/>
      <c r="V5" s="110" t="s">
        <v>66</v>
      </c>
      <c r="W5" s="133"/>
      <c r="X5" s="135"/>
      <c r="Y5" s="156"/>
      <c r="Z5" s="147"/>
      <c r="AA5" s="148"/>
      <c r="AB5" s="137" t="s">
        <v>3</v>
      </c>
      <c r="AC5" s="117" t="s">
        <v>2</v>
      </c>
      <c r="AD5" s="139" t="s">
        <v>3</v>
      </c>
      <c r="AE5" s="117" t="s">
        <v>2</v>
      </c>
      <c r="AF5" s="8"/>
      <c r="AG5" s="8"/>
    </row>
    <row r="6" spans="1:73" s="2" customFormat="1" ht="22.5" customHeight="1" thickBot="1" x14ac:dyDescent="0.25">
      <c r="A6" s="133"/>
      <c r="B6" s="135"/>
      <c r="C6" s="112"/>
      <c r="D6" s="113"/>
      <c r="E6" s="112"/>
      <c r="F6" s="116"/>
      <c r="G6" s="127"/>
      <c r="H6" s="116"/>
      <c r="I6" s="116"/>
      <c r="J6" s="112"/>
      <c r="K6" s="113"/>
      <c r="L6" s="128"/>
      <c r="M6" s="112"/>
      <c r="N6" s="116"/>
      <c r="O6" s="112"/>
      <c r="P6" s="113"/>
      <c r="Q6" s="128"/>
      <c r="R6" s="116"/>
      <c r="S6" s="116"/>
      <c r="T6" s="112"/>
      <c r="U6" s="113"/>
      <c r="V6" s="112"/>
      <c r="W6" s="133"/>
      <c r="X6" s="135"/>
      <c r="Y6" s="157"/>
      <c r="Z6" s="149"/>
      <c r="AA6" s="150"/>
      <c r="AB6" s="138"/>
      <c r="AC6" s="118"/>
      <c r="AD6" s="140"/>
      <c r="AE6" s="118"/>
      <c r="AF6" s="9"/>
      <c r="AG6" s="9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s="20" customFormat="1" ht="26.25" customHeight="1" thickBot="1" x14ac:dyDescent="0.25">
      <c r="A7" s="134"/>
      <c r="B7" s="136"/>
      <c r="C7" s="50" t="s">
        <v>1</v>
      </c>
      <c r="D7" s="51" t="s">
        <v>0</v>
      </c>
      <c r="E7" s="50" t="s">
        <v>1</v>
      </c>
      <c r="F7" s="51" t="s">
        <v>0</v>
      </c>
      <c r="G7" s="87" t="s">
        <v>0</v>
      </c>
      <c r="H7" s="58" t="s">
        <v>1</v>
      </c>
      <c r="I7" s="51" t="s">
        <v>0</v>
      </c>
      <c r="J7" s="50" t="s">
        <v>1</v>
      </c>
      <c r="K7" s="52" t="s">
        <v>0</v>
      </c>
      <c r="L7" s="90" t="s">
        <v>0</v>
      </c>
      <c r="M7" s="50" t="s">
        <v>1</v>
      </c>
      <c r="N7" s="51" t="s">
        <v>0</v>
      </c>
      <c r="O7" s="50" t="s">
        <v>1</v>
      </c>
      <c r="P7" s="51" t="s">
        <v>0</v>
      </c>
      <c r="Q7" s="93" t="s">
        <v>0</v>
      </c>
      <c r="R7" s="58" t="s">
        <v>1</v>
      </c>
      <c r="S7" s="51" t="s">
        <v>0</v>
      </c>
      <c r="T7" s="50" t="s">
        <v>1</v>
      </c>
      <c r="U7" s="52" t="s">
        <v>0</v>
      </c>
      <c r="V7" s="90" t="s">
        <v>0</v>
      </c>
      <c r="W7" s="134"/>
      <c r="X7" s="136"/>
      <c r="Y7" s="104" t="s">
        <v>0</v>
      </c>
      <c r="Z7" s="97" t="s">
        <v>3</v>
      </c>
      <c r="AA7" s="53" t="s">
        <v>2</v>
      </c>
      <c r="AB7" s="158" t="s">
        <v>1</v>
      </c>
      <c r="AC7" s="142"/>
      <c r="AD7" s="141" t="s">
        <v>0</v>
      </c>
      <c r="AE7" s="142"/>
      <c r="AF7" s="19"/>
      <c r="AG7" s="19"/>
    </row>
    <row r="8" spans="1:73" s="22" customFormat="1" ht="15.75" customHeight="1" thickBot="1" x14ac:dyDescent="0.25">
      <c r="A8" s="23" t="s">
        <v>45</v>
      </c>
      <c r="B8" s="54" t="s">
        <v>46</v>
      </c>
      <c r="C8" s="46" t="s">
        <v>47</v>
      </c>
      <c r="D8" s="47" t="s">
        <v>48</v>
      </c>
      <c r="E8" s="46" t="s">
        <v>49</v>
      </c>
      <c r="F8" s="47" t="s">
        <v>50</v>
      </c>
      <c r="G8" s="88" t="s">
        <v>51</v>
      </c>
      <c r="H8" s="59" t="s">
        <v>52</v>
      </c>
      <c r="I8" s="47" t="s">
        <v>53</v>
      </c>
      <c r="J8" s="46" t="s">
        <v>54</v>
      </c>
      <c r="K8" s="48" t="s">
        <v>55</v>
      </c>
      <c r="L8" s="91" t="s">
        <v>56</v>
      </c>
      <c r="M8" s="46" t="s">
        <v>57</v>
      </c>
      <c r="N8" s="47" t="s">
        <v>58</v>
      </c>
      <c r="O8" s="46" t="s">
        <v>59</v>
      </c>
      <c r="P8" s="47" t="s">
        <v>60</v>
      </c>
      <c r="Q8" s="94" t="s">
        <v>61</v>
      </c>
      <c r="R8" s="59" t="s">
        <v>62</v>
      </c>
      <c r="S8" s="47" t="s">
        <v>68</v>
      </c>
      <c r="T8" s="46" t="s">
        <v>69</v>
      </c>
      <c r="U8" s="48" t="s">
        <v>70</v>
      </c>
      <c r="V8" s="91" t="s">
        <v>71</v>
      </c>
      <c r="W8" s="23" t="s">
        <v>45</v>
      </c>
      <c r="X8" s="54" t="s">
        <v>46</v>
      </c>
      <c r="Y8" s="105" t="s">
        <v>72</v>
      </c>
      <c r="Z8" s="98" t="s">
        <v>74</v>
      </c>
      <c r="AA8" s="24" t="s">
        <v>75</v>
      </c>
      <c r="AB8" s="25" t="s">
        <v>73</v>
      </c>
      <c r="AC8" s="24" t="s">
        <v>76</v>
      </c>
      <c r="AD8" s="27" t="s">
        <v>77</v>
      </c>
      <c r="AE8" s="24" t="s">
        <v>78</v>
      </c>
      <c r="AF8" s="21"/>
      <c r="AG8" s="21"/>
    </row>
    <row r="9" spans="1:73" ht="32.25" customHeight="1" x14ac:dyDescent="0.25">
      <c r="A9" s="26">
        <v>1</v>
      </c>
      <c r="B9" s="55" t="s">
        <v>11</v>
      </c>
      <c r="C9" s="64">
        <v>1</v>
      </c>
      <c r="D9" s="72">
        <v>1</v>
      </c>
      <c r="E9" s="64">
        <v>0</v>
      </c>
      <c r="F9" s="72">
        <v>0</v>
      </c>
      <c r="G9" s="89">
        <f>F9+D9</f>
        <v>1</v>
      </c>
      <c r="H9" s="60">
        <v>1</v>
      </c>
      <c r="I9" s="72">
        <v>1</v>
      </c>
      <c r="J9" s="64">
        <v>0</v>
      </c>
      <c r="K9" s="65">
        <v>0</v>
      </c>
      <c r="L9" s="92">
        <f>I9+K9</f>
        <v>1</v>
      </c>
      <c r="M9" s="64">
        <v>1</v>
      </c>
      <c r="N9" s="72">
        <v>1</v>
      </c>
      <c r="O9" s="64">
        <v>0</v>
      </c>
      <c r="P9" s="72">
        <v>0</v>
      </c>
      <c r="Q9" s="89">
        <f>N9+P9</f>
        <v>1</v>
      </c>
      <c r="R9" s="60">
        <v>1</v>
      </c>
      <c r="S9" s="72">
        <v>0</v>
      </c>
      <c r="T9" s="11">
        <v>0</v>
      </c>
      <c r="U9" s="65">
        <v>0</v>
      </c>
      <c r="V9" s="83">
        <f>U9+S9</f>
        <v>0</v>
      </c>
      <c r="W9" s="26">
        <v>1</v>
      </c>
      <c r="X9" s="55" t="s">
        <v>11</v>
      </c>
      <c r="Y9" s="106">
        <f>(G9+L9+Q9+V9)/4</f>
        <v>0.75</v>
      </c>
      <c r="Z9" s="99">
        <f>S9/R9</f>
        <v>0</v>
      </c>
      <c r="AA9" s="17"/>
      <c r="AB9" s="36">
        <f>R9-C9</f>
        <v>0</v>
      </c>
      <c r="AC9" s="37">
        <f>T9-E9</f>
        <v>0</v>
      </c>
      <c r="AD9" s="31">
        <f>S9-D9</f>
        <v>-1</v>
      </c>
      <c r="AE9" s="13">
        <f>U9-F9</f>
        <v>0</v>
      </c>
      <c r="AF9" s="10"/>
      <c r="AG9" s="10"/>
    </row>
    <row r="10" spans="1:73" ht="21" customHeight="1" x14ac:dyDescent="0.25">
      <c r="A10" s="26">
        <v>2</v>
      </c>
      <c r="B10" s="56" t="s">
        <v>12</v>
      </c>
      <c r="C10" s="66">
        <v>1</v>
      </c>
      <c r="D10" s="73">
        <v>1</v>
      </c>
      <c r="E10" s="66">
        <v>3</v>
      </c>
      <c r="F10" s="73">
        <v>3</v>
      </c>
      <c r="G10" s="89">
        <f t="shared" ref="G10:G42" si="0">F10+D10</f>
        <v>4</v>
      </c>
      <c r="H10" s="61">
        <v>1</v>
      </c>
      <c r="I10" s="73">
        <v>1</v>
      </c>
      <c r="J10" s="66">
        <v>3</v>
      </c>
      <c r="K10" s="67">
        <v>3</v>
      </c>
      <c r="L10" s="92">
        <f t="shared" ref="L10:L42" si="1">I10+K10</f>
        <v>4</v>
      </c>
      <c r="M10" s="66">
        <v>1</v>
      </c>
      <c r="N10" s="73">
        <v>1</v>
      </c>
      <c r="O10" s="66">
        <v>3</v>
      </c>
      <c r="P10" s="73">
        <v>3</v>
      </c>
      <c r="Q10" s="89">
        <f t="shared" ref="Q10:Q42" si="2">N10+P10</f>
        <v>4</v>
      </c>
      <c r="R10" s="61">
        <v>1</v>
      </c>
      <c r="S10" s="73">
        <v>1</v>
      </c>
      <c r="T10" s="12">
        <v>3</v>
      </c>
      <c r="U10" s="67">
        <v>3</v>
      </c>
      <c r="V10" s="83">
        <f t="shared" ref="V10:V42" si="3">U10+S10</f>
        <v>4</v>
      </c>
      <c r="W10" s="26">
        <v>2</v>
      </c>
      <c r="X10" s="56" t="s">
        <v>12</v>
      </c>
      <c r="Y10" s="106">
        <f t="shared" ref="Y10:Y42" si="4">(G10+L10+Q10+V10)/4</f>
        <v>4</v>
      </c>
      <c r="Z10" s="100">
        <f t="shared" ref="Z10:Z42" si="5">S10/R10</f>
        <v>1</v>
      </c>
      <c r="AA10" s="18">
        <f>U10/T10</f>
        <v>1</v>
      </c>
      <c r="AB10" s="36">
        <f t="shared" ref="AB10:AB42" si="6">R10-C10</f>
        <v>0</v>
      </c>
      <c r="AC10" s="37">
        <f t="shared" ref="AC10:AC42" si="7">T10-E10</f>
        <v>0</v>
      </c>
      <c r="AD10" s="32">
        <f>S10-D10</f>
        <v>0</v>
      </c>
      <c r="AE10" s="14">
        <f t="shared" ref="AE10:AE42" si="8">U10-F10</f>
        <v>0</v>
      </c>
      <c r="AF10" s="10"/>
      <c r="AG10" s="10"/>
    </row>
    <row r="11" spans="1:73" ht="21" customHeight="1" x14ac:dyDescent="0.25">
      <c r="A11" s="77">
        <v>3</v>
      </c>
      <c r="B11" s="78" t="s">
        <v>13</v>
      </c>
      <c r="C11" s="66">
        <v>0</v>
      </c>
      <c r="D11" s="73">
        <v>0</v>
      </c>
      <c r="E11" s="66">
        <v>3</v>
      </c>
      <c r="F11" s="73">
        <v>5</v>
      </c>
      <c r="G11" s="89">
        <f t="shared" si="0"/>
        <v>5</v>
      </c>
      <c r="H11" s="61">
        <v>0</v>
      </c>
      <c r="I11" s="73">
        <v>0</v>
      </c>
      <c r="J11" s="66">
        <v>3</v>
      </c>
      <c r="K11" s="67">
        <v>5</v>
      </c>
      <c r="L11" s="92">
        <f t="shared" si="1"/>
        <v>5</v>
      </c>
      <c r="M11" s="66">
        <v>0</v>
      </c>
      <c r="N11" s="73">
        <v>0</v>
      </c>
      <c r="O11" s="66">
        <v>3</v>
      </c>
      <c r="P11" s="73">
        <v>5</v>
      </c>
      <c r="Q11" s="89">
        <f t="shared" si="2"/>
        <v>5</v>
      </c>
      <c r="R11" s="61">
        <v>0</v>
      </c>
      <c r="S11" s="73">
        <v>0</v>
      </c>
      <c r="T11" s="66">
        <v>3</v>
      </c>
      <c r="U11" s="67">
        <v>5</v>
      </c>
      <c r="V11" s="83">
        <f t="shared" si="3"/>
        <v>5</v>
      </c>
      <c r="W11" s="77">
        <v>3</v>
      </c>
      <c r="X11" s="78" t="s">
        <v>13</v>
      </c>
      <c r="Y11" s="106">
        <f t="shared" si="4"/>
        <v>5</v>
      </c>
      <c r="Z11" s="100"/>
      <c r="AA11" s="18">
        <f>U11/T11</f>
        <v>1.6666666666666667</v>
      </c>
      <c r="AB11" s="36">
        <f t="shared" si="6"/>
        <v>0</v>
      </c>
      <c r="AC11" s="37">
        <f t="shared" si="7"/>
        <v>0</v>
      </c>
      <c r="AD11" s="32">
        <f t="shared" ref="AD11:AD42" si="9">S11-D11</f>
        <v>0</v>
      </c>
      <c r="AE11" s="14">
        <f t="shared" si="8"/>
        <v>0</v>
      </c>
      <c r="AF11" s="10"/>
      <c r="AG11" s="10"/>
    </row>
    <row r="12" spans="1:73" ht="21" customHeight="1" x14ac:dyDescent="0.25">
      <c r="A12" s="77">
        <v>4</v>
      </c>
      <c r="B12" s="78" t="s">
        <v>14</v>
      </c>
      <c r="C12" s="64">
        <v>1</v>
      </c>
      <c r="D12" s="72">
        <v>1</v>
      </c>
      <c r="E12" s="64">
        <v>2</v>
      </c>
      <c r="F12" s="72">
        <v>2</v>
      </c>
      <c r="G12" s="89">
        <f t="shared" si="0"/>
        <v>3</v>
      </c>
      <c r="H12" s="60">
        <v>1</v>
      </c>
      <c r="I12" s="72">
        <v>1</v>
      </c>
      <c r="J12" s="64">
        <v>2</v>
      </c>
      <c r="K12" s="65">
        <v>2</v>
      </c>
      <c r="L12" s="92">
        <f t="shared" si="1"/>
        <v>3</v>
      </c>
      <c r="M12" s="64">
        <v>1</v>
      </c>
      <c r="N12" s="72">
        <v>1</v>
      </c>
      <c r="O12" s="64">
        <v>2</v>
      </c>
      <c r="P12" s="72">
        <v>2</v>
      </c>
      <c r="Q12" s="89">
        <f t="shared" si="2"/>
        <v>3</v>
      </c>
      <c r="R12" s="60">
        <v>1</v>
      </c>
      <c r="S12" s="72">
        <v>1</v>
      </c>
      <c r="T12" s="64">
        <v>2</v>
      </c>
      <c r="U12" s="65">
        <v>2</v>
      </c>
      <c r="V12" s="83">
        <f t="shared" si="3"/>
        <v>3</v>
      </c>
      <c r="W12" s="77">
        <v>4</v>
      </c>
      <c r="X12" s="78" t="s">
        <v>14</v>
      </c>
      <c r="Y12" s="106">
        <f t="shared" si="4"/>
        <v>3</v>
      </c>
      <c r="Z12" s="100">
        <f t="shared" si="5"/>
        <v>1</v>
      </c>
      <c r="AA12" s="18">
        <f t="shared" ref="AA12:AA42" si="10">U12/T12</f>
        <v>1</v>
      </c>
      <c r="AB12" s="36">
        <f t="shared" si="6"/>
        <v>0</v>
      </c>
      <c r="AC12" s="37">
        <f t="shared" si="7"/>
        <v>0</v>
      </c>
      <c r="AD12" s="32">
        <f t="shared" si="9"/>
        <v>0</v>
      </c>
      <c r="AE12" s="14">
        <f t="shared" si="8"/>
        <v>0</v>
      </c>
      <c r="AF12" s="10"/>
      <c r="AG12" s="10"/>
    </row>
    <row r="13" spans="1:73" ht="21" customHeight="1" x14ac:dyDescent="0.25">
      <c r="A13" s="77">
        <v>5</v>
      </c>
      <c r="B13" s="78" t="s">
        <v>15</v>
      </c>
      <c r="C13" s="66">
        <v>2</v>
      </c>
      <c r="D13" s="73">
        <v>0</v>
      </c>
      <c r="E13" s="66">
        <v>3</v>
      </c>
      <c r="F13" s="73">
        <v>3</v>
      </c>
      <c r="G13" s="89">
        <f t="shared" si="0"/>
        <v>3</v>
      </c>
      <c r="H13" s="61">
        <v>2</v>
      </c>
      <c r="I13" s="73">
        <v>0.25</v>
      </c>
      <c r="J13" s="66">
        <v>3</v>
      </c>
      <c r="K13" s="67">
        <v>2.75</v>
      </c>
      <c r="L13" s="92">
        <f t="shared" si="1"/>
        <v>3</v>
      </c>
      <c r="M13" s="66">
        <v>2</v>
      </c>
      <c r="N13" s="73">
        <v>0.25</v>
      </c>
      <c r="O13" s="66">
        <v>3</v>
      </c>
      <c r="P13" s="73">
        <v>2.75</v>
      </c>
      <c r="Q13" s="89">
        <f t="shared" si="2"/>
        <v>3</v>
      </c>
      <c r="R13" s="61">
        <v>2</v>
      </c>
      <c r="S13" s="73">
        <v>0.25</v>
      </c>
      <c r="T13" s="66">
        <v>3</v>
      </c>
      <c r="U13" s="67">
        <v>2.75</v>
      </c>
      <c r="V13" s="83">
        <f t="shared" si="3"/>
        <v>3</v>
      </c>
      <c r="W13" s="77">
        <v>5</v>
      </c>
      <c r="X13" s="78" t="s">
        <v>15</v>
      </c>
      <c r="Y13" s="106">
        <f t="shared" si="4"/>
        <v>3</v>
      </c>
      <c r="Z13" s="101">
        <f t="shared" si="5"/>
        <v>0.125</v>
      </c>
      <c r="AA13" s="76">
        <f t="shared" si="10"/>
        <v>0.91666666666666663</v>
      </c>
      <c r="AB13" s="36">
        <f t="shared" si="6"/>
        <v>0</v>
      </c>
      <c r="AC13" s="37">
        <f t="shared" si="7"/>
        <v>0</v>
      </c>
      <c r="AD13" s="32">
        <f t="shared" si="9"/>
        <v>0.25</v>
      </c>
      <c r="AE13" s="14">
        <f t="shared" si="8"/>
        <v>-0.25</v>
      </c>
      <c r="AF13" s="10"/>
      <c r="AG13" s="10"/>
    </row>
    <row r="14" spans="1:73" ht="21" customHeight="1" x14ac:dyDescent="0.25">
      <c r="A14" s="77">
        <v>6</v>
      </c>
      <c r="B14" s="78" t="s">
        <v>16</v>
      </c>
      <c r="C14" s="66">
        <v>1</v>
      </c>
      <c r="D14" s="73">
        <v>1</v>
      </c>
      <c r="E14" s="66">
        <v>1</v>
      </c>
      <c r="F14" s="73">
        <v>1</v>
      </c>
      <c r="G14" s="89">
        <f t="shared" si="0"/>
        <v>2</v>
      </c>
      <c r="H14" s="61">
        <v>1</v>
      </c>
      <c r="I14" s="73">
        <v>1</v>
      </c>
      <c r="J14" s="66">
        <v>1</v>
      </c>
      <c r="K14" s="67">
        <v>1</v>
      </c>
      <c r="L14" s="92">
        <f t="shared" si="1"/>
        <v>2</v>
      </c>
      <c r="M14" s="66">
        <v>1</v>
      </c>
      <c r="N14" s="73">
        <v>0</v>
      </c>
      <c r="O14" s="66">
        <v>1</v>
      </c>
      <c r="P14" s="73">
        <v>1</v>
      </c>
      <c r="Q14" s="89">
        <f t="shared" si="2"/>
        <v>1</v>
      </c>
      <c r="R14" s="61">
        <v>1</v>
      </c>
      <c r="S14" s="73">
        <v>1</v>
      </c>
      <c r="T14" s="66">
        <v>1</v>
      </c>
      <c r="U14" s="67">
        <v>1</v>
      </c>
      <c r="V14" s="83">
        <f t="shared" si="3"/>
        <v>2</v>
      </c>
      <c r="W14" s="77">
        <v>6</v>
      </c>
      <c r="X14" s="78" t="s">
        <v>16</v>
      </c>
      <c r="Y14" s="106">
        <f t="shared" si="4"/>
        <v>1.75</v>
      </c>
      <c r="Z14" s="100">
        <f>S14/R14</f>
        <v>1</v>
      </c>
      <c r="AA14" s="18">
        <f>U14/T14</f>
        <v>1</v>
      </c>
      <c r="AB14" s="36">
        <f t="shared" si="6"/>
        <v>0</v>
      </c>
      <c r="AC14" s="37">
        <f t="shared" si="7"/>
        <v>0</v>
      </c>
      <c r="AD14" s="33">
        <f>S14-D14</f>
        <v>0</v>
      </c>
      <c r="AE14" s="15">
        <f>U14-F14</f>
        <v>0</v>
      </c>
      <c r="AF14" s="10"/>
      <c r="AG14" s="10"/>
    </row>
    <row r="15" spans="1:73" ht="21" customHeight="1" x14ac:dyDescent="0.25">
      <c r="A15" s="77">
        <v>7</v>
      </c>
      <c r="B15" s="78" t="s">
        <v>17</v>
      </c>
      <c r="C15" s="66">
        <v>0</v>
      </c>
      <c r="D15" s="73">
        <v>0</v>
      </c>
      <c r="E15" s="66">
        <v>4.5</v>
      </c>
      <c r="F15" s="73">
        <v>4.5</v>
      </c>
      <c r="G15" s="89">
        <f t="shared" si="0"/>
        <v>4.5</v>
      </c>
      <c r="H15" s="61">
        <v>0</v>
      </c>
      <c r="I15" s="73">
        <v>0</v>
      </c>
      <c r="J15" s="66">
        <v>4.5</v>
      </c>
      <c r="K15" s="67">
        <v>4.5</v>
      </c>
      <c r="L15" s="92">
        <f t="shared" si="1"/>
        <v>4.5</v>
      </c>
      <c r="M15" s="66">
        <v>0</v>
      </c>
      <c r="N15" s="73">
        <v>0</v>
      </c>
      <c r="O15" s="66">
        <v>4.5</v>
      </c>
      <c r="P15" s="73">
        <v>4.5</v>
      </c>
      <c r="Q15" s="89">
        <f t="shared" si="2"/>
        <v>4.5</v>
      </c>
      <c r="R15" s="61">
        <v>0</v>
      </c>
      <c r="S15" s="73">
        <v>0</v>
      </c>
      <c r="T15" s="66">
        <v>4.5</v>
      </c>
      <c r="U15" s="67">
        <v>4.5</v>
      </c>
      <c r="V15" s="83">
        <f t="shared" si="3"/>
        <v>4.5</v>
      </c>
      <c r="W15" s="77">
        <v>7</v>
      </c>
      <c r="X15" s="78" t="s">
        <v>17</v>
      </c>
      <c r="Y15" s="106">
        <f t="shared" si="4"/>
        <v>4.5</v>
      </c>
      <c r="Z15" s="100"/>
      <c r="AA15" s="18">
        <f t="shared" si="10"/>
        <v>1</v>
      </c>
      <c r="AB15" s="36">
        <f t="shared" si="6"/>
        <v>0</v>
      </c>
      <c r="AC15" s="37">
        <f t="shared" si="7"/>
        <v>0</v>
      </c>
      <c r="AD15" s="32">
        <f t="shared" si="9"/>
        <v>0</v>
      </c>
      <c r="AE15" s="14">
        <f t="shared" si="8"/>
        <v>0</v>
      </c>
      <c r="AF15" s="10"/>
      <c r="AG15" s="10"/>
    </row>
    <row r="16" spans="1:73" ht="21" customHeight="1" x14ac:dyDescent="0.25">
      <c r="A16" s="77">
        <v>8</v>
      </c>
      <c r="B16" s="79" t="s">
        <v>43</v>
      </c>
      <c r="C16" s="66">
        <v>0</v>
      </c>
      <c r="D16" s="73">
        <v>0</v>
      </c>
      <c r="E16" s="66">
        <v>2.8</v>
      </c>
      <c r="F16" s="73">
        <v>2.5</v>
      </c>
      <c r="G16" s="89">
        <f t="shared" si="0"/>
        <v>2.5</v>
      </c>
      <c r="H16" s="61">
        <v>0</v>
      </c>
      <c r="I16" s="73">
        <v>0</v>
      </c>
      <c r="J16" s="66">
        <v>2.8</v>
      </c>
      <c r="K16" s="67">
        <v>2.5</v>
      </c>
      <c r="L16" s="92">
        <f t="shared" si="1"/>
        <v>2.5</v>
      </c>
      <c r="M16" s="66">
        <v>0</v>
      </c>
      <c r="N16" s="73">
        <v>0</v>
      </c>
      <c r="O16" s="66">
        <v>2.8</v>
      </c>
      <c r="P16" s="73">
        <v>2.5</v>
      </c>
      <c r="Q16" s="89">
        <f t="shared" si="2"/>
        <v>2.5</v>
      </c>
      <c r="R16" s="61">
        <v>0</v>
      </c>
      <c r="S16" s="73">
        <v>0</v>
      </c>
      <c r="T16" s="66">
        <v>2.8</v>
      </c>
      <c r="U16" s="67">
        <v>3</v>
      </c>
      <c r="V16" s="83">
        <f t="shared" si="3"/>
        <v>3</v>
      </c>
      <c r="W16" s="77">
        <v>8</v>
      </c>
      <c r="X16" s="79" t="s">
        <v>43</v>
      </c>
      <c r="Y16" s="106">
        <f t="shared" si="4"/>
        <v>2.625</v>
      </c>
      <c r="Z16" s="100"/>
      <c r="AA16" s="18">
        <f t="shared" si="10"/>
        <v>1.0714285714285714</v>
      </c>
      <c r="AB16" s="36">
        <f t="shared" si="6"/>
        <v>0</v>
      </c>
      <c r="AC16" s="37">
        <f t="shared" si="7"/>
        <v>0</v>
      </c>
      <c r="AD16" s="32">
        <f t="shared" si="9"/>
        <v>0</v>
      </c>
      <c r="AE16" s="16">
        <f>U16-F16</f>
        <v>0.5</v>
      </c>
      <c r="AF16" s="10"/>
      <c r="AG16" s="10"/>
    </row>
    <row r="17" spans="1:33" ht="21" customHeight="1" x14ac:dyDescent="0.25">
      <c r="A17" s="77">
        <v>9</v>
      </c>
      <c r="B17" s="78" t="s">
        <v>18</v>
      </c>
      <c r="C17" s="66">
        <v>0</v>
      </c>
      <c r="D17" s="73">
        <v>0</v>
      </c>
      <c r="E17" s="66">
        <v>1</v>
      </c>
      <c r="F17" s="73">
        <v>1</v>
      </c>
      <c r="G17" s="89">
        <f t="shared" si="0"/>
        <v>1</v>
      </c>
      <c r="H17" s="61">
        <v>0</v>
      </c>
      <c r="I17" s="73">
        <v>0</v>
      </c>
      <c r="J17" s="66">
        <v>1</v>
      </c>
      <c r="K17" s="67">
        <v>1</v>
      </c>
      <c r="L17" s="92">
        <f t="shared" si="1"/>
        <v>1</v>
      </c>
      <c r="M17" s="66">
        <v>0</v>
      </c>
      <c r="N17" s="73">
        <v>0</v>
      </c>
      <c r="O17" s="66">
        <v>1</v>
      </c>
      <c r="P17" s="73">
        <v>1</v>
      </c>
      <c r="Q17" s="89">
        <f t="shared" si="2"/>
        <v>1</v>
      </c>
      <c r="R17" s="61">
        <v>0</v>
      </c>
      <c r="S17" s="73"/>
      <c r="T17" s="66">
        <v>1</v>
      </c>
      <c r="U17" s="67">
        <v>1</v>
      </c>
      <c r="V17" s="83">
        <f t="shared" si="3"/>
        <v>1</v>
      </c>
      <c r="W17" s="77">
        <v>9</v>
      </c>
      <c r="X17" s="78" t="s">
        <v>18</v>
      </c>
      <c r="Y17" s="106">
        <f t="shared" si="4"/>
        <v>1</v>
      </c>
      <c r="Z17" s="100"/>
      <c r="AA17" s="18">
        <f t="shared" si="10"/>
        <v>1</v>
      </c>
      <c r="AB17" s="36">
        <f t="shared" si="6"/>
        <v>0</v>
      </c>
      <c r="AC17" s="37">
        <f t="shared" si="7"/>
        <v>0</v>
      </c>
      <c r="AD17" s="32">
        <f t="shared" si="9"/>
        <v>0</v>
      </c>
      <c r="AE17" s="14">
        <f t="shared" si="8"/>
        <v>0</v>
      </c>
      <c r="AF17" s="10"/>
      <c r="AG17" s="10"/>
    </row>
    <row r="18" spans="1:33" ht="21" customHeight="1" x14ac:dyDescent="0.25">
      <c r="A18" s="77">
        <v>10</v>
      </c>
      <c r="B18" s="78" t="s">
        <v>19</v>
      </c>
      <c r="C18" s="66">
        <v>0</v>
      </c>
      <c r="D18" s="73">
        <v>0</v>
      </c>
      <c r="E18" s="66">
        <v>2</v>
      </c>
      <c r="F18" s="73">
        <v>2</v>
      </c>
      <c r="G18" s="89">
        <f t="shared" si="0"/>
        <v>2</v>
      </c>
      <c r="H18" s="61">
        <v>0</v>
      </c>
      <c r="I18" s="73">
        <v>0</v>
      </c>
      <c r="J18" s="66">
        <v>2</v>
      </c>
      <c r="K18" s="67">
        <v>2</v>
      </c>
      <c r="L18" s="92">
        <f t="shared" si="1"/>
        <v>2</v>
      </c>
      <c r="M18" s="66">
        <v>0</v>
      </c>
      <c r="N18" s="73">
        <v>0</v>
      </c>
      <c r="O18" s="66">
        <v>2</v>
      </c>
      <c r="P18" s="73">
        <v>2</v>
      </c>
      <c r="Q18" s="89">
        <f t="shared" si="2"/>
        <v>2</v>
      </c>
      <c r="R18" s="61">
        <v>0</v>
      </c>
      <c r="S18" s="73">
        <v>0</v>
      </c>
      <c r="T18" s="66">
        <v>2</v>
      </c>
      <c r="U18" s="67">
        <v>2</v>
      </c>
      <c r="V18" s="83">
        <f t="shared" si="3"/>
        <v>2</v>
      </c>
      <c r="W18" s="77">
        <v>10</v>
      </c>
      <c r="X18" s="78" t="s">
        <v>19</v>
      </c>
      <c r="Y18" s="106">
        <f t="shared" si="4"/>
        <v>2</v>
      </c>
      <c r="Z18" s="100"/>
      <c r="AA18" s="18">
        <f t="shared" si="10"/>
        <v>1</v>
      </c>
      <c r="AB18" s="36">
        <f t="shared" si="6"/>
        <v>0</v>
      </c>
      <c r="AC18" s="37">
        <f t="shared" si="7"/>
        <v>0</v>
      </c>
      <c r="AD18" s="32">
        <f t="shared" si="9"/>
        <v>0</v>
      </c>
      <c r="AE18" s="14">
        <f t="shared" si="8"/>
        <v>0</v>
      </c>
      <c r="AF18" s="10"/>
      <c r="AG18" s="10"/>
    </row>
    <row r="19" spans="1:33" ht="21" customHeight="1" x14ac:dyDescent="0.25">
      <c r="A19" s="77">
        <v>11</v>
      </c>
      <c r="B19" s="79" t="s">
        <v>44</v>
      </c>
      <c r="C19" s="64">
        <v>1</v>
      </c>
      <c r="D19" s="72">
        <v>1</v>
      </c>
      <c r="E19" s="64">
        <v>4</v>
      </c>
      <c r="F19" s="72">
        <v>4</v>
      </c>
      <c r="G19" s="89">
        <f t="shared" si="0"/>
        <v>5</v>
      </c>
      <c r="H19" s="60">
        <v>1</v>
      </c>
      <c r="I19" s="72">
        <v>1</v>
      </c>
      <c r="J19" s="64">
        <v>4</v>
      </c>
      <c r="K19" s="65">
        <v>4</v>
      </c>
      <c r="L19" s="92">
        <f t="shared" si="1"/>
        <v>5</v>
      </c>
      <c r="M19" s="64">
        <v>1</v>
      </c>
      <c r="N19" s="72">
        <v>1</v>
      </c>
      <c r="O19" s="64">
        <v>4</v>
      </c>
      <c r="P19" s="72">
        <v>4</v>
      </c>
      <c r="Q19" s="89">
        <f t="shared" si="2"/>
        <v>5</v>
      </c>
      <c r="R19" s="60">
        <v>1</v>
      </c>
      <c r="S19" s="72">
        <v>1</v>
      </c>
      <c r="T19" s="64">
        <v>4</v>
      </c>
      <c r="U19" s="65">
        <v>4</v>
      </c>
      <c r="V19" s="83">
        <f t="shared" si="3"/>
        <v>5</v>
      </c>
      <c r="W19" s="77">
        <v>11</v>
      </c>
      <c r="X19" s="79" t="s">
        <v>44</v>
      </c>
      <c r="Y19" s="106">
        <f t="shared" si="4"/>
        <v>5</v>
      </c>
      <c r="Z19" s="100">
        <f t="shared" si="5"/>
        <v>1</v>
      </c>
      <c r="AA19" s="18">
        <f>U19/T19</f>
        <v>1</v>
      </c>
      <c r="AB19" s="36">
        <f t="shared" si="6"/>
        <v>0</v>
      </c>
      <c r="AC19" s="37">
        <f t="shared" si="7"/>
        <v>0</v>
      </c>
      <c r="AD19" s="32">
        <f t="shared" si="9"/>
        <v>0</v>
      </c>
      <c r="AE19" s="14">
        <f t="shared" si="8"/>
        <v>0</v>
      </c>
      <c r="AF19" s="10"/>
      <c r="AG19" s="10"/>
    </row>
    <row r="20" spans="1:33" ht="21" customHeight="1" x14ac:dyDescent="0.25">
      <c r="A20" s="77">
        <v>12</v>
      </c>
      <c r="B20" s="78" t="s">
        <v>20</v>
      </c>
      <c r="C20" s="66">
        <v>0</v>
      </c>
      <c r="D20" s="73">
        <v>0</v>
      </c>
      <c r="E20" s="66">
        <v>2.5</v>
      </c>
      <c r="F20" s="73">
        <v>2.5</v>
      </c>
      <c r="G20" s="89">
        <f t="shared" si="0"/>
        <v>2.5</v>
      </c>
      <c r="H20" s="61">
        <v>0</v>
      </c>
      <c r="I20" s="73">
        <v>0</v>
      </c>
      <c r="J20" s="66">
        <v>2.5</v>
      </c>
      <c r="K20" s="67">
        <v>2.5</v>
      </c>
      <c r="L20" s="92">
        <f t="shared" si="1"/>
        <v>2.5</v>
      </c>
      <c r="M20" s="66">
        <v>0</v>
      </c>
      <c r="N20" s="73">
        <v>0</v>
      </c>
      <c r="O20" s="66">
        <v>2.5</v>
      </c>
      <c r="P20" s="73">
        <v>2.5</v>
      </c>
      <c r="Q20" s="89">
        <f t="shared" si="2"/>
        <v>2.5</v>
      </c>
      <c r="R20" s="61">
        <v>0</v>
      </c>
      <c r="S20" s="73">
        <v>0</v>
      </c>
      <c r="T20" s="66">
        <v>2.5</v>
      </c>
      <c r="U20" s="67">
        <v>2.5</v>
      </c>
      <c r="V20" s="83">
        <f t="shared" si="3"/>
        <v>2.5</v>
      </c>
      <c r="W20" s="77">
        <v>12</v>
      </c>
      <c r="X20" s="78" t="s">
        <v>20</v>
      </c>
      <c r="Y20" s="106">
        <f t="shared" si="4"/>
        <v>2.5</v>
      </c>
      <c r="Z20" s="100"/>
      <c r="AA20" s="18">
        <f t="shared" si="10"/>
        <v>1</v>
      </c>
      <c r="AB20" s="36">
        <f t="shared" si="6"/>
        <v>0</v>
      </c>
      <c r="AC20" s="37">
        <f t="shared" si="7"/>
        <v>0</v>
      </c>
      <c r="AD20" s="32">
        <f t="shared" si="9"/>
        <v>0</v>
      </c>
      <c r="AE20" s="14">
        <f t="shared" si="8"/>
        <v>0</v>
      </c>
      <c r="AF20" s="10"/>
      <c r="AG20" s="10"/>
    </row>
    <row r="21" spans="1:33" ht="21" customHeight="1" x14ac:dyDescent="0.25">
      <c r="A21" s="77">
        <v>13</v>
      </c>
      <c r="B21" s="78" t="s">
        <v>21</v>
      </c>
      <c r="C21" s="66">
        <v>1</v>
      </c>
      <c r="D21" s="73">
        <v>1</v>
      </c>
      <c r="E21" s="66">
        <v>2</v>
      </c>
      <c r="F21" s="73">
        <v>2</v>
      </c>
      <c r="G21" s="89">
        <f t="shared" si="0"/>
        <v>3</v>
      </c>
      <c r="H21" s="61">
        <v>1</v>
      </c>
      <c r="I21" s="73">
        <v>1</v>
      </c>
      <c r="J21" s="66">
        <v>2</v>
      </c>
      <c r="K21" s="67">
        <v>2</v>
      </c>
      <c r="L21" s="92">
        <f t="shared" si="1"/>
        <v>3</v>
      </c>
      <c r="M21" s="66">
        <v>1</v>
      </c>
      <c r="N21" s="73">
        <v>1</v>
      </c>
      <c r="O21" s="66">
        <v>2</v>
      </c>
      <c r="P21" s="73">
        <v>2</v>
      </c>
      <c r="Q21" s="89">
        <f t="shared" si="2"/>
        <v>3</v>
      </c>
      <c r="R21" s="61">
        <v>1</v>
      </c>
      <c r="S21" s="73">
        <v>1</v>
      </c>
      <c r="T21" s="66">
        <v>2</v>
      </c>
      <c r="U21" s="67">
        <v>2</v>
      </c>
      <c r="V21" s="83">
        <f t="shared" si="3"/>
        <v>3</v>
      </c>
      <c r="W21" s="77">
        <v>13</v>
      </c>
      <c r="X21" s="78" t="s">
        <v>21</v>
      </c>
      <c r="Y21" s="106">
        <f t="shared" si="4"/>
        <v>3</v>
      </c>
      <c r="Z21" s="100">
        <f t="shared" si="5"/>
        <v>1</v>
      </c>
      <c r="AA21" s="18">
        <f t="shared" si="10"/>
        <v>1</v>
      </c>
      <c r="AB21" s="36">
        <f t="shared" si="6"/>
        <v>0</v>
      </c>
      <c r="AC21" s="37">
        <f t="shared" si="7"/>
        <v>0</v>
      </c>
      <c r="AD21" s="32">
        <f t="shared" si="9"/>
        <v>0</v>
      </c>
      <c r="AE21" s="14">
        <f t="shared" si="8"/>
        <v>0</v>
      </c>
      <c r="AF21" s="10"/>
      <c r="AG21" s="10"/>
    </row>
    <row r="22" spans="1:33" ht="21" customHeight="1" x14ac:dyDescent="0.25">
      <c r="A22" s="77">
        <v>14</v>
      </c>
      <c r="B22" s="78" t="s">
        <v>22</v>
      </c>
      <c r="C22" s="66">
        <v>1</v>
      </c>
      <c r="D22" s="73">
        <v>0</v>
      </c>
      <c r="E22" s="66">
        <v>4</v>
      </c>
      <c r="F22" s="73">
        <v>4</v>
      </c>
      <c r="G22" s="89">
        <f t="shared" si="0"/>
        <v>4</v>
      </c>
      <c r="H22" s="61">
        <v>1</v>
      </c>
      <c r="I22" s="73">
        <v>0</v>
      </c>
      <c r="J22" s="66">
        <v>4</v>
      </c>
      <c r="K22" s="67">
        <v>4</v>
      </c>
      <c r="L22" s="92">
        <f t="shared" si="1"/>
        <v>4</v>
      </c>
      <c r="M22" s="66">
        <v>1</v>
      </c>
      <c r="N22" s="73">
        <v>0</v>
      </c>
      <c r="O22" s="66">
        <v>4</v>
      </c>
      <c r="P22" s="73">
        <v>4</v>
      </c>
      <c r="Q22" s="89">
        <f t="shared" si="2"/>
        <v>4</v>
      </c>
      <c r="R22" s="61">
        <v>1</v>
      </c>
      <c r="S22" s="73">
        <v>0</v>
      </c>
      <c r="T22" s="66">
        <v>4</v>
      </c>
      <c r="U22" s="67">
        <v>4</v>
      </c>
      <c r="V22" s="83">
        <f t="shared" si="3"/>
        <v>4</v>
      </c>
      <c r="W22" s="77">
        <v>14</v>
      </c>
      <c r="X22" s="78" t="s">
        <v>22</v>
      </c>
      <c r="Y22" s="106">
        <f t="shared" si="4"/>
        <v>4</v>
      </c>
      <c r="Z22" s="100">
        <f t="shared" si="5"/>
        <v>0</v>
      </c>
      <c r="AA22" s="18">
        <f t="shared" si="10"/>
        <v>1</v>
      </c>
      <c r="AB22" s="36">
        <f t="shared" si="6"/>
        <v>0</v>
      </c>
      <c r="AC22" s="37">
        <f t="shared" si="7"/>
        <v>0</v>
      </c>
      <c r="AD22" s="32">
        <f t="shared" si="9"/>
        <v>0</v>
      </c>
      <c r="AE22" s="14">
        <f t="shared" si="8"/>
        <v>0</v>
      </c>
      <c r="AF22" s="10"/>
      <c r="AG22" s="10"/>
    </row>
    <row r="23" spans="1:33" ht="21" customHeight="1" x14ac:dyDescent="0.25">
      <c r="A23" s="77">
        <v>15</v>
      </c>
      <c r="B23" s="78" t="s">
        <v>23</v>
      </c>
      <c r="C23" s="66">
        <v>1</v>
      </c>
      <c r="D23" s="73">
        <v>1</v>
      </c>
      <c r="E23" s="66">
        <v>3</v>
      </c>
      <c r="F23" s="73">
        <v>3</v>
      </c>
      <c r="G23" s="89">
        <f t="shared" si="0"/>
        <v>4</v>
      </c>
      <c r="H23" s="61">
        <v>1</v>
      </c>
      <c r="I23" s="73">
        <v>1</v>
      </c>
      <c r="J23" s="66">
        <v>3</v>
      </c>
      <c r="K23" s="67">
        <v>3</v>
      </c>
      <c r="L23" s="92">
        <f t="shared" si="1"/>
        <v>4</v>
      </c>
      <c r="M23" s="66">
        <v>1</v>
      </c>
      <c r="N23" s="73">
        <v>1</v>
      </c>
      <c r="O23" s="66">
        <v>3</v>
      </c>
      <c r="P23" s="73">
        <v>3</v>
      </c>
      <c r="Q23" s="89">
        <f t="shared" si="2"/>
        <v>4</v>
      </c>
      <c r="R23" s="61">
        <v>1</v>
      </c>
      <c r="S23" s="73">
        <v>1</v>
      </c>
      <c r="T23" s="66">
        <v>3</v>
      </c>
      <c r="U23" s="67">
        <v>3</v>
      </c>
      <c r="V23" s="83">
        <f t="shared" si="3"/>
        <v>4</v>
      </c>
      <c r="W23" s="77">
        <v>15</v>
      </c>
      <c r="X23" s="78" t="s">
        <v>23</v>
      </c>
      <c r="Y23" s="106">
        <f t="shared" si="4"/>
        <v>4</v>
      </c>
      <c r="Z23" s="100">
        <f t="shared" si="5"/>
        <v>1</v>
      </c>
      <c r="AA23" s="18">
        <f t="shared" si="10"/>
        <v>1</v>
      </c>
      <c r="AB23" s="36">
        <f t="shared" si="6"/>
        <v>0</v>
      </c>
      <c r="AC23" s="37">
        <f t="shared" si="7"/>
        <v>0</v>
      </c>
      <c r="AD23" s="32">
        <f t="shared" si="9"/>
        <v>0</v>
      </c>
      <c r="AE23" s="14">
        <f t="shared" si="8"/>
        <v>0</v>
      </c>
      <c r="AF23" s="10"/>
      <c r="AG23" s="10"/>
    </row>
    <row r="24" spans="1:33" ht="21" customHeight="1" x14ac:dyDescent="0.25">
      <c r="A24" s="77">
        <v>16</v>
      </c>
      <c r="B24" s="78" t="s">
        <v>24</v>
      </c>
      <c r="C24" s="66">
        <v>0</v>
      </c>
      <c r="D24" s="73">
        <v>0</v>
      </c>
      <c r="E24" s="66">
        <v>3</v>
      </c>
      <c r="F24" s="73">
        <v>3</v>
      </c>
      <c r="G24" s="89">
        <f t="shared" si="0"/>
        <v>3</v>
      </c>
      <c r="H24" s="61">
        <v>0</v>
      </c>
      <c r="I24" s="73">
        <v>0</v>
      </c>
      <c r="J24" s="66">
        <v>3</v>
      </c>
      <c r="K24" s="67">
        <v>3</v>
      </c>
      <c r="L24" s="92">
        <f t="shared" si="1"/>
        <v>3</v>
      </c>
      <c r="M24" s="66">
        <v>0</v>
      </c>
      <c r="N24" s="73">
        <v>0</v>
      </c>
      <c r="O24" s="66">
        <v>3</v>
      </c>
      <c r="P24" s="73">
        <v>3</v>
      </c>
      <c r="Q24" s="89">
        <f t="shared" si="2"/>
        <v>3</v>
      </c>
      <c r="R24" s="61">
        <v>0</v>
      </c>
      <c r="S24" s="73">
        <v>0</v>
      </c>
      <c r="T24" s="66">
        <v>3</v>
      </c>
      <c r="U24" s="67">
        <v>3</v>
      </c>
      <c r="V24" s="83">
        <f t="shared" si="3"/>
        <v>3</v>
      </c>
      <c r="W24" s="77">
        <v>16</v>
      </c>
      <c r="X24" s="78" t="s">
        <v>24</v>
      </c>
      <c r="Y24" s="106">
        <f t="shared" si="4"/>
        <v>3</v>
      </c>
      <c r="Z24" s="100"/>
      <c r="AA24" s="18">
        <f t="shared" si="10"/>
        <v>1</v>
      </c>
      <c r="AB24" s="36">
        <f t="shared" si="6"/>
        <v>0</v>
      </c>
      <c r="AC24" s="37">
        <f t="shared" si="7"/>
        <v>0</v>
      </c>
      <c r="AD24" s="32">
        <f t="shared" si="9"/>
        <v>0</v>
      </c>
      <c r="AE24" s="14">
        <f t="shared" si="8"/>
        <v>0</v>
      </c>
      <c r="AF24" s="10"/>
      <c r="AG24" s="10"/>
    </row>
    <row r="25" spans="1:33" ht="21" customHeight="1" x14ac:dyDescent="0.25">
      <c r="A25" s="77">
        <v>17</v>
      </c>
      <c r="B25" s="78" t="s">
        <v>25</v>
      </c>
      <c r="C25" s="66">
        <v>0</v>
      </c>
      <c r="D25" s="73">
        <v>0</v>
      </c>
      <c r="E25" s="66">
        <v>2</v>
      </c>
      <c r="F25" s="73">
        <v>2</v>
      </c>
      <c r="G25" s="89">
        <f t="shared" si="0"/>
        <v>2</v>
      </c>
      <c r="H25" s="61">
        <v>0</v>
      </c>
      <c r="I25" s="73">
        <v>0</v>
      </c>
      <c r="J25" s="66">
        <v>2</v>
      </c>
      <c r="K25" s="67">
        <v>2</v>
      </c>
      <c r="L25" s="92">
        <f t="shared" si="1"/>
        <v>2</v>
      </c>
      <c r="M25" s="66">
        <v>0</v>
      </c>
      <c r="N25" s="73">
        <v>0</v>
      </c>
      <c r="O25" s="66">
        <v>2</v>
      </c>
      <c r="P25" s="73">
        <v>2</v>
      </c>
      <c r="Q25" s="89">
        <f t="shared" si="2"/>
        <v>2</v>
      </c>
      <c r="R25" s="61">
        <v>0</v>
      </c>
      <c r="S25" s="73">
        <v>0</v>
      </c>
      <c r="T25" s="66">
        <v>2</v>
      </c>
      <c r="U25" s="67">
        <v>2</v>
      </c>
      <c r="V25" s="83">
        <f t="shared" si="3"/>
        <v>2</v>
      </c>
      <c r="W25" s="77">
        <v>17</v>
      </c>
      <c r="X25" s="78" t="s">
        <v>25</v>
      </c>
      <c r="Y25" s="106">
        <f t="shared" si="4"/>
        <v>2</v>
      </c>
      <c r="Z25" s="100"/>
      <c r="AA25" s="18">
        <f t="shared" si="10"/>
        <v>1</v>
      </c>
      <c r="AB25" s="36">
        <f t="shared" si="6"/>
        <v>0</v>
      </c>
      <c r="AC25" s="37">
        <f t="shared" si="7"/>
        <v>0</v>
      </c>
      <c r="AD25" s="32">
        <f t="shared" si="9"/>
        <v>0</v>
      </c>
      <c r="AE25" s="14">
        <f t="shared" si="8"/>
        <v>0</v>
      </c>
      <c r="AF25" s="10"/>
      <c r="AG25" s="10"/>
    </row>
    <row r="26" spans="1:33" ht="21" customHeight="1" x14ac:dyDescent="0.25">
      <c r="A26" s="77">
        <v>18</v>
      </c>
      <c r="B26" s="78" t="s">
        <v>26</v>
      </c>
      <c r="C26" s="66">
        <v>0</v>
      </c>
      <c r="D26" s="73">
        <v>0</v>
      </c>
      <c r="E26" s="66">
        <v>2</v>
      </c>
      <c r="F26" s="73">
        <v>2</v>
      </c>
      <c r="G26" s="89">
        <f t="shared" si="0"/>
        <v>2</v>
      </c>
      <c r="H26" s="61">
        <v>0</v>
      </c>
      <c r="I26" s="73">
        <v>0</v>
      </c>
      <c r="J26" s="66">
        <v>2</v>
      </c>
      <c r="K26" s="67">
        <v>2</v>
      </c>
      <c r="L26" s="92">
        <f t="shared" si="1"/>
        <v>2</v>
      </c>
      <c r="M26" s="66">
        <v>0</v>
      </c>
      <c r="N26" s="73">
        <v>0</v>
      </c>
      <c r="O26" s="66">
        <v>2</v>
      </c>
      <c r="P26" s="73">
        <v>2</v>
      </c>
      <c r="Q26" s="89">
        <f t="shared" si="2"/>
        <v>2</v>
      </c>
      <c r="R26" s="61">
        <v>0</v>
      </c>
      <c r="S26" s="73">
        <v>0</v>
      </c>
      <c r="T26" s="66">
        <v>2</v>
      </c>
      <c r="U26" s="67">
        <v>2</v>
      </c>
      <c r="V26" s="83">
        <f t="shared" si="3"/>
        <v>2</v>
      </c>
      <c r="W26" s="77">
        <v>18</v>
      </c>
      <c r="X26" s="78" t="s">
        <v>26</v>
      </c>
      <c r="Y26" s="106">
        <f t="shared" si="4"/>
        <v>2</v>
      </c>
      <c r="Z26" s="100"/>
      <c r="AA26" s="18">
        <f t="shared" si="10"/>
        <v>1</v>
      </c>
      <c r="AB26" s="36">
        <f t="shared" si="6"/>
        <v>0</v>
      </c>
      <c r="AC26" s="37">
        <f t="shared" si="7"/>
        <v>0</v>
      </c>
      <c r="AD26" s="32">
        <f t="shared" si="9"/>
        <v>0</v>
      </c>
      <c r="AE26" s="14">
        <f t="shared" si="8"/>
        <v>0</v>
      </c>
      <c r="AF26" s="10"/>
      <c r="AG26" s="10"/>
    </row>
    <row r="27" spans="1:33" ht="21" customHeight="1" x14ac:dyDescent="0.25">
      <c r="A27" s="77">
        <v>19</v>
      </c>
      <c r="B27" s="78" t="s">
        <v>27</v>
      </c>
      <c r="C27" s="66">
        <v>0</v>
      </c>
      <c r="D27" s="73">
        <v>0</v>
      </c>
      <c r="E27" s="66">
        <v>3</v>
      </c>
      <c r="F27" s="73">
        <v>3</v>
      </c>
      <c r="G27" s="89">
        <f t="shared" si="0"/>
        <v>3</v>
      </c>
      <c r="H27" s="61">
        <v>0</v>
      </c>
      <c r="I27" s="73">
        <v>0</v>
      </c>
      <c r="J27" s="66">
        <v>3</v>
      </c>
      <c r="K27" s="67">
        <v>3</v>
      </c>
      <c r="L27" s="92">
        <f t="shared" si="1"/>
        <v>3</v>
      </c>
      <c r="M27" s="66">
        <v>0</v>
      </c>
      <c r="N27" s="73">
        <v>0</v>
      </c>
      <c r="O27" s="66">
        <v>3</v>
      </c>
      <c r="P27" s="73">
        <v>3</v>
      </c>
      <c r="Q27" s="89">
        <f t="shared" si="2"/>
        <v>3</v>
      </c>
      <c r="R27" s="61">
        <v>0</v>
      </c>
      <c r="S27" s="73">
        <v>0</v>
      </c>
      <c r="T27" s="66">
        <v>3</v>
      </c>
      <c r="U27" s="67">
        <v>3</v>
      </c>
      <c r="V27" s="83">
        <f t="shared" si="3"/>
        <v>3</v>
      </c>
      <c r="W27" s="77">
        <v>19</v>
      </c>
      <c r="X27" s="78" t="s">
        <v>27</v>
      </c>
      <c r="Y27" s="106">
        <f t="shared" si="4"/>
        <v>3</v>
      </c>
      <c r="Z27" s="100"/>
      <c r="AA27" s="18">
        <f t="shared" si="10"/>
        <v>1</v>
      </c>
      <c r="AB27" s="36">
        <f t="shared" si="6"/>
        <v>0</v>
      </c>
      <c r="AC27" s="37">
        <f t="shared" si="7"/>
        <v>0</v>
      </c>
      <c r="AD27" s="32">
        <f t="shared" si="9"/>
        <v>0</v>
      </c>
      <c r="AE27" s="14">
        <f t="shared" si="8"/>
        <v>0</v>
      </c>
      <c r="AF27" s="10"/>
      <c r="AG27" s="10"/>
    </row>
    <row r="28" spans="1:33" ht="21" customHeight="1" x14ac:dyDescent="0.25">
      <c r="A28" s="77">
        <v>20</v>
      </c>
      <c r="B28" s="78" t="s">
        <v>28</v>
      </c>
      <c r="C28" s="66">
        <v>1</v>
      </c>
      <c r="D28" s="73">
        <v>1</v>
      </c>
      <c r="E28" s="66">
        <v>3</v>
      </c>
      <c r="F28" s="73">
        <v>3</v>
      </c>
      <c r="G28" s="89">
        <f t="shared" si="0"/>
        <v>4</v>
      </c>
      <c r="H28" s="61">
        <v>1</v>
      </c>
      <c r="I28" s="73">
        <v>1</v>
      </c>
      <c r="J28" s="66">
        <v>3</v>
      </c>
      <c r="K28" s="67">
        <v>3</v>
      </c>
      <c r="L28" s="92">
        <f t="shared" si="1"/>
        <v>4</v>
      </c>
      <c r="M28" s="66">
        <v>1</v>
      </c>
      <c r="N28" s="73">
        <v>1</v>
      </c>
      <c r="O28" s="66">
        <v>3</v>
      </c>
      <c r="P28" s="73">
        <v>3</v>
      </c>
      <c r="Q28" s="89">
        <f t="shared" si="2"/>
        <v>4</v>
      </c>
      <c r="R28" s="61">
        <v>1</v>
      </c>
      <c r="S28" s="73">
        <v>1</v>
      </c>
      <c r="T28" s="66">
        <v>3</v>
      </c>
      <c r="U28" s="67">
        <v>3</v>
      </c>
      <c r="V28" s="83">
        <f t="shared" si="3"/>
        <v>4</v>
      </c>
      <c r="W28" s="77">
        <v>20</v>
      </c>
      <c r="X28" s="78" t="s">
        <v>28</v>
      </c>
      <c r="Y28" s="106">
        <f t="shared" si="4"/>
        <v>4</v>
      </c>
      <c r="Z28" s="100">
        <f t="shared" si="5"/>
        <v>1</v>
      </c>
      <c r="AA28" s="18">
        <f t="shared" si="10"/>
        <v>1</v>
      </c>
      <c r="AB28" s="36">
        <f t="shared" si="6"/>
        <v>0</v>
      </c>
      <c r="AC28" s="37">
        <f t="shared" si="7"/>
        <v>0</v>
      </c>
      <c r="AD28" s="32">
        <f t="shared" si="9"/>
        <v>0</v>
      </c>
      <c r="AE28" s="14">
        <f t="shared" si="8"/>
        <v>0</v>
      </c>
      <c r="AF28" s="10"/>
      <c r="AG28" s="10"/>
    </row>
    <row r="29" spans="1:33" ht="21" customHeight="1" x14ac:dyDescent="0.25">
      <c r="A29" s="77">
        <v>21</v>
      </c>
      <c r="B29" s="78" t="s">
        <v>29</v>
      </c>
      <c r="C29" s="66">
        <v>1</v>
      </c>
      <c r="D29" s="73">
        <v>0</v>
      </c>
      <c r="E29" s="66">
        <v>1</v>
      </c>
      <c r="F29" s="73">
        <v>2</v>
      </c>
      <c r="G29" s="89">
        <f t="shared" si="0"/>
        <v>2</v>
      </c>
      <c r="H29" s="61">
        <v>1</v>
      </c>
      <c r="I29" s="73">
        <v>0</v>
      </c>
      <c r="J29" s="66">
        <v>1</v>
      </c>
      <c r="K29" s="67">
        <v>2</v>
      </c>
      <c r="L29" s="92">
        <f t="shared" si="1"/>
        <v>2</v>
      </c>
      <c r="M29" s="66">
        <v>1</v>
      </c>
      <c r="N29" s="73">
        <v>0</v>
      </c>
      <c r="O29" s="66">
        <v>1</v>
      </c>
      <c r="P29" s="73">
        <v>2</v>
      </c>
      <c r="Q29" s="89">
        <f t="shared" si="2"/>
        <v>2</v>
      </c>
      <c r="R29" s="61">
        <v>1</v>
      </c>
      <c r="S29" s="73">
        <v>0</v>
      </c>
      <c r="T29" s="66">
        <v>1</v>
      </c>
      <c r="U29" s="67">
        <v>2</v>
      </c>
      <c r="V29" s="83">
        <f t="shared" si="3"/>
        <v>2</v>
      </c>
      <c r="W29" s="77">
        <v>21</v>
      </c>
      <c r="X29" s="78" t="s">
        <v>29</v>
      </c>
      <c r="Y29" s="106">
        <f t="shared" si="4"/>
        <v>2</v>
      </c>
      <c r="Z29" s="100">
        <f t="shared" si="5"/>
        <v>0</v>
      </c>
      <c r="AA29" s="18">
        <f>U29/T29</f>
        <v>2</v>
      </c>
      <c r="AB29" s="36">
        <f t="shared" si="6"/>
        <v>0</v>
      </c>
      <c r="AC29" s="37">
        <f t="shared" si="7"/>
        <v>0</v>
      </c>
      <c r="AD29" s="32">
        <f t="shared" si="9"/>
        <v>0</v>
      </c>
      <c r="AE29" s="14">
        <f t="shared" si="8"/>
        <v>0</v>
      </c>
      <c r="AF29" s="10"/>
      <c r="AG29" s="10"/>
    </row>
    <row r="30" spans="1:33" ht="21" customHeight="1" x14ac:dyDescent="0.25">
      <c r="A30" s="77">
        <v>22</v>
      </c>
      <c r="B30" s="78" t="s">
        <v>30</v>
      </c>
      <c r="C30" s="66">
        <v>0</v>
      </c>
      <c r="D30" s="73">
        <v>0</v>
      </c>
      <c r="E30" s="66">
        <v>2</v>
      </c>
      <c r="F30" s="73">
        <v>2</v>
      </c>
      <c r="G30" s="89">
        <f t="shared" si="0"/>
        <v>2</v>
      </c>
      <c r="H30" s="61">
        <v>0</v>
      </c>
      <c r="I30" s="73">
        <v>0</v>
      </c>
      <c r="J30" s="66">
        <v>2</v>
      </c>
      <c r="K30" s="67">
        <v>2</v>
      </c>
      <c r="L30" s="92">
        <f t="shared" si="1"/>
        <v>2</v>
      </c>
      <c r="M30" s="66">
        <v>0</v>
      </c>
      <c r="N30" s="73">
        <v>0</v>
      </c>
      <c r="O30" s="66">
        <v>2</v>
      </c>
      <c r="P30" s="73">
        <v>2</v>
      </c>
      <c r="Q30" s="89">
        <f t="shared" si="2"/>
        <v>2</v>
      </c>
      <c r="R30" s="61">
        <v>0</v>
      </c>
      <c r="S30" s="73">
        <v>0</v>
      </c>
      <c r="T30" s="66">
        <v>2</v>
      </c>
      <c r="U30" s="67">
        <v>2</v>
      </c>
      <c r="V30" s="83">
        <f t="shared" si="3"/>
        <v>2</v>
      </c>
      <c r="W30" s="77">
        <v>22</v>
      </c>
      <c r="X30" s="78" t="s">
        <v>30</v>
      </c>
      <c r="Y30" s="106">
        <f t="shared" si="4"/>
        <v>2</v>
      </c>
      <c r="Z30" s="100"/>
      <c r="AA30" s="18">
        <f t="shared" si="10"/>
        <v>1</v>
      </c>
      <c r="AB30" s="36">
        <f t="shared" si="6"/>
        <v>0</v>
      </c>
      <c r="AC30" s="37">
        <f t="shared" si="7"/>
        <v>0</v>
      </c>
      <c r="AD30" s="32">
        <f t="shared" si="9"/>
        <v>0</v>
      </c>
      <c r="AE30" s="14">
        <f t="shared" si="8"/>
        <v>0</v>
      </c>
      <c r="AF30" s="10"/>
      <c r="AG30" s="10"/>
    </row>
    <row r="31" spans="1:33" ht="21" customHeight="1" x14ac:dyDescent="0.25">
      <c r="A31" s="77">
        <v>23</v>
      </c>
      <c r="B31" s="78" t="s">
        <v>31</v>
      </c>
      <c r="C31" s="66">
        <v>0</v>
      </c>
      <c r="D31" s="73">
        <v>0</v>
      </c>
      <c r="E31" s="66">
        <v>2</v>
      </c>
      <c r="F31" s="73">
        <v>2</v>
      </c>
      <c r="G31" s="89">
        <f t="shared" si="0"/>
        <v>2</v>
      </c>
      <c r="H31" s="61">
        <v>0</v>
      </c>
      <c r="I31" s="73">
        <v>0</v>
      </c>
      <c r="J31" s="66">
        <v>2</v>
      </c>
      <c r="K31" s="67">
        <v>2</v>
      </c>
      <c r="L31" s="92">
        <f t="shared" si="1"/>
        <v>2</v>
      </c>
      <c r="M31" s="66">
        <v>0</v>
      </c>
      <c r="N31" s="73">
        <v>0</v>
      </c>
      <c r="O31" s="66">
        <v>2</v>
      </c>
      <c r="P31" s="73">
        <v>2</v>
      </c>
      <c r="Q31" s="89">
        <f t="shared" si="2"/>
        <v>2</v>
      </c>
      <c r="R31" s="61">
        <v>0</v>
      </c>
      <c r="S31" s="73">
        <v>0</v>
      </c>
      <c r="T31" s="66">
        <v>2</v>
      </c>
      <c r="U31" s="67">
        <v>2</v>
      </c>
      <c r="V31" s="83">
        <f t="shared" si="3"/>
        <v>2</v>
      </c>
      <c r="W31" s="77">
        <v>23</v>
      </c>
      <c r="X31" s="78" t="s">
        <v>31</v>
      </c>
      <c r="Y31" s="106">
        <f t="shared" si="4"/>
        <v>2</v>
      </c>
      <c r="Z31" s="100"/>
      <c r="AA31" s="18">
        <f t="shared" si="10"/>
        <v>1</v>
      </c>
      <c r="AB31" s="36">
        <f t="shared" si="6"/>
        <v>0</v>
      </c>
      <c r="AC31" s="37">
        <f t="shared" si="7"/>
        <v>0</v>
      </c>
      <c r="AD31" s="32">
        <f t="shared" si="9"/>
        <v>0</v>
      </c>
      <c r="AE31" s="14">
        <f t="shared" si="8"/>
        <v>0</v>
      </c>
      <c r="AF31" s="10"/>
      <c r="AG31" s="10"/>
    </row>
    <row r="32" spans="1:33" ht="21" customHeight="1" x14ac:dyDescent="0.25">
      <c r="A32" s="77">
        <v>24</v>
      </c>
      <c r="B32" s="78" t="s">
        <v>32</v>
      </c>
      <c r="C32" s="64">
        <v>2</v>
      </c>
      <c r="D32" s="72">
        <v>1</v>
      </c>
      <c r="E32" s="64">
        <v>3</v>
      </c>
      <c r="F32" s="72">
        <v>4</v>
      </c>
      <c r="G32" s="89">
        <f t="shared" si="0"/>
        <v>5</v>
      </c>
      <c r="H32" s="60">
        <v>2</v>
      </c>
      <c r="I32" s="72">
        <v>1</v>
      </c>
      <c r="J32" s="64">
        <v>3</v>
      </c>
      <c r="K32" s="65">
        <v>4</v>
      </c>
      <c r="L32" s="92">
        <f t="shared" si="1"/>
        <v>5</v>
      </c>
      <c r="M32" s="64">
        <v>2</v>
      </c>
      <c r="N32" s="72">
        <v>1</v>
      </c>
      <c r="O32" s="64">
        <v>3</v>
      </c>
      <c r="P32" s="72">
        <v>4</v>
      </c>
      <c r="Q32" s="89">
        <f t="shared" si="2"/>
        <v>5</v>
      </c>
      <c r="R32" s="60">
        <v>2</v>
      </c>
      <c r="S32" s="72">
        <v>1</v>
      </c>
      <c r="T32" s="64">
        <v>3</v>
      </c>
      <c r="U32" s="65">
        <v>4</v>
      </c>
      <c r="V32" s="83">
        <f t="shared" si="3"/>
        <v>5</v>
      </c>
      <c r="W32" s="77">
        <v>24</v>
      </c>
      <c r="X32" s="78" t="s">
        <v>32</v>
      </c>
      <c r="Y32" s="106">
        <f t="shared" si="4"/>
        <v>5</v>
      </c>
      <c r="Z32" s="101">
        <f>S32/R32</f>
        <v>0.5</v>
      </c>
      <c r="AA32" s="18">
        <f>U32/T32</f>
        <v>1.3333333333333333</v>
      </c>
      <c r="AB32" s="36">
        <f t="shared" si="6"/>
        <v>0</v>
      </c>
      <c r="AC32" s="37">
        <f t="shared" si="7"/>
        <v>0</v>
      </c>
      <c r="AD32" s="32">
        <f t="shared" si="9"/>
        <v>0</v>
      </c>
      <c r="AE32" s="14">
        <f>U32-F32</f>
        <v>0</v>
      </c>
      <c r="AF32" s="10"/>
      <c r="AG32" s="10"/>
    </row>
    <row r="33" spans="1:33" ht="21" customHeight="1" x14ac:dyDescent="0.25">
      <c r="A33" s="77">
        <v>25</v>
      </c>
      <c r="B33" s="78" t="s">
        <v>33</v>
      </c>
      <c r="C33" s="64">
        <v>0</v>
      </c>
      <c r="D33" s="72">
        <v>0</v>
      </c>
      <c r="E33" s="64">
        <v>5</v>
      </c>
      <c r="F33" s="72">
        <v>3</v>
      </c>
      <c r="G33" s="89">
        <f t="shared" si="0"/>
        <v>3</v>
      </c>
      <c r="H33" s="60">
        <v>0</v>
      </c>
      <c r="I33" s="72">
        <v>0</v>
      </c>
      <c r="J33" s="64">
        <v>5</v>
      </c>
      <c r="K33" s="65">
        <v>3</v>
      </c>
      <c r="L33" s="92">
        <f t="shared" si="1"/>
        <v>3</v>
      </c>
      <c r="M33" s="64">
        <v>0</v>
      </c>
      <c r="N33" s="72">
        <v>0</v>
      </c>
      <c r="O33" s="64">
        <v>5</v>
      </c>
      <c r="P33" s="72">
        <v>3</v>
      </c>
      <c r="Q33" s="89">
        <f t="shared" si="2"/>
        <v>3</v>
      </c>
      <c r="R33" s="60">
        <v>0</v>
      </c>
      <c r="S33" s="72">
        <v>0</v>
      </c>
      <c r="T33" s="64">
        <v>5</v>
      </c>
      <c r="U33" s="65">
        <v>3</v>
      </c>
      <c r="V33" s="83">
        <f t="shared" si="3"/>
        <v>3</v>
      </c>
      <c r="W33" s="77">
        <v>25</v>
      </c>
      <c r="X33" s="78" t="s">
        <v>33</v>
      </c>
      <c r="Y33" s="106">
        <f t="shared" si="4"/>
        <v>3</v>
      </c>
      <c r="Z33" s="100"/>
      <c r="AA33" s="76">
        <f t="shared" si="10"/>
        <v>0.6</v>
      </c>
      <c r="AB33" s="36">
        <f t="shared" si="6"/>
        <v>0</v>
      </c>
      <c r="AC33" s="37">
        <f t="shared" si="7"/>
        <v>0</v>
      </c>
      <c r="AD33" s="32">
        <f t="shared" si="9"/>
        <v>0</v>
      </c>
      <c r="AE33" s="14">
        <f t="shared" si="8"/>
        <v>0</v>
      </c>
      <c r="AF33" s="10"/>
      <c r="AG33" s="10"/>
    </row>
    <row r="34" spans="1:33" ht="21" customHeight="1" x14ac:dyDescent="0.25">
      <c r="A34" s="77">
        <v>26</v>
      </c>
      <c r="B34" s="78" t="s">
        <v>34</v>
      </c>
      <c r="C34" s="64">
        <v>1</v>
      </c>
      <c r="D34" s="72">
        <v>1</v>
      </c>
      <c r="E34" s="64">
        <v>2</v>
      </c>
      <c r="F34" s="72">
        <v>2</v>
      </c>
      <c r="G34" s="89">
        <f t="shared" si="0"/>
        <v>3</v>
      </c>
      <c r="H34" s="60">
        <v>1</v>
      </c>
      <c r="I34" s="72">
        <v>1</v>
      </c>
      <c r="J34" s="64">
        <v>2</v>
      </c>
      <c r="K34" s="65">
        <v>2</v>
      </c>
      <c r="L34" s="92">
        <f t="shared" si="1"/>
        <v>3</v>
      </c>
      <c r="M34" s="64">
        <v>1</v>
      </c>
      <c r="N34" s="72">
        <v>1</v>
      </c>
      <c r="O34" s="64">
        <v>2</v>
      </c>
      <c r="P34" s="72">
        <v>2</v>
      </c>
      <c r="Q34" s="89">
        <f t="shared" si="2"/>
        <v>3</v>
      </c>
      <c r="R34" s="60">
        <v>1</v>
      </c>
      <c r="S34" s="72">
        <v>1</v>
      </c>
      <c r="T34" s="64">
        <v>2</v>
      </c>
      <c r="U34" s="65">
        <v>2</v>
      </c>
      <c r="V34" s="83">
        <f t="shared" si="3"/>
        <v>3</v>
      </c>
      <c r="W34" s="77">
        <v>26</v>
      </c>
      <c r="X34" s="78" t="s">
        <v>34</v>
      </c>
      <c r="Y34" s="106">
        <f t="shared" si="4"/>
        <v>3</v>
      </c>
      <c r="Z34" s="100">
        <f t="shared" si="5"/>
        <v>1</v>
      </c>
      <c r="AA34" s="18">
        <f t="shared" si="10"/>
        <v>1</v>
      </c>
      <c r="AB34" s="36">
        <f t="shared" si="6"/>
        <v>0</v>
      </c>
      <c r="AC34" s="37">
        <f t="shared" si="7"/>
        <v>0</v>
      </c>
      <c r="AD34" s="32">
        <f t="shared" si="9"/>
        <v>0</v>
      </c>
      <c r="AE34" s="14">
        <f t="shared" si="8"/>
        <v>0</v>
      </c>
      <c r="AF34" s="10"/>
      <c r="AG34" s="10"/>
    </row>
    <row r="35" spans="1:33" ht="21" customHeight="1" x14ac:dyDescent="0.25">
      <c r="A35" s="77">
        <v>27</v>
      </c>
      <c r="B35" s="79" t="s">
        <v>35</v>
      </c>
      <c r="C35" s="66">
        <v>1</v>
      </c>
      <c r="D35" s="73">
        <v>0</v>
      </c>
      <c r="E35" s="66">
        <v>4</v>
      </c>
      <c r="F35" s="73">
        <v>5</v>
      </c>
      <c r="G35" s="89">
        <f t="shared" si="0"/>
        <v>5</v>
      </c>
      <c r="H35" s="61">
        <v>1</v>
      </c>
      <c r="I35" s="73">
        <v>0</v>
      </c>
      <c r="J35" s="66">
        <v>4</v>
      </c>
      <c r="K35" s="67">
        <v>5</v>
      </c>
      <c r="L35" s="92">
        <f t="shared" si="1"/>
        <v>5</v>
      </c>
      <c r="M35" s="66">
        <v>1</v>
      </c>
      <c r="N35" s="73">
        <v>0</v>
      </c>
      <c r="O35" s="66">
        <v>4</v>
      </c>
      <c r="P35" s="73">
        <v>5</v>
      </c>
      <c r="Q35" s="89">
        <f t="shared" si="2"/>
        <v>5</v>
      </c>
      <c r="R35" s="61">
        <v>1</v>
      </c>
      <c r="S35" s="73">
        <v>0</v>
      </c>
      <c r="T35" s="66">
        <v>4</v>
      </c>
      <c r="U35" s="67">
        <v>5</v>
      </c>
      <c r="V35" s="83">
        <f t="shared" si="3"/>
        <v>5</v>
      </c>
      <c r="W35" s="77">
        <v>27</v>
      </c>
      <c r="X35" s="79" t="s">
        <v>35</v>
      </c>
      <c r="Y35" s="106">
        <f t="shared" si="4"/>
        <v>5</v>
      </c>
      <c r="Z35" s="100">
        <f t="shared" si="5"/>
        <v>0</v>
      </c>
      <c r="AA35" s="18">
        <f t="shared" si="10"/>
        <v>1.25</v>
      </c>
      <c r="AB35" s="36">
        <f t="shared" si="6"/>
        <v>0</v>
      </c>
      <c r="AC35" s="37">
        <f t="shared" si="7"/>
        <v>0</v>
      </c>
      <c r="AD35" s="32">
        <f t="shared" si="9"/>
        <v>0</v>
      </c>
      <c r="AE35" s="14">
        <f t="shared" si="8"/>
        <v>0</v>
      </c>
      <c r="AF35" s="10"/>
      <c r="AG35" s="10"/>
    </row>
    <row r="36" spans="1:33" ht="21" customHeight="1" x14ac:dyDescent="0.25">
      <c r="A36" s="77">
        <v>28</v>
      </c>
      <c r="B36" s="78" t="s">
        <v>36</v>
      </c>
      <c r="C36" s="66">
        <v>4</v>
      </c>
      <c r="D36" s="73">
        <v>3</v>
      </c>
      <c r="E36" s="66">
        <v>15</v>
      </c>
      <c r="F36" s="73">
        <v>11</v>
      </c>
      <c r="G36" s="89">
        <f t="shared" si="0"/>
        <v>14</v>
      </c>
      <c r="H36" s="61">
        <v>4</v>
      </c>
      <c r="I36" s="73">
        <v>3</v>
      </c>
      <c r="J36" s="66">
        <v>15</v>
      </c>
      <c r="K36" s="67">
        <v>11</v>
      </c>
      <c r="L36" s="92">
        <f t="shared" si="1"/>
        <v>14</v>
      </c>
      <c r="M36" s="66">
        <v>4</v>
      </c>
      <c r="N36" s="73">
        <v>3</v>
      </c>
      <c r="O36" s="66">
        <v>15</v>
      </c>
      <c r="P36" s="73">
        <v>11</v>
      </c>
      <c r="Q36" s="89">
        <f t="shared" si="2"/>
        <v>14</v>
      </c>
      <c r="R36" s="61">
        <v>4</v>
      </c>
      <c r="S36" s="73">
        <v>3</v>
      </c>
      <c r="T36" s="66">
        <v>15</v>
      </c>
      <c r="U36" s="67">
        <v>11</v>
      </c>
      <c r="V36" s="83">
        <f t="shared" si="3"/>
        <v>14</v>
      </c>
      <c r="W36" s="77">
        <v>28</v>
      </c>
      <c r="X36" s="78" t="s">
        <v>36</v>
      </c>
      <c r="Y36" s="106">
        <f t="shared" si="4"/>
        <v>14</v>
      </c>
      <c r="Z36" s="101">
        <f t="shared" si="5"/>
        <v>0.75</v>
      </c>
      <c r="AA36" s="76">
        <f t="shared" si="10"/>
        <v>0.73333333333333328</v>
      </c>
      <c r="AB36" s="36">
        <f t="shared" si="6"/>
        <v>0</v>
      </c>
      <c r="AC36" s="37">
        <f t="shared" si="7"/>
        <v>0</v>
      </c>
      <c r="AD36" s="32">
        <f>S36-D36</f>
        <v>0</v>
      </c>
      <c r="AE36" s="14">
        <f t="shared" si="8"/>
        <v>0</v>
      </c>
      <c r="AF36" s="10"/>
      <c r="AG36" s="10"/>
    </row>
    <row r="37" spans="1:33" ht="21" customHeight="1" x14ac:dyDescent="0.25">
      <c r="A37" s="77">
        <v>29</v>
      </c>
      <c r="B37" s="78" t="s">
        <v>37</v>
      </c>
      <c r="C37" s="66">
        <v>42</v>
      </c>
      <c r="D37" s="73">
        <v>27</v>
      </c>
      <c r="E37" s="66">
        <v>5</v>
      </c>
      <c r="F37" s="73">
        <v>4</v>
      </c>
      <c r="G37" s="89">
        <f t="shared" si="0"/>
        <v>31</v>
      </c>
      <c r="H37" s="61">
        <v>42</v>
      </c>
      <c r="I37" s="73">
        <v>25</v>
      </c>
      <c r="J37" s="66">
        <v>6</v>
      </c>
      <c r="K37" s="67">
        <v>5</v>
      </c>
      <c r="L37" s="92">
        <f t="shared" si="1"/>
        <v>30</v>
      </c>
      <c r="M37" s="66">
        <v>42</v>
      </c>
      <c r="N37" s="73">
        <v>27</v>
      </c>
      <c r="O37" s="66">
        <v>6</v>
      </c>
      <c r="P37" s="73">
        <v>6</v>
      </c>
      <c r="Q37" s="89">
        <f t="shared" si="2"/>
        <v>33</v>
      </c>
      <c r="R37" s="61">
        <v>47</v>
      </c>
      <c r="S37" s="73">
        <v>21</v>
      </c>
      <c r="T37" s="66">
        <v>18</v>
      </c>
      <c r="U37" s="67">
        <v>7</v>
      </c>
      <c r="V37" s="83">
        <f t="shared" si="3"/>
        <v>28</v>
      </c>
      <c r="W37" s="77">
        <v>29</v>
      </c>
      <c r="X37" s="78" t="s">
        <v>37</v>
      </c>
      <c r="Y37" s="106">
        <f t="shared" si="4"/>
        <v>30.5</v>
      </c>
      <c r="Z37" s="101">
        <f t="shared" si="5"/>
        <v>0.44680851063829785</v>
      </c>
      <c r="AA37" s="76">
        <f>U37/T37</f>
        <v>0.3888888888888889</v>
      </c>
      <c r="AB37" s="36">
        <f t="shared" si="6"/>
        <v>5</v>
      </c>
      <c r="AC37" s="37">
        <f t="shared" si="7"/>
        <v>13</v>
      </c>
      <c r="AD37" s="34">
        <f>S37-D37</f>
        <v>-6</v>
      </c>
      <c r="AE37" s="16">
        <f t="shared" si="8"/>
        <v>3</v>
      </c>
      <c r="AF37" s="10"/>
      <c r="AG37" s="10"/>
    </row>
    <row r="38" spans="1:33" ht="21" customHeight="1" x14ac:dyDescent="0.25">
      <c r="A38" s="77">
        <v>30</v>
      </c>
      <c r="B38" s="79" t="s">
        <v>38</v>
      </c>
      <c r="C38" s="64">
        <v>8</v>
      </c>
      <c r="D38" s="72">
        <v>4</v>
      </c>
      <c r="E38" s="64">
        <v>3</v>
      </c>
      <c r="F38" s="72">
        <v>3</v>
      </c>
      <c r="G38" s="89">
        <f t="shared" si="0"/>
        <v>7</v>
      </c>
      <c r="H38" s="60">
        <v>8</v>
      </c>
      <c r="I38" s="72">
        <v>4</v>
      </c>
      <c r="J38" s="64">
        <v>3</v>
      </c>
      <c r="K38" s="65">
        <v>3</v>
      </c>
      <c r="L38" s="92">
        <f t="shared" si="1"/>
        <v>7</v>
      </c>
      <c r="M38" s="64">
        <v>8</v>
      </c>
      <c r="N38" s="72">
        <v>4</v>
      </c>
      <c r="O38" s="64">
        <v>3</v>
      </c>
      <c r="P38" s="72">
        <v>3</v>
      </c>
      <c r="Q38" s="89">
        <f t="shared" si="2"/>
        <v>7</v>
      </c>
      <c r="R38" s="60">
        <v>8</v>
      </c>
      <c r="S38" s="72">
        <v>3</v>
      </c>
      <c r="T38" s="64">
        <v>3</v>
      </c>
      <c r="U38" s="65">
        <v>4</v>
      </c>
      <c r="V38" s="83">
        <f t="shared" si="3"/>
        <v>7</v>
      </c>
      <c r="W38" s="77">
        <v>30</v>
      </c>
      <c r="X38" s="79" t="s">
        <v>38</v>
      </c>
      <c r="Y38" s="106">
        <f t="shared" si="4"/>
        <v>7</v>
      </c>
      <c r="Z38" s="101">
        <f t="shared" si="5"/>
        <v>0.375</v>
      </c>
      <c r="AA38" s="18">
        <f t="shared" si="10"/>
        <v>1.3333333333333333</v>
      </c>
      <c r="AB38" s="36">
        <f t="shared" si="6"/>
        <v>0</v>
      </c>
      <c r="AC38" s="37">
        <f t="shared" si="7"/>
        <v>0</v>
      </c>
      <c r="AD38" s="34">
        <f t="shared" si="9"/>
        <v>-1</v>
      </c>
      <c r="AE38" s="16">
        <f t="shared" si="8"/>
        <v>1</v>
      </c>
      <c r="AF38" s="10"/>
      <c r="AG38" s="10"/>
    </row>
    <row r="39" spans="1:33" ht="21" customHeight="1" x14ac:dyDescent="0.25">
      <c r="A39" s="77">
        <v>31</v>
      </c>
      <c r="B39" s="78" t="s">
        <v>39</v>
      </c>
      <c r="C39" s="64">
        <v>2</v>
      </c>
      <c r="D39" s="72">
        <v>2</v>
      </c>
      <c r="E39" s="64">
        <v>3</v>
      </c>
      <c r="F39" s="72">
        <v>3</v>
      </c>
      <c r="G39" s="89">
        <f t="shared" si="0"/>
        <v>5</v>
      </c>
      <c r="H39" s="60">
        <v>2</v>
      </c>
      <c r="I39" s="72">
        <v>2</v>
      </c>
      <c r="J39" s="64">
        <v>3</v>
      </c>
      <c r="K39" s="65">
        <v>3</v>
      </c>
      <c r="L39" s="92">
        <f t="shared" si="1"/>
        <v>5</v>
      </c>
      <c r="M39" s="64">
        <v>2</v>
      </c>
      <c r="N39" s="72">
        <v>2</v>
      </c>
      <c r="O39" s="64">
        <v>3</v>
      </c>
      <c r="P39" s="72">
        <v>3</v>
      </c>
      <c r="Q39" s="89">
        <f t="shared" si="2"/>
        <v>5</v>
      </c>
      <c r="R39" s="60">
        <v>2</v>
      </c>
      <c r="S39" s="72">
        <v>2</v>
      </c>
      <c r="T39" s="64">
        <v>3</v>
      </c>
      <c r="U39" s="65">
        <v>3</v>
      </c>
      <c r="V39" s="83">
        <f t="shared" si="3"/>
        <v>5</v>
      </c>
      <c r="W39" s="77">
        <v>31</v>
      </c>
      <c r="X39" s="78" t="s">
        <v>39</v>
      </c>
      <c r="Y39" s="106">
        <f t="shared" si="4"/>
        <v>5</v>
      </c>
      <c r="Z39" s="100">
        <f t="shared" si="5"/>
        <v>1</v>
      </c>
      <c r="AA39" s="18">
        <f t="shared" si="10"/>
        <v>1</v>
      </c>
      <c r="AB39" s="36">
        <f t="shared" si="6"/>
        <v>0</v>
      </c>
      <c r="AC39" s="37">
        <f t="shared" si="7"/>
        <v>0</v>
      </c>
      <c r="AD39" s="32">
        <f t="shared" si="9"/>
        <v>0</v>
      </c>
      <c r="AE39" s="14">
        <f t="shared" si="8"/>
        <v>0</v>
      </c>
      <c r="AF39" s="10"/>
      <c r="AG39" s="10"/>
    </row>
    <row r="40" spans="1:33" ht="21" customHeight="1" x14ac:dyDescent="0.25">
      <c r="A40" s="77">
        <v>32</v>
      </c>
      <c r="B40" s="78" t="s">
        <v>40</v>
      </c>
      <c r="C40" s="64">
        <v>7</v>
      </c>
      <c r="D40" s="72">
        <v>3</v>
      </c>
      <c r="E40" s="64">
        <v>9</v>
      </c>
      <c r="F40" s="72">
        <v>9</v>
      </c>
      <c r="G40" s="89">
        <f t="shared" si="0"/>
        <v>12</v>
      </c>
      <c r="H40" s="60">
        <v>7</v>
      </c>
      <c r="I40" s="72">
        <v>3</v>
      </c>
      <c r="J40" s="64">
        <v>9</v>
      </c>
      <c r="K40" s="65">
        <v>8</v>
      </c>
      <c r="L40" s="92">
        <f t="shared" si="1"/>
        <v>11</v>
      </c>
      <c r="M40" s="64">
        <v>7</v>
      </c>
      <c r="N40" s="72">
        <v>3</v>
      </c>
      <c r="O40" s="64">
        <v>9</v>
      </c>
      <c r="P40" s="72">
        <v>8</v>
      </c>
      <c r="Q40" s="89">
        <f t="shared" si="2"/>
        <v>11</v>
      </c>
      <c r="R40" s="60">
        <v>7</v>
      </c>
      <c r="S40" s="72">
        <v>3</v>
      </c>
      <c r="T40" s="64">
        <v>9</v>
      </c>
      <c r="U40" s="65">
        <v>7</v>
      </c>
      <c r="V40" s="83">
        <f t="shared" si="3"/>
        <v>10</v>
      </c>
      <c r="W40" s="77">
        <v>32</v>
      </c>
      <c r="X40" s="78" t="s">
        <v>40</v>
      </c>
      <c r="Y40" s="106">
        <f t="shared" si="4"/>
        <v>11</v>
      </c>
      <c r="Z40" s="101">
        <f t="shared" si="5"/>
        <v>0.42857142857142855</v>
      </c>
      <c r="AA40" s="76">
        <f t="shared" si="10"/>
        <v>0.77777777777777779</v>
      </c>
      <c r="AB40" s="36">
        <f t="shared" si="6"/>
        <v>0</v>
      </c>
      <c r="AC40" s="37">
        <f t="shared" si="7"/>
        <v>0</v>
      </c>
      <c r="AD40" s="32">
        <f>S40-D40</f>
        <v>0</v>
      </c>
      <c r="AE40" s="15">
        <f t="shared" si="8"/>
        <v>-2</v>
      </c>
      <c r="AF40" s="10"/>
      <c r="AG40" s="10"/>
    </row>
    <row r="41" spans="1:33" ht="21" customHeight="1" x14ac:dyDescent="0.25">
      <c r="A41" s="77">
        <v>33</v>
      </c>
      <c r="B41" s="78" t="s">
        <v>41</v>
      </c>
      <c r="C41" s="66">
        <v>1</v>
      </c>
      <c r="D41" s="73">
        <v>1</v>
      </c>
      <c r="E41" s="66">
        <v>3</v>
      </c>
      <c r="F41" s="73">
        <v>2</v>
      </c>
      <c r="G41" s="89">
        <f t="shared" si="0"/>
        <v>3</v>
      </c>
      <c r="H41" s="61">
        <v>1</v>
      </c>
      <c r="I41" s="73">
        <v>1</v>
      </c>
      <c r="J41" s="66">
        <v>3</v>
      </c>
      <c r="K41" s="67">
        <v>2</v>
      </c>
      <c r="L41" s="92">
        <f t="shared" si="1"/>
        <v>3</v>
      </c>
      <c r="M41" s="66">
        <v>1</v>
      </c>
      <c r="N41" s="73">
        <v>1</v>
      </c>
      <c r="O41" s="66">
        <v>3</v>
      </c>
      <c r="P41" s="73">
        <v>2</v>
      </c>
      <c r="Q41" s="89">
        <f t="shared" si="2"/>
        <v>3</v>
      </c>
      <c r="R41" s="61">
        <v>1</v>
      </c>
      <c r="S41" s="73">
        <v>1</v>
      </c>
      <c r="T41" s="66">
        <v>3</v>
      </c>
      <c r="U41" s="67">
        <v>2</v>
      </c>
      <c r="V41" s="83">
        <f t="shared" si="3"/>
        <v>3</v>
      </c>
      <c r="W41" s="77">
        <v>33</v>
      </c>
      <c r="X41" s="78" t="s">
        <v>41</v>
      </c>
      <c r="Y41" s="106">
        <f t="shared" si="4"/>
        <v>3</v>
      </c>
      <c r="Z41" s="100">
        <f t="shared" si="5"/>
        <v>1</v>
      </c>
      <c r="AA41" s="76">
        <f t="shared" si="10"/>
        <v>0.66666666666666663</v>
      </c>
      <c r="AB41" s="36">
        <f t="shared" si="6"/>
        <v>0</v>
      </c>
      <c r="AC41" s="37">
        <f t="shared" si="7"/>
        <v>0</v>
      </c>
      <c r="AD41" s="32">
        <f t="shared" si="9"/>
        <v>0</v>
      </c>
      <c r="AE41" s="14">
        <f t="shared" si="8"/>
        <v>0</v>
      </c>
      <c r="AF41" s="10"/>
      <c r="AG41" s="10"/>
    </row>
    <row r="42" spans="1:33" ht="21" customHeight="1" thickBot="1" x14ac:dyDescent="0.3">
      <c r="A42" s="28">
        <v>34</v>
      </c>
      <c r="B42" s="57" t="s">
        <v>42</v>
      </c>
      <c r="C42" s="68">
        <v>2</v>
      </c>
      <c r="D42" s="74">
        <v>2</v>
      </c>
      <c r="E42" s="68">
        <v>1</v>
      </c>
      <c r="F42" s="74">
        <v>1</v>
      </c>
      <c r="G42" s="89">
        <f t="shared" si="0"/>
        <v>3</v>
      </c>
      <c r="H42" s="62">
        <v>2</v>
      </c>
      <c r="I42" s="74">
        <v>2</v>
      </c>
      <c r="J42" s="68">
        <v>1</v>
      </c>
      <c r="K42" s="69">
        <v>1</v>
      </c>
      <c r="L42" s="92">
        <f t="shared" si="1"/>
        <v>3</v>
      </c>
      <c r="M42" s="68">
        <v>2</v>
      </c>
      <c r="N42" s="74">
        <v>2</v>
      </c>
      <c r="O42" s="68">
        <v>1</v>
      </c>
      <c r="P42" s="74">
        <v>1</v>
      </c>
      <c r="Q42" s="89">
        <f t="shared" si="2"/>
        <v>3</v>
      </c>
      <c r="R42" s="62">
        <v>2</v>
      </c>
      <c r="S42" s="74">
        <v>2</v>
      </c>
      <c r="T42" s="80">
        <v>1</v>
      </c>
      <c r="U42" s="69">
        <v>1</v>
      </c>
      <c r="V42" s="83">
        <f t="shared" si="3"/>
        <v>3</v>
      </c>
      <c r="W42" s="28">
        <v>34</v>
      </c>
      <c r="X42" s="57" t="s">
        <v>42</v>
      </c>
      <c r="Y42" s="106">
        <f t="shared" si="4"/>
        <v>3</v>
      </c>
      <c r="Z42" s="102">
        <f t="shared" si="5"/>
        <v>1</v>
      </c>
      <c r="AA42" s="29">
        <f t="shared" si="10"/>
        <v>1</v>
      </c>
      <c r="AB42" s="44">
        <f t="shared" si="6"/>
        <v>0</v>
      </c>
      <c r="AC42" s="37">
        <f t="shared" si="7"/>
        <v>0</v>
      </c>
      <c r="AD42" s="35">
        <f t="shared" si="9"/>
        <v>0</v>
      </c>
      <c r="AE42" s="30">
        <f t="shared" si="8"/>
        <v>0</v>
      </c>
      <c r="AF42" s="10"/>
      <c r="AG42" s="10"/>
    </row>
    <row r="43" spans="1:33" s="43" customFormat="1" ht="16.5" thickBot="1" x14ac:dyDescent="0.3">
      <c r="A43" s="38"/>
      <c r="B43" s="39" t="s">
        <v>64</v>
      </c>
      <c r="C43" s="70">
        <f t="shared" ref="C43:V43" si="11">SUM(C9:C42)</f>
        <v>82</v>
      </c>
      <c r="D43" s="75">
        <f t="shared" si="11"/>
        <v>52</v>
      </c>
      <c r="E43" s="70">
        <f t="shared" si="11"/>
        <v>108.8</v>
      </c>
      <c r="F43" s="75">
        <f>SUM(F9:F42)</f>
        <v>105.5</v>
      </c>
      <c r="G43" s="75">
        <f>SUM(G9:G42)</f>
        <v>157.5</v>
      </c>
      <c r="H43" s="63">
        <f t="shared" si="11"/>
        <v>82</v>
      </c>
      <c r="I43" s="75">
        <f t="shared" si="11"/>
        <v>50.25</v>
      </c>
      <c r="J43" s="70">
        <f t="shared" si="11"/>
        <v>109.8</v>
      </c>
      <c r="K43" s="71">
        <f t="shared" si="11"/>
        <v>105.25</v>
      </c>
      <c r="L43" s="71">
        <f t="shared" si="11"/>
        <v>155.5</v>
      </c>
      <c r="M43" s="70">
        <f t="shared" si="11"/>
        <v>82</v>
      </c>
      <c r="N43" s="75">
        <f t="shared" si="11"/>
        <v>51.25</v>
      </c>
      <c r="O43" s="70">
        <f t="shared" si="11"/>
        <v>109.8</v>
      </c>
      <c r="P43" s="75">
        <f t="shared" si="11"/>
        <v>106.25</v>
      </c>
      <c r="Q43" s="75">
        <f t="shared" si="11"/>
        <v>157.5</v>
      </c>
      <c r="R43" s="63">
        <f t="shared" si="11"/>
        <v>87</v>
      </c>
      <c r="S43" s="75">
        <f t="shared" si="11"/>
        <v>44.25</v>
      </c>
      <c r="T43" s="38">
        <f t="shared" si="11"/>
        <v>121.8</v>
      </c>
      <c r="U43" s="71">
        <f t="shared" si="11"/>
        <v>107.75</v>
      </c>
      <c r="V43" s="81">
        <f t="shared" si="11"/>
        <v>152</v>
      </c>
      <c r="W43" s="38"/>
      <c r="X43" s="39" t="s">
        <v>64</v>
      </c>
      <c r="Y43" s="107"/>
      <c r="Z43" s="41"/>
      <c r="AA43" s="40"/>
      <c r="AB43" s="45">
        <f>SUM(AB9:AB42)</f>
        <v>5</v>
      </c>
      <c r="AC43" s="45">
        <f>SUM(AC9:AC42)</f>
        <v>13</v>
      </c>
      <c r="AD43" s="41">
        <f>S43-D43</f>
        <v>-7.75</v>
      </c>
      <c r="AE43" s="40">
        <f>U43-F43</f>
        <v>2.25</v>
      </c>
      <c r="AF43" s="42"/>
      <c r="AG43" s="42"/>
    </row>
    <row r="44" spans="1:33" x14ac:dyDescent="0.2">
      <c r="G44" s="86"/>
      <c r="AD44" s="10"/>
      <c r="AE44" s="10"/>
      <c r="AF44" s="10"/>
      <c r="AG44" s="10"/>
    </row>
    <row r="45" spans="1:33" x14ac:dyDescent="0.2">
      <c r="AD45" s="10"/>
      <c r="AE45" s="10"/>
      <c r="AF45" s="10"/>
      <c r="AG45" s="10"/>
    </row>
    <row r="46" spans="1:33" x14ac:dyDescent="0.2">
      <c r="AD46" s="10"/>
      <c r="AE46" s="10"/>
      <c r="AF46" s="10"/>
      <c r="AG46" s="10"/>
    </row>
    <row r="47" spans="1:33" x14ac:dyDescent="0.2">
      <c r="AD47" s="10"/>
      <c r="AE47" s="10"/>
      <c r="AF47" s="10"/>
      <c r="AG47" s="10"/>
    </row>
    <row r="48" spans="1:33" x14ac:dyDescent="0.2">
      <c r="AD48" s="10"/>
      <c r="AE48" s="10"/>
      <c r="AF48" s="10"/>
      <c r="AG48" s="10"/>
    </row>
    <row r="49" spans="30:33" x14ac:dyDescent="0.2">
      <c r="AD49" s="10"/>
      <c r="AE49" s="10"/>
      <c r="AF49" s="10"/>
      <c r="AG49" s="10"/>
    </row>
    <row r="50" spans="30:33" x14ac:dyDescent="0.2">
      <c r="AD50" s="10"/>
      <c r="AE50" s="10"/>
      <c r="AF50" s="10"/>
      <c r="AG50" s="10"/>
    </row>
    <row r="51" spans="30:33" x14ac:dyDescent="0.2">
      <c r="AD51" s="10"/>
      <c r="AE51" s="10"/>
      <c r="AF51" s="10"/>
      <c r="AG51" s="10"/>
    </row>
    <row r="52" spans="30:33" x14ac:dyDescent="0.2">
      <c r="AD52" s="10"/>
      <c r="AE52" s="10"/>
      <c r="AF52" s="10"/>
      <c r="AG52" s="10"/>
    </row>
    <row r="53" spans="30:33" x14ac:dyDescent="0.2">
      <c r="AD53" s="10"/>
      <c r="AE53" s="10"/>
      <c r="AF53" s="10"/>
      <c r="AG53" s="10"/>
    </row>
    <row r="54" spans="30:33" x14ac:dyDescent="0.2">
      <c r="AD54" s="10"/>
      <c r="AE54" s="10"/>
      <c r="AF54" s="10"/>
      <c r="AG54" s="10"/>
    </row>
    <row r="55" spans="30:33" x14ac:dyDescent="0.2">
      <c r="AD55" s="10"/>
      <c r="AE55" s="10"/>
      <c r="AF55" s="10"/>
      <c r="AG55" s="10"/>
    </row>
    <row r="56" spans="30:33" x14ac:dyDescent="0.2">
      <c r="AD56" s="10"/>
      <c r="AE56" s="10"/>
      <c r="AF56" s="10"/>
      <c r="AG56" s="10"/>
    </row>
    <row r="57" spans="30:33" x14ac:dyDescent="0.2">
      <c r="AD57" s="10"/>
      <c r="AE57" s="10"/>
      <c r="AF57" s="10"/>
      <c r="AG57" s="10"/>
    </row>
    <row r="58" spans="30:33" x14ac:dyDescent="0.2">
      <c r="AD58" s="10"/>
      <c r="AE58" s="10"/>
      <c r="AF58" s="10"/>
      <c r="AG58" s="10"/>
    </row>
    <row r="59" spans="30:33" x14ac:dyDescent="0.2">
      <c r="AD59" s="10"/>
      <c r="AE59" s="10"/>
      <c r="AF59" s="10"/>
      <c r="AG59" s="10"/>
    </row>
    <row r="60" spans="30:33" x14ac:dyDescent="0.2">
      <c r="AD60" s="10"/>
      <c r="AE60" s="10"/>
      <c r="AF60" s="10"/>
      <c r="AG60" s="10"/>
    </row>
    <row r="61" spans="30:33" x14ac:dyDescent="0.2">
      <c r="AD61" s="10"/>
      <c r="AE61" s="10"/>
      <c r="AF61" s="10"/>
      <c r="AG61" s="10"/>
    </row>
    <row r="62" spans="30:33" x14ac:dyDescent="0.2">
      <c r="AD62" s="10"/>
      <c r="AE62" s="10"/>
      <c r="AF62" s="10"/>
      <c r="AG62" s="10"/>
    </row>
    <row r="63" spans="30:33" x14ac:dyDescent="0.2">
      <c r="AD63" s="10"/>
      <c r="AE63" s="10"/>
      <c r="AF63" s="10"/>
      <c r="AG63" s="10"/>
    </row>
    <row r="64" spans="30:33" x14ac:dyDescent="0.2">
      <c r="AD64" s="10"/>
      <c r="AE64" s="10"/>
      <c r="AF64" s="10"/>
      <c r="AG64" s="10"/>
    </row>
    <row r="65" spans="30:33" x14ac:dyDescent="0.2">
      <c r="AD65" s="10"/>
      <c r="AE65" s="10"/>
      <c r="AF65" s="10"/>
      <c r="AG65" s="10"/>
    </row>
    <row r="66" spans="30:33" x14ac:dyDescent="0.2">
      <c r="AD66" s="10"/>
      <c r="AE66" s="10"/>
      <c r="AF66" s="10"/>
      <c r="AG66" s="10"/>
    </row>
    <row r="67" spans="30:33" x14ac:dyDescent="0.2">
      <c r="AD67" s="10"/>
      <c r="AE67" s="10"/>
      <c r="AF67" s="10"/>
      <c r="AG67" s="10"/>
    </row>
    <row r="68" spans="30:33" x14ac:dyDescent="0.2">
      <c r="AD68" s="10"/>
      <c r="AE68" s="10"/>
      <c r="AF68" s="10"/>
      <c r="AG68" s="10"/>
    </row>
    <row r="69" spans="30:33" x14ac:dyDescent="0.2">
      <c r="AD69" s="10"/>
      <c r="AE69" s="10"/>
      <c r="AF69" s="10"/>
      <c r="AG69" s="10"/>
    </row>
    <row r="70" spans="30:33" x14ac:dyDescent="0.2">
      <c r="AD70" s="10"/>
      <c r="AE70" s="10"/>
      <c r="AF70" s="10"/>
      <c r="AG70" s="10"/>
    </row>
    <row r="71" spans="30:33" x14ac:dyDescent="0.2">
      <c r="AD71" s="10"/>
      <c r="AE71" s="10"/>
      <c r="AF71" s="10"/>
      <c r="AG71" s="10"/>
    </row>
    <row r="72" spans="30:33" x14ac:dyDescent="0.2">
      <c r="AD72" s="10"/>
      <c r="AE72" s="10"/>
      <c r="AF72" s="10"/>
      <c r="AG72" s="10"/>
    </row>
    <row r="73" spans="30:33" x14ac:dyDescent="0.2">
      <c r="AD73" s="10"/>
      <c r="AE73" s="10"/>
      <c r="AF73" s="10"/>
      <c r="AG73" s="10"/>
    </row>
    <row r="74" spans="30:33" x14ac:dyDescent="0.2">
      <c r="AD74" s="10"/>
      <c r="AE74" s="10"/>
      <c r="AF74" s="10"/>
      <c r="AG74" s="10"/>
    </row>
    <row r="75" spans="30:33" x14ac:dyDescent="0.2">
      <c r="AD75" s="10"/>
      <c r="AE75" s="10"/>
      <c r="AF75" s="10"/>
      <c r="AG75" s="10"/>
    </row>
    <row r="76" spans="30:33" x14ac:dyDescent="0.2">
      <c r="AD76" s="10"/>
      <c r="AE76" s="10"/>
      <c r="AF76" s="10"/>
      <c r="AG76" s="10"/>
    </row>
    <row r="77" spans="30:33" x14ac:dyDescent="0.2">
      <c r="AD77" s="10"/>
      <c r="AE77" s="10"/>
      <c r="AF77" s="10"/>
      <c r="AG77" s="10"/>
    </row>
    <row r="78" spans="30:33" x14ac:dyDescent="0.2">
      <c r="AD78" s="10"/>
      <c r="AE78" s="10"/>
      <c r="AF78" s="10"/>
      <c r="AG78" s="10"/>
    </row>
    <row r="79" spans="30:33" x14ac:dyDescent="0.2">
      <c r="AD79" s="10"/>
      <c r="AE79" s="10"/>
      <c r="AF79" s="10"/>
      <c r="AG79" s="10"/>
    </row>
    <row r="80" spans="30:33" x14ac:dyDescent="0.2">
      <c r="AD80" s="10"/>
      <c r="AE80" s="10"/>
      <c r="AF80" s="10"/>
      <c r="AG80" s="10"/>
    </row>
    <row r="81" spans="30:33" x14ac:dyDescent="0.2">
      <c r="AD81" s="10"/>
      <c r="AE81" s="10"/>
      <c r="AF81" s="10"/>
      <c r="AG81" s="10"/>
    </row>
    <row r="82" spans="30:33" x14ac:dyDescent="0.2">
      <c r="AD82" s="10"/>
      <c r="AE82" s="10"/>
      <c r="AF82" s="10"/>
      <c r="AG82" s="10"/>
    </row>
    <row r="83" spans="30:33" x14ac:dyDescent="0.2">
      <c r="AD83" s="10"/>
      <c r="AE83" s="10"/>
      <c r="AF83" s="10"/>
      <c r="AG83" s="10"/>
    </row>
    <row r="84" spans="30:33" x14ac:dyDescent="0.2">
      <c r="AD84" s="10"/>
      <c r="AE84" s="10"/>
      <c r="AF84" s="10"/>
      <c r="AG84" s="10"/>
    </row>
    <row r="85" spans="30:33" x14ac:dyDescent="0.2">
      <c r="AD85" s="10"/>
      <c r="AE85" s="10"/>
      <c r="AF85" s="10"/>
      <c r="AG85" s="10"/>
    </row>
    <row r="86" spans="30:33" x14ac:dyDescent="0.2">
      <c r="AD86" s="10"/>
      <c r="AE86" s="10"/>
      <c r="AF86" s="10"/>
      <c r="AG86" s="10"/>
    </row>
    <row r="87" spans="30:33" x14ac:dyDescent="0.2">
      <c r="AD87" s="10"/>
      <c r="AE87" s="10"/>
      <c r="AF87" s="10"/>
      <c r="AG87" s="10"/>
    </row>
    <row r="88" spans="30:33" x14ac:dyDescent="0.2">
      <c r="AD88" s="10"/>
      <c r="AE88" s="10"/>
      <c r="AF88" s="10"/>
      <c r="AG88" s="10"/>
    </row>
    <row r="89" spans="30:33" x14ac:dyDescent="0.2">
      <c r="AD89" s="10"/>
      <c r="AE89" s="10"/>
      <c r="AF89" s="10"/>
      <c r="AG89" s="10"/>
    </row>
    <row r="90" spans="30:33" x14ac:dyDescent="0.2">
      <c r="AD90" s="10"/>
      <c r="AE90" s="10"/>
      <c r="AF90" s="10"/>
      <c r="AG90" s="10"/>
    </row>
    <row r="91" spans="30:33" x14ac:dyDescent="0.2">
      <c r="AD91" s="10"/>
      <c r="AE91" s="10"/>
      <c r="AF91" s="10"/>
      <c r="AG91" s="10"/>
    </row>
    <row r="92" spans="30:33" x14ac:dyDescent="0.2">
      <c r="AD92" s="10"/>
      <c r="AE92" s="10"/>
      <c r="AF92" s="10"/>
      <c r="AG92" s="10"/>
    </row>
    <row r="93" spans="30:33" x14ac:dyDescent="0.2">
      <c r="AD93" s="10"/>
      <c r="AE93" s="10"/>
      <c r="AF93" s="10"/>
      <c r="AG93" s="10"/>
    </row>
    <row r="94" spans="30:33" x14ac:dyDescent="0.2">
      <c r="AD94" s="10"/>
      <c r="AE94" s="10"/>
      <c r="AF94" s="10"/>
      <c r="AG94" s="10"/>
    </row>
    <row r="95" spans="30:33" x14ac:dyDescent="0.2">
      <c r="AD95" s="10"/>
      <c r="AE95" s="10"/>
      <c r="AF95" s="10"/>
      <c r="AG95" s="10"/>
    </row>
    <row r="96" spans="30:33" x14ac:dyDescent="0.2">
      <c r="AD96" s="10"/>
      <c r="AE96" s="10"/>
      <c r="AF96" s="10"/>
      <c r="AG96" s="10"/>
    </row>
    <row r="97" spans="30:33" x14ac:dyDescent="0.2">
      <c r="AD97" s="10"/>
      <c r="AE97" s="10"/>
      <c r="AF97" s="10"/>
      <c r="AG97" s="10"/>
    </row>
    <row r="98" spans="30:33" x14ac:dyDescent="0.2">
      <c r="AD98" s="10"/>
      <c r="AE98" s="10"/>
      <c r="AF98" s="10"/>
      <c r="AG98" s="10"/>
    </row>
    <row r="99" spans="30:33" x14ac:dyDescent="0.2">
      <c r="AD99" s="10"/>
      <c r="AE99" s="10"/>
      <c r="AF99" s="10"/>
      <c r="AG99" s="10"/>
    </row>
    <row r="100" spans="30:33" x14ac:dyDescent="0.2">
      <c r="AD100" s="10"/>
      <c r="AE100" s="10"/>
      <c r="AF100" s="10"/>
      <c r="AG100" s="10"/>
    </row>
    <row r="101" spans="30:33" x14ac:dyDescent="0.2">
      <c r="AD101" s="10"/>
      <c r="AE101" s="10"/>
      <c r="AF101" s="10"/>
      <c r="AG101" s="10"/>
    </row>
    <row r="102" spans="30:33" x14ac:dyDescent="0.2">
      <c r="AD102" s="10"/>
      <c r="AE102" s="10"/>
      <c r="AF102" s="10"/>
      <c r="AG102" s="10"/>
    </row>
    <row r="103" spans="30:33" x14ac:dyDescent="0.2">
      <c r="AD103" s="10"/>
      <c r="AE103" s="10"/>
      <c r="AF103" s="10"/>
      <c r="AG103" s="10"/>
    </row>
    <row r="104" spans="30:33" x14ac:dyDescent="0.2">
      <c r="AD104" s="10"/>
      <c r="AE104" s="10"/>
      <c r="AF104" s="10"/>
      <c r="AG104" s="10"/>
    </row>
    <row r="105" spans="30:33" x14ac:dyDescent="0.2">
      <c r="AD105" s="10"/>
      <c r="AE105" s="10"/>
      <c r="AF105" s="10"/>
      <c r="AG105" s="10"/>
    </row>
    <row r="106" spans="30:33" x14ac:dyDescent="0.2">
      <c r="AD106" s="10"/>
      <c r="AE106" s="10"/>
      <c r="AF106" s="10"/>
      <c r="AG106" s="10"/>
    </row>
    <row r="107" spans="30:33" x14ac:dyDescent="0.2">
      <c r="AD107" s="10"/>
      <c r="AE107" s="10"/>
      <c r="AF107" s="10"/>
      <c r="AG107" s="10"/>
    </row>
    <row r="108" spans="30:33" x14ac:dyDescent="0.2">
      <c r="AD108" s="10"/>
      <c r="AE108" s="10"/>
      <c r="AF108" s="10"/>
      <c r="AG108" s="10"/>
    </row>
    <row r="109" spans="30:33" x14ac:dyDescent="0.2">
      <c r="AD109" s="10"/>
      <c r="AE109" s="10"/>
      <c r="AF109" s="10"/>
      <c r="AG109" s="10"/>
    </row>
    <row r="110" spans="30:33" x14ac:dyDescent="0.2">
      <c r="AD110" s="10"/>
      <c r="AE110" s="10"/>
      <c r="AF110" s="10"/>
      <c r="AG110" s="10"/>
    </row>
    <row r="111" spans="30:33" x14ac:dyDescent="0.2">
      <c r="AD111" s="10"/>
      <c r="AE111" s="10"/>
      <c r="AF111" s="10"/>
      <c r="AG111" s="10"/>
    </row>
    <row r="112" spans="30:33" x14ac:dyDescent="0.2">
      <c r="AD112" s="10"/>
      <c r="AE112" s="10"/>
      <c r="AF112" s="10"/>
      <c r="AG112" s="10"/>
    </row>
    <row r="113" spans="30:33" x14ac:dyDescent="0.2">
      <c r="AD113" s="10"/>
      <c r="AE113" s="10"/>
      <c r="AF113" s="10"/>
      <c r="AG113" s="10"/>
    </row>
    <row r="114" spans="30:33" x14ac:dyDescent="0.2">
      <c r="AD114" s="10"/>
      <c r="AE114" s="10"/>
      <c r="AF114" s="10"/>
      <c r="AG114" s="10"/>
    </row>
    <row r="115" spans="30:33" x14ac:dyDescent="0.2">
      <c r="AD115" s="10"/>
      <c r="AE115" s="10"/>
      <c r="AF115" s="10"/>
      <c r="AG115" s="10"/>
    </row>
    <row r="116" spans="30:33" x14ac:dyDescent="0.2">
      <c r="AD116" s="10"/>
      <c r="AE116" s="10"/>
      <c r="AF116" s="10"/>
      <c r="AG116" s="10"/>
    </row>
    <row r="117" spans="30:33" x14ac:dyDescent="0.2">
      <c r="AD117" s="10"/>
      <c r="AE117" s="10"/>
      <c r="AF117" s="10"/>
      <c r="AG117" s="10"/>
    </row>
    <row r="118" spans="30:33" x14ac:dyDescent="0.2">
      <c r="AD118" s="10"/>
      <c r="AE118" s="10"/>
      <c r="AF118" s="10"/>
      <c r="AG118" s="10"/>
    </row>
    <row r="119" spans="30:33" x14ac:dyDescent="0.2">
      <c r="AD119" s="10"/>
      <c r="AE119" s="10"/>
      <c r="AF119" s="10"/>
      <c r="AG119" s="10"/>
    </row>
    <row r="120" spans="30:33" x14ac:dyDescent="0.2">
      <c r="AD120" s="10"/>
      <c r="AE120" s="10"/>
      <c r="AF120" s="10"/>
      <c r="AG120" s="10"/>
    </row>
    <row r="121" spans="30:33" x14ac:dyDescent="0.2">
      <c r="AD121" s="10"/>
      <c r="AE121" s="10"/>
      <c r="AF121" s="10"/>
      <c r="AG121" s="10"/>
    </row>
    <row r="122" spans="30:33" x14ac:dyDescent="0.2">
      <c r="AD122" s="10"/>
      <c r="AE122" s="10"/>
      <c r="AF122" s="10"/>
      <c r="AG122" s="10"/>
    </row>
    <row r="123" spans="30:33" x14ac:dyDescent="0.2">
      <c r="AD123" s="10"/>
      <c r="AE123" s="10"/>
      <c r="AF123" s="10"/>
      <c r="AG123" s="10"/>
    </row>
    <row r="124" spans="30:33" x14ac:dyDescent="0.2">
      <c r="AD124" s="10"/>
      <c r="AE124" s="10"/>
      <c r="AF124" s="10"/>
      <c r="AG124" s="10"/>
    </row>
    <row r="125" spans="30:33" x14ac:dyDescent="0.2">
      <c r="AD125" s="10"/>
      <c r="AE125" s="10"/>
      <c r="AF125" s="10"/>
      <c r="AG125" s="10"/>
    </row>
    <row r="126" spans="30:33" x14ac:dyDescent="0.2">
      <c r="AD126" s="10"/>
      <c r="AE126" s="10"/>
      <c r="AF126" s="10"/>
      <c r="AG126" s="10"/>
    </row>
    <row r="127" spans="30:33" x14ac:dyDescent="0.2">
      <c r="AD127" s="10"/>
      <c r="AE127" s="10"/>
      <c r="AF127" s="10"/>
      <c r="AG127" s="10"/>
    </row>
    <row r="128" spans="30:33" x14ac:dyDescent="0.2">
      <c r="AD128" s="10"/>
      <c r="AE128" s="10"/>
      <c r="AF128" s="10"/>
      <c r="AG128" s="10"/>
    </row>
    <row r="129" spans="30:33" x14ac:dyDescent="0.2">
      <c r="AD129" s="10"/>
      <c r="AE129" s="10"/>
      <c r="AF129" s="10"/>
      <c r="AG129" s="10"/>
    </row>
    <row r="130" spans="30:33" x14ac:dyDescent="0.2">
      <c r="AD130" s="10"/>
      <c r="AE130" s="10"/>
      <c r="AF130" s="10"/>
      <c r="AG130" s="10"/>
    </row>
    <row r="131" spans="30:33" x14ac:dyDescent="0.2">
      <c r="AD131" s="10"/>
      <c r="AE131" s="10"/>
      <c r="AF131" s="10"/>
      <c r="AG131" s="10"/>
    </row>
    <row r="132" spans="30:33" x14ac:dyDescent="0.2">
      <c r="AD132" s="10"/>
      <c r="AE132" s="10"/>
      <c r="AF132" s="10"/>
      <c r="AG132" s="10"/>
    </row>
    <row r="133" spans="30:33" x14ac:dyDescent="0.2">
      <c r="AD133" s="10"/>
      <c r="AE133" s="10"/>
      <c r="AF133" s="10"/>
      <c r="AG133" s="10"/>
    </row>
    <row r="134" spans="30:33" x14ac:dyDescent="0.2">
      <c r="AD134" s="10"/>
      <c r="AE134" s="10"/>
      <c r="AF134" s="10"/>
      <c r="AG134" s="10"/>
    </row>
    <row r="135" spans="30:33" x14ac:dyDescent="0.2">
      <c r="AD135" s="10"/>
      <c r="AE135" s="10"/>
      <c r="AF135" s="10"/>
      <c r="AG135" s="10"/>
    </row>
    <row r="136" spans="30:33" x14ac:dyDescent="0.2">
      <c r="AD136" s="10"/>
      <c r="AE136" s="10"/>
      <c r="AF136" s="10"/>
      <c r="AG136" s="10"/>
    </row>
    <row r="137" spans="30:33" x14ac:dyDescent="0.2">
      <c r="AD137" s="10"/>
      <c r="AE137" s="10"/>
      <c r="AF137" s="10"/>
      <c r="AG137" s="10"/>
    </row>
    <row r="138" spans="30:33" x14ac:dyDescent="0.2">
      <c r="AD138" s="10"/>
      <c r="AE138" s="10"/>
      <c r="AF138" s="10"/>
      <c r="AG138" s="10"/>
    </row>
    <row r="139" spans="30:33" x14ac:dyDescent="0.2">
      <c r="AD139" s="10"/>
      <c r="AE139" s="10"/>
      <c r="AF139" s="10"/>
      <c r="AG139" s="10"/>
    </row>
    <row r="140" spans="30:33" x14ac:dyDescent="0.2">
      <c r="AD140" s="10"/>
      <c r="AE140" s="10"/>
      <c r="AF140" s="10"/>
      <c r="AG140" s="10"/>
    </row>
    <row r="141" spans="30:33" x14ac:dyDescent="0.2">
      <c r="AD141" s="10"/>
      <c r="AE141" s="10"/>
      <c r="AF141" s="10"/>
      <c r="AG141" s="10"/>
    </row>
    <row r="142" spans="30:33" x14ac:dyDescent="0.2">
      <c r="AD142" s="10"/>
      <c r="AE142" s="10"/>
      <c r="AF142" s="10"/>
      <c r="AG142" s="10"/>
    </row>
    <row r="143" spans="30:33" x14ac:dyDescent="0.2">
      <c r="AD143" s="10"/>
      <c r="AE143" s="10"/>
      <c r="AF143" s="10"/>
      <c r="AG143" s="10"/>
    </row>
    <row r="144" spans="30:33" x14ac:dyDescent="0.2">
      <c r="AD144" s="10"/>
      <c r="AE144" s="10"/>
      <c r="AF144" s="10"/>
      <c r="AG144" s="10"/>
    </row>
    <row r="145" spans="30:33" x14ac:dyDescent="0.2">
      <c r="AD145" s="10"/>
      <c r="AE145" s="10"/>
      <c r="AF145" s="10"/>
      <c r="AG145" s="10"/>
    </row>
    <row r="146" spans="30:33" x14ac:dyDescent="0.2">
      <c r="AD146" s="10"/>
      <c r="AE146" s="10"/>
      <c r="AF146" s="10"/>
      <c r="AG146" s="10"/>
    </row>
    <row r="147" spans="30:33" x14ac:dyDescent="0.2">
      <c r="AD147" s="10"/>
      <c r="AE147" s="10"/>
      <c r="AF147" s="10"/>
      <c r="AG147" s="10"/>
    </row>
    <row r="148" spans="30:33" x14ac:dyDescent="0.2">
      <c r="AD148" s="10"/>
      <c r="AE148" s="10"/>
      <c r="AF148" s="10"/>
      <c r="AG148" s="10"/>
    </row>
    <row r="149" spans="30:33" x14ac:dyDescent="0.2">
      <c r="AF149" s="5"/>
    </row>
    <row r="150" spans="30:33" x14ac:dyDescent="0.2">
      <c r="AF150" s="5"/>
    </row>
    <row r="151" spans="30:33" x14ac:dyDescent="0.2">
      <c r="AF151" s="5"/>
    </row>
    <row r="152" spans="30:33" x14ac:dyDescent="0.2">
      <c r="AF152" s="5"/>
    </row>
    <row r="153" spans="30:33" x14ac:dyDescent="0.2">
      <c r="AF153" s="5"/>
    </row>
    <row r="154" spans="30:33" x14ac:dyDescent="0.2">
      <c r="AF154" s="5"/>
    </row>
    <row r="155" spans="30:33" x14ac:dyDescent="0.2">
      <c r="AF155" s="5"/>
    </row>
    <row r="156" spans="30:33" x14ac:dyDescent="0.2">
      <c r="AF156" s="5"/>
    </row>
    <row r="157" spans="30:33" x14ac:dyDescent="0.2">
      <c r="AF157" s="5"/>
    </row>
    <row r="158" spans="30:33" x14ac:dyDescent="0.2">
      <c r="AF158" s="5"/>
    </row>
  </sheetData>
  <mergeCells count="31">
    <mergeCell ref="A2:AE2"/>
    <mergeCell ref="R5:S6"/>
    <mergeCell ref="T5:U6"/>
    <mergeCell ref="B3:B7"/>
    <mergeCell ref="A3:A7"/>
    <mergeCell ref="Z3:AA6"/>
    <mergeCell ref="C5:D6"/>
    <mergeCell ref="E5:F6"/>
    <mergeCell ref="H4:K4"/>
    <mergeCell ref="C3:U3"/>
    <mergeCell ref="H5:I6"/>
    <mergeCell ref="R4:V4"/>
    <mergeCell ref="Y3:Y6"/>
    <mergeCell ref="V5:V6"/>
    <mergeCell ref="AB7:AC7"/>
    <mergeCell ref="J5:K6"/>
    <mergeCell ref="M5:N6"/>
    <mergeCell ref="AE5:AE6"/>
    <mergeCell ref="AB3:AE4"/>
    <mergeCell ref="C4:G4"/>
    <mergeCell ref="G5:G6"/>
    <mergeCell ref="L5:L6"/>
    <mergeCell ref="M4:Q4"/>
    <mergeCell ref="Q5:Q6"/>
    <mergeCell ref="W3:W7"/>
    <mergeCell ref="X3:X7"/>
    <mergeCell ref="O5:P6"/>
    <mergeCell ref="AB5:AB6"/>
    <mergeCell ref="AC5:AC6"/>
    <mergeCell ref="AD5:AD6"/>
    <mergeCell ref="AD7:AE7"/>
  </mergeCells>
  <pageMargins left="0.15748031496062992" right="0.15748031496062992" top="0.15748031496062992" bottom="0.35433070866141736" header="0.31496062992125984" footer="0.11811023622047245"/>
  <pageSetup paperSize="8" scale="85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Полякова Елена Николаевна</dc:creator>
  <cp:lastModifiedBy>Шашко Елена Вячеславовна</cp:lastModifiedBy>
  <cp:lastPrinted>2015-11-02T07:51:02Z</cp:lastPrinted>
  <dcterms:created xsi:type="dcterms:W3CDTF">2015-10-22T04:37:03Z</dcterms:created>
  <dcterms:modified xsi:type="dcterms:W3CDTF">2015-11-03T01:12:59Z</dcterms:modified>
</cp:coreProperties>
</file>