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3.xml" ContentType="application/vnd.openxmlformats-officedocument.spreadsheetml.chartsheet+xml"/>
  <Override PartName="/xl/worksheets/sheet4.xml" ContentType="application/vnd.openxmlformats-officedocument.spreadsheetml.worksheet+xml"/>
  <Override PartName="/xl/chartsheets/sheet4.xml" ContentType="application/vnd.openxmlformats-officedocument.spreadsheetml.chartsheet+xml"/>
  <Override PartName="/xl/worksheets/sheet5.xml" ContentType="application/vnd.openxmlformats-officedocument.spreadsheetml.worksheet+xml"/>
  <Override PartName="/xl/chartsheets/sheet5.xml" ContentType="application/vnd.openxmlformats-officedocument.spreadsheetml.chart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drawings/drawing9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7"/>
  </bookViews>
  <sheets>
    <sheet name="Лист1" sheetId="1" state="hidden" r:id="rId1"/>
    <sheet name="Приложение 1" sheetId="4" r:id="rId2"/>
    <sheet name="Приложение 2" sheetId="5" r:id="rId3"/>
    <sheet name="Лист2" sheetId="2" state="hidden" r:id="rId4"/>
    <sheet name="Лист3" sheetId="3" state="hidden" r:id="rId5"/>
    <sheet name="Диаграмма1" sheetId="7" state="hidden" r:id="rId6"/>
    <sheet name="Лист4" sheetId="6" state="hidden" r:id="rId7"/>
    <sheet name="Приложение 3" sheetId="9" r:id="rId8"/>
    <sheet name="Лист5" sheetId="8" state="hidden" r:id="rId9"/>
    <sheet name="Приложение 4" sheetId="11" r:id="rId10"/>
    <sheet name="Лист6" sheetId="10" state="hidden" r:id="rId11"/>
  </sheets>
  <externalReferences>
    <externalReference r:id="rId12"/>
  </externalReferences>
  <calcPr calcId="145621"/>
</workbook>
</file>

<file path=xl/calcChain.xml><?xml version="1.0" encoding="utf-8"?>
<calcChain xmlns="http://schemas.openxmlformats.org/spreadsheetml/2006/main">
  <c r="N32" i="6" l="1"/>
  <c r="N33" i="6"/>
  <c r="N34" i="6"/>
  <c r="N35" i="6"/>
  <c r="N37" i="6"/>
  <c r="N38" i="6"/>
  <c r="N39" i="6"/>
  <c r="N40" i="6"/>
  <c r="N41" i="6"/>
  <c r="N42" i="6"/>
  <c r="N43" i="6"/>
  <c r="N44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H34" i="6"/>
  <c r="H35" i="6"/>
  <c r="H37" i="6"/>
  <c r="H38" i="6"/>
  <c r="H39" i="6"/>
  <c r="H40" i="6"/>
  <c r="H42" i="6"/>
  <c r="H44" i="6"/>
  <c r="M45" i="6" l="1"/>
  <c r="L45" i="6"/>
  <c r="G45" i="6"/>
  <c r="H45" i="6" s="1"/>
  <c r="F45" i="6"/>
  <c r="D45" i="6"/>
  <c r="C45" i="6"/>
  <c r="J44" i="6"/>
  <c r="I44" i="6"/>
  <c r="J43" i="6"/>
  <c r="I43" i="6"/>
  <c r="J42" i="6"/>
  <c r="I42" i="6"/>
  <c r="J41" i="6"/>
  <c r="I41" i="6"/>
  <c r="J40" i="6"/>
  <c r="I40" i="6"/>
  <c r="J39" i="6"/>
  <c r="I39" i="6"/>
  <c r="J38" i="6"/>
  <c r="I38" i="6"/>
  <c r="J37" i="6"/>
  <c r="I37" i="6"/>
  <c r="J36" i="6"/>
  <c r="I36" i="6"/>
  <c r="J35" i="6"/>
  <c r="I35" i="6"/>
  <c r="J34" i="6"/>
  <c r="I34" i="6"/>
  <c r="J33" i="6"/>
  <c r="I33" i="6"/>
  <c r="J32" i="6"/>
  <c r="J45" i="6" s="1"/>
  <c r="I32" i="6"/>
  <c r="I45" i="6" s="1"/>
  <c r="N31" i="6"/>
  <c r="K31" i="6"/>
  <c r="J31" i="6"/>
  <c r="I31" i="6"/>
  <c r="H31" i="6"/>
  <c r="E31" i="6"/>
  <c r="M30" i="6"/>
  <c r="N30" i="6" s="1"/>
  <c r="G30" i="6"/>
  <c r="F30" i="6"/>
  <c r="D30" i="6"/>
  <c r="E30" i="6" s="1"/>
  <c r="C30" i="6"/>
  <c r="N29" i="6"/>
  <c r="J29" i="6"/>
  <c r="I29" i="6"/>
  <c r="H29" i="6"/>
  <c r="E29" i="6"/>
  <c r="N28" i="6"/>
  <c r="J28" i="6"/>
  <c r="K28" i="6" s="1"/>
  <c r="I28" i="6"/>
  <c r="H28" i="6"/>
  <c r="E28" i="6"/>
  <c r="N27" i="6"/>
  <c r="J27" i="6"/>
  <c r="I27" i="6"/>
  <c r="H27" i="6"/>
  <c r="E27" i="6"/>
  <c r="N26" i="6"/>
  <c r="J26" i="6"/>
  <c r="I26" i="6"/>
  <c r="H26" i="6"/>
  <c r="E26" i="6"/>
  <c r="N25" i="6"/>
  <c r="J25" i="6"/>
  <c r="I25" i="6"/>
  <c r="H25" i="6"/>
  <c r="E25" i="6"/>
  <c r="N24" i="6"/>
  <c r="J24" i="6"/>
  <c r="K24" i="6" s="1"/>
  <c r="I24" i="6"/>
  <c r="H24" i="6"/>
  <c r="E24" i="6"/>
  <c r="K23" i="6"/>
  <c r="J23" i="6"/>
  <c r="I23" i="6"/>
  <c r="E23" i="6"/>
  <c r="N22" i="6"/>
  <c r="J22" i="6"/>
  <c r="I22" i="6"/>
  <c r="H22" i="6"/>
  <c r="E22" i="6"/>
  <c r="N21" i="6"/>
  <c r="J21" i="6"/>
  <c r="I21" i="6"/>
  <c r="H21" i="6"/>
  <c r="E21" i="6"/>
  <c r="J20" i="6"/>
  <c r="I20" i="6"/>
  <c r="H20" i="6"/>
  <c r="E20" i="6"/>
  <c r="N19" i="6"/>
  <c r="J19" i="6"/>
  <c r="I19" i="6"/>
  <c r="H19" i="6"/>
  <c r="E19" i="6"/>
  <c r="M18" i="6"/>
  <c r="N18" i="6" s="1"/>
  <c r="G18" i="6"/>
  <c r="H18" i="6" s="1"/>
  <c r="F18" i="6"/>
  <c r="D18" i="6"/>
  <c r="C18" i="6"/>
  <c r="N17" i="6"/>
  <c r="J17" i="6"/>
  <c r="I17" i="6"/>
  <c r="H17" i="6"/>
  <c r="E17" i="6"/>
  <c r="N16" i="6"/>
  <c r="J16" i="6"/>
  <c r="I16" i="6"/>
  <c r="H16" i="6"/>
  <c r="E16" i="6"/>
  <c r="N15" i="6"/>
  <c r="J15" i="6"/>
  <c r="I15" i="6"/>
  <c r="H15" i="6"/>
  <c r="E15" i="6"/>
  <c r="N14" i="6"/>
  <c r="J14" i="6"/>
  <c r="I14" i="6"/>
  <c r="H14" i="6"/>
  <c r="E14" i="6"/>
  <c r="N13" i="6"/>
  <c r="J13" i="6"/>
  <c r="I13" i="6"/>
  <c r="H13" i="6"/>
  <c r="E13" i="6"/>
  <c r="N12" i="6"/>
  <c r="J12" i="6"/>
  <c r="I12" i="6"/>
  <c r="H12" i="6"/>
  <c r="E12" i="6"/>
  <c r="N11" i="6"/>
  <c r="J11" i="6"/>
  <c r="I11" i="6"/>
  <c r="H11" i="6"/>
  <c r="E11" i="6"/>
  <c r="N10" i="6"/>
  <c r="J10" i="6"/>
  <c r="I10" i="6"/>
  <c r="H10" i="6"/>
  <c r="E10" i="6"/>
  <c r="J9" i="6"/>
  <c r="I9" i="6"/>
  <c r="E9" i="6"/>
  <c r="N8" i="6"/>
  <c r="J8" i="6"/>
  <c r="I8" i="6"/>
  <c r="H8" i="6"/>
  <c r="E8" i="6"/>
  <c r="N7" i="6"/>
  <c r="J7" i="6"/>
  <c r="I7" i="6"/>
  <c r="H7" i="6"/>
  <c r="E7" i="6"/>
  <c r="I18" i="6" l="1"/>
  <c r="K12" i="6"/>
  <c r="K16" i="6"/>
  <c r="E18" i="6"/>
  <c r="K20" i="6"/>
  <c r="K11" i="6"/>
  <c r="K15" i="6"/>
  <c r="K19" i="6"/>
  <c r="E45" i="6"/>
  <c r="N45" i="6"/>
  <c r="K7" i="6"/>
  <c r="K8" i="6"/>
  <c r="K9" i="6"/>
  <c r="K10" i="6"/>
  <c r="K14" i="6"/>
  <c r="K21" i="6"/>
  <c r="K26" i="6"/>
  <c r="H30" i="6"/>
  <c r="K17" i="6"/>
  <c r="I30" i="6"/>
  <c r="K22" i="6"/>
  <c r="K27" i="6"/>
  <c r="K13" i="6"/>
  <c r="K25" i="6"/>
  <c r="K29" i="6"/>
  <c r="K45" i="6"/>
  <c r="J30" i="6"/>
  <c r="J18" i="6"/>
  <c r="K18" i="6" s="1"/>
  <c r="K30" i="6" l="1"/>
  <c r="H1" i="2" l="1"/>
  <c r="G1" i="2"/>
  <c r="G11" i="2"/>
  <c r="F11" i="2"/>
  <c r="E12" i="2"/>
  <c r="D12" i="2"/>
  <c r="E4" i="2"/>
  <c r="E5" i="2"/>
  <c r="E6" i="2"/>
  <c r="E7" i="2"/>
  <c r="E8" i="2"/>
  <c r="E9" i="2"/>
  <c r="E10" i="2"/>
  <c r="E11" i="2"/>
  <c r="D11" i="2"/>
  <c r="D10" i="2"/>
  <c r="D9" i="2"/>
  <c r="D8" i="2"/>
  <c r="D7" i="2"/>
  <c r="D6" i="2"/>
  <c r="D5" i="2"/>
  <c r="D4" i="2"/>
  <c r="H19" i="3" l="1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19" i="3" l="1"/>
</calcChain>
</file>

<file path=xl/sharedStrings.xml><?xml version="1.0" encoding="utf-8"?>
<sst xmlns="http://schemas.openxmlformats.org/spreadsheetml/2006/main" count="175" uniqueCount="151">
  <si>
    <t>(тыс. рублей)</t>
  </si>
  <si>
    <t>Наименование</t>
  </si>
  <si>
    <t>Раз-дел</t>
  </si>
  <si>
    <t>Под-раз-дел</t>
  </si>
  <si>
    <t>Целевая статья</t>
  </si>
  <si>
    <t>Вид рас-хо-дов</t>
  </si>
  <si>
    <t>%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</si>
  <si>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</si>
  <si>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</si>
  <si>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</si>
  <si>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</si>
  <si>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</si>
  <si>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</si>
  <si>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</si>
  <si>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</si>
  <si>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</si>
  <si>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</si>
  <si>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</si>
  <si>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</si>
  <si>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</si>
  <si>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</si>
  <si>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Всего расходов:</t>
  </si>
  <si>
    <t>Расходы краевого бюджета по разделам за 2014 год</t>
  </si>
  <si>
    <t>Сумма за 2014 год</t>
  </si>
  <si>
    <t>17 286 906,79</t>
  </si>
  <si>
    <t>Подпрограмма "Формирование эффективной системы организации медицинской помощи"</t>
  </si>
  <si>
    <t>13 706 506,41</t>
  </si>
  <si>
    <t>Приобретение модульных фельдшерско-акушерских пунктов на территории Приморского края</t>
  </si>
  <si>
    <t>150 000,00</t>
  </si>
  <si>
    <t>Страховые взносы по обязательному медицинскому страхованию неработающего населения</t>
  </si>
  <si>
    <t>8 570 611,35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</si>
  <si>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</si>
  <si>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1 176 890,40</t>
  </si>
  <si>
    <t>Подпрограмма "Совершенствование медицинской помощи, укрепление здоровья населения и формирование здорового образа жизни"</t>
  </si>
  <si>
    <t>3 492 389,26</t>
  </si>
  <si>
    <t>Высокотехнологичные виды медицинской помощи в краевых государственных учреждениях здравоохранения</t>
  </si>
  <si>
    <t>38 906,00</t>
  </si>
  <si>
    <t>Приобретение автомобилей скорой медицинской помощи, санитарного автотранспорта</t>
  </si>
  <si>
    <t>57 130,00</t>
  </si>
  <si>
    <t>359 743,00</t>
  </si>
  <si>
    <t>85 971,62</t>
  </si>
  <si>
    <t>Обеспечение оказания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</si>
  <si>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284 564,40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</si>
  <si>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</si>
  <si>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>196 730,18</t>
  </si>
  <si>
    <t>Реализация мероприятий, направленных на совершенствование медицинской помощи больным с онкологическими заболеваниями</t>
  </si>
  <si>
    <t>468 684,00</t>
  </si>
  <si>
    <t>Финансовое обеспечение мероприятий, направленных на проведение пренатальной (дородовой) диагностики нарушений развития ребенка</t>
  </si>
  <si>
    <t>10 742,32</t>
  </si>
  <si>
    <t>12 159,80</t>
  </si>
  <si>
    <t>Реализация отдельных полномочий в области лекарственного обеспечения</t>
  </si>
  <si>
    <t>139 632,19</t>
  </si>
  <si>
    <t>98 007,78</t>
  </si>
  <si>
    <t>Департамент градостроительства Приморского края</t>
  </si>
  <si>
    <t>1 058 026,49</t>
  </si>
  <si>
    <t>39 299,88</t>
  </si>
  <si>
    <t>8 837,28</t>
  </si>
  <si>
    <t>Строительство краевой психиатрической больницы на 550 коек</t>
  </si>
  <si>
    <t>7 558,68</t>
  </si>
  <si>
    <t>175 874,16</t>
  </si>
  <si>
    <t>Строительство (реконструкция) объектов здравоохранения собственности Приморского края за счет софинансирования из федерального бюджета</t>
  </si>
  <si>
    <t>826 456,49</t>
  </si>
  <si>
    <t>Подпрограмма "Развитие кадрового потенциала"</t>
  </si>
  <si>
    <t>70 000,00</t>
  </si>
  <si>
    <t>Осуществление единовременных выплат медицинским работникам</t>
  </si>
  <si>
    <t>45 000,00</t>
  </si>
  <si>
    <t>Единовременные компенсационные выплаты медицинским работникам в возрасте до 35 лет, прибывшим после окончания высшего образовательного учреждения на работу в сельский населенный пункт, финансируемые за счет средств краевого бюджета</t>
  </si>
  <si>
    <t>25 000,00</t>
  </si>
  <si>
    <t>Государственная программа  "Развитие здравоохранения Приморского края" на 2013-2017 годы</t>
  </si>
  <si>
    <t>Обеспечение лекарственными препаратами, изделиями медицинского назначения, расходными материалами, а также специализированными продуктами питания для детей за счет средств краевого бюджета</t>
  </si>
  <si>
    <t>Реализация мероприятий, направленных на совершенствование медицинской помощи больным с онкологическими заболеваниями за счет средств краевого бюджета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</si>
  <si>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</si>
  <si>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</si>
  <si>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</si>
  <si>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</si>
  <si>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Танатологический корпус на 1000 вскрытий в год в г. Владивостоке для государственного учреждения здравоохранения "Приморское краевое бюро судебно-медицинской экспертизы"</t>
  </si>
  <si>
    <t>Государственная программа "Содействие занятости населения Приморского края на 2013-2017 годы"</t>
  </si>
  <si>
    <t>Государственная программа "Развитие культуры Приморского края на 2013-2017 годы"</t>
  </si>
  <si>
    <t>Государственная программа "Обеспечение доступным жильем и качественными услугами жилищно-коммунального хозяйства населения Приморского края" на 2013-2017 годы</t>
  </si>
  <si>
    <t>Государственная программа "Развитие физической культуры и спорта Приморского края" на 2013-2017 годы</t>
  </si>
  <si>
    <t>Государственная программа "Информационное общество" на 2013-2017 годы</t>
  </si>
  <si>
    <t>Государственная программа "Развитие  образования Приморского края" на 2013-2017 годы</t>
  </si>
  <si>
    <t>Государственная программа "Социальная поддержка населения Приморского края на 2013-2017 годы"</t>
  </si>
  <si>
    <t>66 320 731,32
73,94%</t>
  </si>
  <si>
    <t>64 969 021,20
72,33%</t>
  </si>
  <si>
    <t xml:space="preserve">Таблица подготовлена комитетом
Законодательного Собрания 
по социальной политике 
и защите прав граждан </t>
  </si>
  <si>
    <t>Сводная информация о количестве вопросов комитета Законодательного Собрания по социальной политике 
и защите прав граждан, подготовленных на заседания Законодательного Собрания Приморского края</t>
  </si>
  <si>
    <t>№
 п/п</t>
  </si>
  <si>
    <t>Дата проведения 
Законодательного Собрания</t>
  </si>
  <si>
    <t>Количество вопросов 
основной повестки</t>
  </si>
  <si>
    <t>Количество 
дополнительных вопросов</t>
  </si>
  <si>
    <t>Итого с дополнительными вопросами</t>
  </si>
  <si>
    <t>Всего принято Законов 
Приморского края</t>
  </si>
  <si>
    <t>Всего</t>
  </si>
  <si>
    <t>Комитет</t>
  </si>
  <si>
    <t>3 (1 откл)</t>
  </si>
  <si>
    <t>Всего за 2012 год</t>
  </si>
  <si>
    <t>7 (1 откл)</t>
  </si>
  <si>
    <t>Всего на 30.12.2013</t>
  </si>
  <si>
    <t>Всего на 18.12.2014</t>
  </si>
  <si>
    <t>Мероприятия государственной программы "Развитие здравоохранения Приморского края" на 2013-2017 годы</t>
  </si>
  <si>
    <t>Подпрограмма "Развитие системы дошкольного образования"</t>
  </si>
  <si>
    <t>Подпрограмма "Развитие системы общего образования"</t>
  </si>
  <si>
    <t>Подпрограмма "Развитие системы дополнительного образования, отдыха, оздоровления и занятости детей и подростков Приморского края"</t>
  </si>
  <si>
    <t>Подпрограмма "Развитие профессионального образования Приморского края"</t>
  </si>
  <si>
    <t>Мероприятия государственной программы "Развитие образования Приморского края" на 2013-2017 годы</t>
  </si>
  <si>
    <t>Подпрограмма "Комплексные меры по повышению качества жизни пожилых людей в Приморском крае на 2013-2017 годы"</t>
  </si>
  <si>
    <t>Мероприятия государственной программы "Содействие занятости населения Приморского края на 2013-2017 годы"</t>
  </si>
  <si>
    <t>1 476 422,96</t>
  </si>
  <si>
    <t>Мероприятия государственной программы Приморского края "Развитие культуры Приморского края на 2013-2017 годы"</t>
  </si>
  <si>
    <t>6 047 706,81</t>
  </si>
  <si>
    <t>Подпрограмма "Обеспечение жильем отдельных категорий граждан Приморского края" на 2013-2017 годы</t>
  </si>
  <si>
    <t>42 117,83</t>
  </si>
  <si>
    <t>Подпрограмма "Стимулирование развития жилищного строительства на территории Приморского края" на 2013-2017 годы</t>
  </si>
  <si>
    <t>112 152,78</t>
  </si>
  <si>
    <t>214 377,89</t>
  </si>
  <si>
    <t>8 359,03</t>
  </si>
  <si>
    <t>Подпрограмма "Обеспечение жилыми помещениями детей-сирот, детей, оставшихся без попечения родителей" на 2013-2017 годы</t>
  </si>
  <si>
    <t>650 622,35</t>
  </si>
  <si>
    <t>Подпрограмма "Чистая вода Приморского края" на 2013-2017 годы</t>
  </si>
  <si>
    <t>1 582 723,61</t>
  </si>
  <si>
    <t>929 547,90</t>
  </si>
  <si>
    <t>2 507 805,42</t>
  </si>
  <si>
    <t>Подпрограмма "Подготовка спортивного резерва в Приморском крае"</t>
  </si>
  <si>
    <t>Подпрограмма " Развитие спорта высших достижений в Приморском крае "</t>
  </si>
  <si>
    <t>829 207,61</t>
  </si>
  <si>
    <t>Подпрограмма "Развитие телекоммуникационной инфраструктуры органов государственной власти Приморского края и органов местного самоуправления"</t>
  </si>
  <si>
    <t>268 046,88</t>
  </si>
  <si>
    <t>Подпрограмма "Развитие информационных систем и информационных сервисов для жителей Приморского края, формирование электронного  правительства"</t>
  </si>
  <si>
    <t>29 312,69</t>
  </si>
  <si>
    <t>Подпрограмма "Использование информационно-коммуникационных технологий в социально ориентированных областях"</t>
  </si>
  <si>
    <t>35 544,00</t>
  </si>
  <si>
    <t>42 584,61</t>
  </si>
  <si>
    <t>453 719,43</t>
  </si>
  <si>
    <t>Подпрограмма "Социальная поддержка инвалидов в Приморском крае на 2013-2017 годы"</t>
  </si>
  <si>
    <t>Подпрограмма "Комплексные меры по повышению качества жизни детей и семей с детьми в Приморском крае на 2013-2017 годы"</t>
  </si>
  <si>
    <t>Подпрограмма "Социальная поддержка пенсионеров Приморского края на 2013-2017 годы"</t>
  </si>
  <si>
    <t>Подпрограмма "Доступная среда" на 2013-2017 годы</t>
  </si>
  <si>
    <t xml:space="preserve">Мероприятия государственной программы Приморского края "Социальная поддержка населения Приморского края на 2013-2017 годы" </t>
  </si>
  <si>
    <t>Подпрограмма "Об оказании содействия добровольному переселению в Приморский край соотечественников, проживающих за рубежом" на 2013-2017 годы</t>
  </si>
  <si>
    <t>Подпрограмма "Обеспечение жильем молодых семей Приморского края" на 2013-2017 годы</t>
  </si>
  <si>
    <t xml:space="preserve">Подпрограмма "Сейсмобезопасность территории Приморского края" на 2013-2017 годы </t>
  </si>
  <si>
    <t>Подпрограмма "Переселение граждан из аварийного жилищного фонда в Приморском крае" на 2013-2017 годы</t>
  </si>
  <si>
    <t>Мероприятия государственной программы "Обеспечение доступным жильем и качественными услугами жилищно-коммунального хозяйства населения Приморского края" на 2013-2017 годы</t>
  </si>
  <si>
    <t>Подпрограмма "Развитие массовой физической культуры и спорта в Приморском крае"</t>
  </si>
  <si>
    <t>Мероприятия государственной программы Приморского края "Развитие физической культуры и спорта Приморского края" на 2013-2017 годы</t>
  </si>
  <si>
    <t xml:space="preserve">Государственная программа "Информационное общество" на 2013-2017 годы </t>
  </si>
  <si>
    <t>Подпрограмма "Развитие отрасли информационных технологий и телекоммуникаций"</t>
  </si>
  <si>
    <t>Мероприятия государственной программы "Информационное общество" на 2013-2017 годы</t>
  </si>
  <si>
    <t>Предусмотрено 
на 2013 год по государственным программам социальной сферы</t>
  </si>
  <si>
    <t>Предусмотрено 
на 2014 год по государственным программам социальной сферы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</si>
</sst>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4" fontId="0" fillId="0" borderId="0" xfId="0" applyNumberFormat="1"/>
    <xf numFmtId="0" fontId="3" fillId="2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vertical="center" wrapText="1"/>
    </xf>
    <xf numFmtId="4" fontId="5" fillId="2" borderId="2" xfId="0" applyNumberFormat="1" applyFont="1" applyFill="1" applyBorder="1" applyAlignment="1">
      <alignment vertical="center" wrapText="1"/>
    </xf>
    <xf numFmtId="4" fontId="7" fillId="0" borderId="2" xfId="0" applyNumberFormat="1" applyFont="1" applyBorder="1" applyAlignment="1">
      <alignment vertical="center" wrapText="1"/>
    </xf>
    <xf numFmtId="4" fontId="0" fillId="0" borderId="2" xfId="0" applyNumberFormat="1" applyBorder="1"/>
    <xf numFmtId="4" fontId="6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0" xfId="0" applyFont="1" applyAlignment="1">
      <alignment horizontal="center"/>
    </xf>
    <xf numFmtId="14" fontId="0" fillId="0" borderId="2" xfId="0" applyNumberFormat="1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10" fillId="4" borderId="2" xfId="0" applyFont="1" applyFill="1" applyBorder="1" applyAlignment="1">
      <alignment horizontal="center"/>
    </xf>
    <xf numFmtId="4" fontId="8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4" fontId="0" fillId="0" borderId="2" xfId="0" applyNumberFormat="1" applyFont="1" applyBorder="1" applyAlignment="1">
      <alignment horizontal="center"/>
    </xf>
    <xf numFmtId="0" fontId="8" fillId="0" borderId="0" xfId="0" applyFont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4" fontId="5" fillId="3" borderId="2" xfId="0" applyNumberFormat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FF99"/>
      <color rgb="FF0066FF"/>
      <color rgb="FFFF33CC"/>
      <color rgb="FF0000FF"/>
      <color rgb="FF9999FF"/>
      <color rgb="FFFF7C80"/>
      <color rgb="FF6666FF"/>
      <color rgb="FFD99694"/>
      <color rgb="FF8080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theme" Target="theme/theme1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4.xml"/><Relationship Id="rId12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worksheet" Target="worksheets/sheet6.xml"/><Relationship Id="rId5" Type="http://schemas.openxmlformats.org/officeDocument/2006/relationships/worksheet" Target="worksheets/sheet3.xml"/><Relationship Id="rId15" Type="http://schemas.openxmlformats.org/officeDocument/2006/relationships/sharedStrings" Target="sharedStrings.xml"/><Relationship Id="rId10" Type="http://schemas.openxmlformats.org/officeDocument/2006/relationships/chartsheet" Target="chartsheets/sheet5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5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600"/>
              <a:t>Структура расходов краевого бюджета по разделам за 2014 год, (в тыс. рублей).</a:t>
            </a:r>
          </a:p>
        </c:rich>
      </c:tx>
      <c:overlay val="0"/>
    </c:title>
    <c:autoTitleDeleted val="0"/>
    <c:view3D>
      <c:rotX val="30"/>
      <c:rotY val="0"/>
      <c:depthPercent val="10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9524206148562842E-2"/>
          <c:y val="0.18947858904387033"/>
          <c:w val="0.56332948381452319"/>
          <c:h val="0.80018485400313788"/>
        </c:manualLayout>
      </c:layout>
      <c:pie3DChart>
        <c:varyColors val="1"/>
        <c:ser>
          <c:idx val="0"/>
          <c:order val="0"/>
          <c:tx>
            <c:strRef>
              <c:f>Лист3!$A$1</c:f>
              <c:strCache>
                <c:ptCount val="1"/>
                <c:pt idx="0">
                  <c:v>Расходы краевого бюджета по разделам за 2014 год</c:v>
                </c:pt>
              </c:strCache>
            </c:strRef>
          </c:tx>
          <c:explosion val="26"/>
          <c:dPt>
            <c:idx val="0"/>
            <c:bubble3D val="0"/>
            <c:spPr>
              <a:solidFill>
                <a:srgbClr val="92D050"/>
              </a:solidFill>
            </c:spPr>
          </c:dPt>
          <c:dPt>
            <c:idx val="2"/>
            <c:bubble3D val="0"/>
            <c:spPr>
              <a:solidFill>
                <a:srgbClr val="00B0F0"/>
              </a:solidFill>
            </c:spPr>
          </c:dPt>
          <c:dPt>
            <c:idx val="3"/>
            <c:bubble3D val="0"/>
            <c:spPr>
              <a:solidFill>
                <a:srgbClr val="FF0000"/>
              </a:solidFill>
            </c:spPr>
          </c:dPt>
          <c:dPt>
            <c:idx val="4"/>
            <c:bubble3D val="0"/>
            <c:spPr>
              <a:solidFill>
                <a:srgbClr val="0066FF"/>
              </a:solidFill>
            </c:spPr>
          </c:dPt>
          <c:dPt>
            <c:idx val="5"/>
            <c:bubble3D val="0"/>
            <c:spPr>
              <a:solidFill>
                <a:schemeClr val="accent6"/>
              </a:solidFill>
            </c:spPr>
          </c:dPt>
          <c:dPt>
            <c:idx val="6"/>
            <c:bubble3D val="0"/>
            <c:spPr>
              <a:solidFill>
                <a:srgbClr val="FFFF00"/>
              </a:solidFill>
            </c:spPr>
          </c:dPt>
          <c:dPt>
            <c:idx val="8"/>
            <c:bubble3D val="0"/>
            <c:spPr>
              <a:solidFill>
                <a:srgbClr val="00FF99"/>
              </a:solidFill>
            </c:spPr>
          </c:dPt>
          <c:dPt>
            <c:idx val="9"/>
            <c:bubble3D val="0"/>
            <c:spPr>
              <a:solidFill>
                <a:srgbClr val="9999FF"/>
              </a:solidFill>
            </c:spPr>
          </c:dPt>
          <c:dPt>
            <c:idx val="10"/>
            <c:bubble3D val="0"/>
            <c:spPr>
              <a:solidFill>
                <a:srgbClr val="FF33CC"/>
              </a:solidFill>
            </c:spPr>
          </c:dPt>
          <c:dPt>
            <c:idx val="11"/>
            <c:bubble3D val="0"/>
            <c:spPr>
              <a:solidFill>
                <a:srgbClr val="808080"/>
              </a:solidFill>
            </c:spPr>
          </c:dPt>
          <c:dPt>
            <c:idx val="13"/>
            <c:bubble3D val="0"/>
            <c:spPr>
              <a:solidFill>
                <a:srgbClr val="CC3300"/>
              </a:solidFill>
            </c:spPr>
          </c:dPt>
          <c:dLbls>
            <c:dLbl>
              <c:idx val="0"/>
              <c:layout>
                <c:manualLayout>
                  <c:x val="-1.2859392575928009E-3"/>
                  <c:y val="-0.16915979825497704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ОБЩЕГОСУДАРСТВЕННЫЕ ВОПРОСЫ;</a:t>
                    </a:r>
                  </a:p>
                  <a:p>
                    <a:r>
                      <a:rPr lang="ru-RU" sz="900" b="1"/>
                      <a:t> 3 995 555,35; </a:t>
                    </a:r>
                  </a:p>
                  <a:p>
                    <a:r>
                      <a:rPr lang="ru-RU" sz="900" b="1"/>
                      <a:t>4%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5739852518435196"/>
                  <c:y val="9.833547559825671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ОБОРОНА;</a:t>
                    </a:r>
                  </a:p>
                  <a:p>
                    <a:r>
                      <a:rPr lang="ru-RU" sz="900" b="1"/>
                      <a:t>27 556,20;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1583452068491439"/>
                  <c:y val="1.552770684696697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БЕЗОПАСНОСТЬ И ПРАВООХРАНИТЕЛЬНАЯ ДЕЯТЕЛЬНОСТЬ; </a:t>
                    </a:r>
                  </a:p>
                  <a:p>
                    <a:r>
                      <a:rPr lang="ru-RU" sz="900" b="1"/>
                      <a:t>1 288 513,18; </a:t>
                    </a:r>
                  </a:p>
                  <a:p>
                    <a:r>
                      <a:rPr lang="ru-RU" sz="9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3471016122984628"/>
                  <c:y val="5.3160969624551344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НАЦИОНАЛЬНАЯ ЭКОНОМИКА; </a:t>
                    </a:r>
                  </a:p>
                  <a:p>
                    <a:r>
                      <a:rPr lang="ru-RU" sz="900" b="1"/>
                      <a:t>15 235 313,53; </a:t>
                    </a:r>
                  </a:p>
                  <a:p>
                    <a:r>
                      <a:rPr lang="ru-RU" sz="900" b="1"/>
                      <a:t>17%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4.7336914545148837E-2"/>
                  <c:y val="-7.3946454996478089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ЖИЛИЩНО-КОММУНАЛЬНОЕ ХОЗЯЙСТВО; </a:t>
                    </a:r>
                  </a:p>
                  <a:p>
                    <a:r>
                      <a:rPr lang="ru-RU" sz="900" b="1"/>
                      <a:t>6 139 076,52; </a:t>
                    </a:r>
                  </a:p>
                  <a:p>
                    <a:r>
                      <a:rPr lang="ru-RU" sz="900" b="1"/>
                      <a:t>7%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5.3382994349046364E-2"/>
                  <c:y val="7.1570475073905571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ОХРАНА ОКРУЖАЮЩЕЙ СРЕДЫ; </a:t>
                    </a:r>
                  </a:p>
                  <a:p>
                    <a:r>
                      <a:rPr lang="ru-RU" sz="900" b="1"/>
                      <a:t>77 458,36; </a:t>
                    </a:r>
                  </a:p>
                  <a:p>
                    <a:r>
                      <a:rPr lang="ru-RU" sz="900" b="1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6"/>
              <c:tx>
                <c:rich>
                  <a:bodyPr/>
                  <a:lstStyle/>
                  <a:p>
                    <a:r>
                      <a:rPr lang="ru-RU" sz="900" b="1"/>
                      <a:t>ОБРАЗОВАНИЕ; </a:t>
                    </a:r>
                  </a:p>
                  <a:p>
                    <a:r>
                      <a:rPr lang="ru-RU" sz="900" b="1"/>
                      <a:t>18 617 351,89; </a:t>
                    </a:r>
                  </a:p>
                  <a:p>
                    <a:r>
                      <a:rPr lang="ru-RU" sz="900" b="1"/>
                      <a:t>21%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0.12434045744281964"/>
                  <c:y val="-3.1911142998720817E-3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КУЛЬТУРА, КИНЕМАТОГРАФИЯ; </a:t>
                    </a:r>
                  </a:p>
                  <a:p>
                    <a:r>
                      <a:rPr lang="ru-RU" sz="900" b="1"/>
                      <a:t>1 187 173,07; </a:t>
                    </a:r>
                  </a:p>
                  <a:p>
                    <a:r>
                      <a:rPr lang="ru-RU" sz="9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0.11356820397450319"/>
                  <c:y val="-0.13440200950774386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ЗДРАВООХРАНЕНИЕ; </a:t>
                    </a:r>
                  </a:p>
                  <a:p>
                    <a:r>
                      <a:rPr lang="ru-RU" sz="900" b="1"/>
                      <a:t>17 061 610,08; </a:t>
                    </a:r>
                  </a:p>
                  <a:p>
                    <a:r>
                      <a:rPr lang="ru-RU" sz="900" b="1"/>
                      <a:t>19%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8.5354430696162983E-2"/>
                  <c:y val="6.2879042265644086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СОЦИАЛЬНАЯ ПОЛИТИКА; </a:t>
                    </a:r>
                  </a:p>
                  <a:p>
                    <a:r>
                      <a:rPr lang="ru-RU" sz="900" b="1"/>
                      <a:t>21 395 613,99; </a:t>
                    </a:r>
                  </a:p>
                  <a:p>
                    <a:r>
                      <a:rPr lang="ru-RU" sz="900" b="1"/>
                      <a:t>24%</a:t>
                    </a:r>
                    <a:endParaRPr lang="ru-RU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-4.9086064241969755E-2"/>
                  <c:y val="-9.2895019899604039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ФИЗИЧЕСКАЯ КУЛЬТУРА И СПОРТ; </a:t>
                    </a:r>
                    <a:br>
                      <a:rPr lang="ru-RU" sz="900" b="1"/>
                    </a:br>
                    <a:r>
                      <a:rPr lang="ru-RU" sz="900" b="1"/>
                      <a:t>1 640 204,22; </a:t>
                    </a:r>
                  </a:p>
                  <a:p>
                    <a:r>
                      <a:rPr lang="ru-RU" sz="9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-0.1000610898742889"/>
                  <c:y val="3.2832658304660638E-2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СРЕДСТВА МАССОВОЙ ИНФОРМАЦИИ; </a:t>
                    </a:r>
                  </a:p>
                  <a:p>
                    <a:r>
                      <a:rPr lang="ru-RU" sz="900" b="1"/>
                      <a:t>465 484,64; </a:t>
                    </a:r>
                  </a:p>
                  <a:p>
                    <a:r>
                      <a:rPr lang="ru-RU" sz="9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2"/>
              <c:layout>
                <c:manualLayout>
                  <c:x val="6.9365229346331686E-2"/>
                  <c:y val="-0.14317683841703904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ОБСЛУЖИВАНИЕ ГОСУДАРСТВЕННОГО И МУНИЦИПАЛЬНОГО ДОЛГА; </a:t>
                    </a:r>
                  </a:p>
                  <a:p>
                    <a:r>
                      <a:rPr lang="ru-RU" sz="900" b="1"/>
                      <a:t>175 823,70;</a:t>
                    </a:r>
                  </a:p>
                  <a:p>
                    <a:r>
                      <a:rPr lang="ru-RU" sz="900" b="1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3"/>
              <c:layout>
                <c:manualLayout>
                  <c:x val="0.3644385047306743"/>
                  <c:y val="-0.10573331280053667"/>
                </c:manualLayout>
              </c:layout>
              <c:tx>
                <c:rich>
                  <a:bodyPr/>
                  <a:lstStyle/>
                  <a:p>
                    <a:r>
                      <a:rPr lang="ru-RU" sz="900" b="1"/>
                      <a:t>МЕЖБЮДЖЕТНЫЕ ТРАНСФЕРТЫ ОБЩЕГО ХАРАКТЕРА БЮДЖЕТАМ СУБЪЕКТОВ РОССИЙСКОЙ ФЕДЕРАЦИИ И МУНИЦИПАЛЬНЫХ ОБРАЗОВАНИЙ; </a:t>
                    </a:r>
                  </a:p>
                  <a:p>
                    <a:r>
                      <a:rPr lang="ru-RU" sz="900" b="1"/>
                      <a:t>2 384 028,65; </a:t>
                    </a:r>
                  </a:p>
                  <a:p>
                    <a:r>
                      <a:rPr lang="ru-RU" sz="900" b="1"/>
                      <a:t>3%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9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Лист3!$A$5:$A$18</c:f>
              <c:strCache>
                <c:ptCount val="14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ЗДРАВООХРАНЕНИЕ</c:v>
                </c:pt>
                <c:pt idx="9">
                  <c:v>СОЦИАЛЬНАЯ ПОЛИТИКА</c:v>
                </c:pt>
                <c:pt idx="10">
                  <c:v>ФИЗИЧЕСКАЯ КУЛЬТУРА И СПОРТ</c:v>
                </c:pt>
                <c:pt idx="11">
                  <c:v>СРЕДСТВА МАССОВОЙ ИНФОРМАЦИИ</c:v>
                </c:pt>
                <c:pt idx="12">
                  <c:v>ОБСЛУЖИВАНИЕ ГОСУДАРСТВЕННОГО И МУНИЦИПАЛЬНОГО ДОЛГА</c:v>
                </c:pt>
                <c:pt idx="13">
                  <c:v>МЕЖБЮДЖЕТНЫЕ ТРАНСФЕРТЫ ОБЩЕГО ХАРАКТЕРА БЮДЖЕТАМ СУБЪЕКТОВ РОССИЙСКОЙ ФЕДЕРАЦИИ И МУНИЦИПАЛЬНЫХ ОБРАЗОВАНИЙ</c:v>
                </c:pt>
              </c:strCache>
            </c:strRef>
          </c:cat>
          <c:val>
            <c:numRef>
              <c:f>Лист3!$F$5:$F$18</c:f>
              <c:numCache>
                <c:formatCode>#,##0.00</c:formatCode>
                <c:ptCount val="14"/>
                <c:pt idx="0">
                  <c:v>3995555.35</c:v>
                </c:pt>
                <c:pt idx="1">
                  <c:v>27556.2</c:v>
                </c:pt>
                <c:pt idx="2">
                  <c:v>1288513.18</c:v>
                </c:pt>
                <c:pt idx="3">
                  <c:v>15235313.529999999</c:v>
                </c:pt>
                <c:pt idx="4">
                  <c:v>6139076.5199999996</c:v>
                </c:pt>
                <c:pt idx="5">
                  <c:v>77458.36</c:v>
                </c:pt>
                <c:pt idx="6">
                  <c:v>18617351.890000001</c:v>
                </c:pt>
                <c:pt idx="7">
                  <c:v>1187173.07</c:v>
                </c:pt>
                <c:pt idx="8">
                  <c:v>17061610.079999998</c:v>
                </c:pt>
                <c:pt idx="9">
                  <c:v>21395613.989999998</c:v>
                </c:pt>
                <c:pt idx="10">
                  <c:v>1640204.22</c:v>
                </c:pt>
                <c:pt idx="11">
                  <c:v>465484.64</c:v>
                </c:pt>
                <c:pt idx="12">
                  <c:v>175823.7</c:v>
                </c:pt>
                <c:pt idx="13">
                  <c:v>2384028.65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71090838752804264"/>
          <c:y val="9.8118233902971363E-2"/>
          <c:w val="0.28090763142270669"/>
          <c:h val="0.89368247324301553"/>
        </c:manualLayout>
      </c:layout>
      <c:overlay val="0"/>
      <c:txPr>
        <a:bodyPr/>
        <a:lstStyle/>
        <a:p>
          <a:pPr rtl="0">
            <a:defRPr sz="800"/>
          </a:pPr>
          <a:endParaRPr lang="ru-RU"/>
        </a:p>
      </c:txPr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Структура расходов краевого бюджета, предусмотренных </a:t>
            </a:r>
            <a:br>
              <a:rPr lang="ru-RU"/>
            </a:br>
            <a:r>
              <a:rPr lang="ru-RU"/>
              <a:t>в</a:t>
            </a:r>
            <a:r>
              <a:rPr lang="ru-RU" baseline="0"/>
              <a:t> 2013-2014 годах на реализацию государственных программам Приморского края, (в тыс. рублей). </a:t>
            </a:r>
            <a:endParaRPr lang="ru-RU"/>
          </a:p>
        </c:rich>
      </c:tx>
      <c:layout>
        <c:manualLayout>
          <c:xMode val="edge"/>
          <c:yMode val="edge"/>
          <c:x val="9.3866503588493105E-2"/>
          <c:y val="0"/>
        </c:manualLayout>
      </c:layout>
      <c:overlay val="0"/>
      <c:spPr>
        <a:noFill/>
      </c:spPr>
    </c:title>
    <c:autoTitleDeleted val="0"/>
    <c:view3D>
      <c:rotX val="20"/>
      <c:hPercent val="100"/>
      <c:rotY val="20"/>
      <c:depthPercent val="100"/>
      <c:rAngAx val="0"/>
      <c:perspective val="1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9.7078662449661013E-2"/>
          <c:y val="0.20069964987921146"/>
          <c:w val="0.65970093885943226"/>
          <c:h val="0.6327101110978526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Лист2!$A$4</c:f>
              <c:strCache>
                <c:ptCount val="1"/>
                <c:pt idx="0">
                  <c:v>Государственная программа  "Развитие здравоохранения Приморского края" на 2013-2017 годы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1.6367962098501623E-2"/>
                  <c:y val="-4.1747573134680626E-3"/>
                </c:manualLayout>
              </c:layout>
              <c:tx>
                <c:rich>
                  <a:bodyPr/>
                  <a:lstStyle/>
                  <a:p>
                    <a:r>
                      <a:rPr lang="ru-RU" sz="1000" b="1"/>
                      <a:t>Здравоохранение</a:t>
                    </a:r>
                  </a:p>
                  <a:p>
                    <a:r>
                      <a:rPr lang="en-US" sz="1000" b="1"/>
                      <a:t>17 923 624,02</a:t>
                    </a:r>
                    <a:endParaRPr lang="ru-RU" sz="1000" b="1"/>
                  </a:p>
                  <a:p>
                    <a:r>
                      <a:rPr lang="ru-RU" sz="1000" b="1"/>
                      <a:t>19,95%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9.5477630881404523E-3"/>
                  <c:y val="-2.0873786567340313E-3"/>
                </c:manualLayout>
              </c:layout>
              <c:tx>
                <c:rich>
                  <a:bodyPr/>
                  <a:lstStyle/>
                  <a:p>
                    <a:r>
                      <a:rPr lang="ru-RU" sz="1000" b="1"/>
                      <a:t>Здравоохранение</a:t>
                    </a:r>
                  </a:p>
                  <a:p>
                    <a:r>
                      <a:rPr lang="en-US" sz="1000" b="1"/>
                      <a:t>17 286 906,79</a:t>
                    </a:r>
                    <a:endParaRPr lang="ru-RU" sz="1000" b="1"/>
                  </a:p>
                  <a:p>
                    <a:r>
                      <a:rPr lang="ru-RU" sz="1000" b="1"/>
                      <a:t>19,27%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</c:dLbl>
            <c:txPr>
              <a:bodyPr/>
              <a:lstStyle/>
              <a:p>
                <a:pPr>
                  <a:defRPr sz="10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2013 год по государственным программам социальной сферы</c:v>
                  </c:pt>
                  <c:pt idx="1">
                    <c:v>Предусмотрено 
на 2014 год по государственным программам социальной сферы</c:v>
                  </c:pt>
                </c:lvl>
                <c:lvl>
                  <c:pt idx="0">
                    <c:v>64 969 021,20
72,33%</c:v>
                  </c:pt>
                  <c:pt idx="1">
                    <c:v>66 320 731,32
73,94%</c:v>
                  </c:pt>
                </c:lvl>
              </c:multiLvlStrCache>
            </c:multiLvlStrRef>
          </c:cat>
          <c:val>
            <c:numRef>
              <c:f>Лист2!$B$4:$C$4</c:f>
              <c:numCache>
                <c:formatCode>#,##0.00</c:formatCode>
                <c:ptCount val="2"/>
                <c:pt idx="0">
                  <c:v>17923624.02</c:v>
                </c:pt>
                <c:pt idx="1">
                  <c:v>17286906.789999999</c:v>
                </c:pt>
              </c:numCache>
            </c:numRef>
          </c:val>
        </c:ser>
        <c:ser>
          <c:idx val="1"/>
          <c:order val="1"/>
          <c:tx>
            <c:strRef>
              <c:f>Лист2!$A$5</c:f>
              <c:strCache>
                <c:ptCount val="1"/>
                <c:pt idx="0">
                  <c:v>Государственная программа "Развитие  образования Приморского края" на 2013-2017 годы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dLbl>
              <c:idx val="0"/>
              <c:layout>
                <c:manualLayout>
                  <c:x val="1.7731958940043424E-2"/>
                  <c:y val="-7.6536333259328247E-17"/>
                </c:manualLayout>
              </c:layout>
              <c:tx>
                <c:rich>
                  <a:bodyPr/>
                  <a:lstStyle/>
                  <a:p>
                    <a:r>
                      <a:rPr lang="ru-RU" sz="1000" b="1"/>
                      <a:t>Образование </a:t>
                    </a:r>
                  </a:p>
                  <a:p>
                    <a:r>
                      <a:rPr lang="en-US" sz="1000" b="1"/>
                      <a:t>15 176 374,07</a:t>
                    </a:r>
                    <a:endParaRPr lang="ru-RU" sz="1000" b="1"/>
                  </a:p>
                  <a:p>
                    <a:r>
                      <a:rPr lang="ru-RU" sz="1000" b="1"/>
                      <a:t>16,90%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9.5479778907926628E-3"/>
                  <c:y val="-8.3496789874602777E-3"/>
                </c:manualLayout>
              </c:layout>
              <c:tx>
                <c:rich>
                  <a:bodyPr/>
                  <a:lstStyle/>
                  <a:p>
                    <a:r>
                      <a:rPr lang="ru-RU" sz="1000" b="1"/>
                      <a:t>Образование </a:t>
                    </a:r>
                  </a:p>
                  <a:p>
                    <a:r>
                      <a:rPr lang="en-US" sz="1000" b="1"/>
                      <a:t>17 794 546,94</a:t>
                    </a:r>
                    <a:endParaRPr lang="ru-RU" sz="1000" b="1"/>
                  </a:p>
                  <a:p>
                    <a:r>
                      <a:rPr lang="ru-RU" sz="1000" b="1"/>
                      <a:t>19,84%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2013 год по государственным программам социальной сферы</c:v>
                  </c:pt>
                  <c:pt idx="1">
                    <c:v>Предусмотрено 
на 2014 год по государственным программам социальной сферы</c:v>
                  </c:pt>
                </c:lvl>
                <c:lvl>
                  <c:pt idx="0">
                    <c:v>64 969 021,20
72,33%</c:v>
                  </c:pt>
                  <c:pt idx="1">
                    <c:v>66 320 731,32
73,94%</c:v>
                  </c:pt>
                </c:lvl>
              </c:multiLvlStrCache>
            </c:multiLvlStrRef>
          </c:cat>
          <c:val>
            <c:numRef>
              <c:f>Лист2!$B$5:$C$5</c:f>
              <c:numCache>
                <c:formatCode>#,##0.00</c:formatCode>
                <c:ptCount val="2"/>
                <c:pt idx="0">
                  <c:v>15176374.07</c:v>
                </c:pt>
                <c:pt idx="1">
                  <c:v>17794546.940000001</c:v>
                </c:pt>
              </c:numCache>
            </c:numRef>
          </c:val>
        </c:ser>
        <c:ser>
          <c:idx val="2"/>
          <c:order val="2"/>
          <c:tx>
            <c:strRef>
              <c:f>Лист2!$A$6</c:f>
              <c:strCache>
                <c:ptCount val="1"/>
                <c:pt idx="0">
                  <c:v>Государственная программа "Социальная поддержка населения Приморского края на 2013-2017 годы"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2.182394946466883E-2"/>
                  <c:y val="-6.2621359702020943E-3"/>
                </c:manualLayout>
              </c:layout>
              <c:tx>
                <c:rich>
                  <a:bodyPr/>
                  <a:lstStyle/>
                  <a:p>
                    <a:r>
                      <a:rPr lang="ru-RU" sz="1000" b="1"/>
                      <a:t>Социальная поддержка </a:t>
                    </a:r>
                  </a:p>
                  <a:p>
                    <a:r>
                      <a:rPr lang="ru-RU" sz="1000" b="1"/>
                      <a:t>населения</a:t>
                    </a:r>
                  </a:p>
                  <a:p>
                    <a:r>
                      <a:rPr lang="en-US" sz="1000" b="1"/>
                      <a:t>17 922 582,44</a:t>
                    </a:r>
                    <a:endParaRPr lang="ru-RU" sz="1000" b="1"/>
                  </a:p>
                  <a:p>
                    <a:r>
                      <a:rPr lang="ru-RU" sz="1000" b="1"/>
                      <a:t>19,95%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9.5478704894665072E-3"/>
                  <c:y val="2.0873786567340313E-3"/>
                </c:manualLayout>
              </c:layout>
              <c:tx>
                <c:rich>
                  <a:bodyPr/>
                  <a:lstStyle/>
                  <a:p>
                    <a:r>
                      <a:rPr lang="ru-RU" sz="1000" b="1"/>
                      <a:t>Социальная поддержка </a:t>
                    </a:r>
                  </a:p>
                  <a:p>
                    <a:r>
                      <a:rPr lang="ru-RU" sz="1000" b="1"/>
                      <a:t>населения</a:t>
                    </a:r>
                  </a:p>
                  <a:p>
                    <a:r>
                      <a:rPr lang="en-US" sz="1000" b="1"/>
                      <a:t>19 970 180,45</a:t>
                    </a:r>
                    <a:endParaRPr lang="ru-RU" sz="1000" b="1"/>
                  </a:p>
                  <a:p>
                    <a:r>
                      <a:rPr lang="ru-RU" sz="1000" b="1"/>
                      <a:t>22,27%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2013 год по государственным программам социальной сферы</c:v>
                  </c:pt>
                  <c:pt idx="1">
                    <c:v>Предусмотрено 
на 2014 год по государственным программам социальной сферы</c:v>
                  </c:pt>
                </c:lvl>
                <c:lvl>
                  <c:pt idx="0">
                    <c:v>64 969 021,20
72,33%</c:v>
                  </c:pt>
                  <c:pt idx="1">
                    <c:v>66 320 731,32
73,94%</c:v>
                  </c:pt>
                </c:lvl>
              </c:multiLvlStrCache>
            </c:multiLvlStrRef>
          </c:cat>
          <c:val>
            <c:numRef>
              <c:f>Лист2!$B$6:$C$6</c:f>
              <c:numCache>
                <c:formatCode>#,##0.00</c:formatCode>
                <c:ptCount val="2"/>
                <c:pt idx="0">
                  <c:v>17922582.440000001</c:v>
                </c:pt>
                <c:pt idx="1">
                  <c:v>19970180.449999999</c:v>
                </c:pt>
              </c:numCache>
            </c:numRef>
          </c:val>
        </c:ser>
        <c:ser>
          <c:idx val="3"/>
          <c:order val="3"/>
          <c:tx>
            <c:strRef>
              <c:f>Лист2!$A$7</c:f>
              <c:strCache>
                <c:ptCount val="1"/>
                <c:pt idx="0">
                  <c:v>Государственная программа "Содействие занятости населения Приморского края на 2013-2017 годы"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6052339673448416"/>
                  <c:y val="0.24631068149461571"/>
                </c:manualLayout>
              </c:layout>
              <c:tx>
                <c:rich>
                  <a:bodyPr/>
                  <a:lstStyle/>
                  <a:p>
                    <a:r>
                      <a:rPr lang="ru-RU" sz="1000" b="1"/>
                      <a:t>Содействие занятости </a:t>
                    </a:r>
                  </a:p>
                  <a:p>
                    <a:r>
                      <a:rPr lang="ru-RU" sz="1000" b="1"/>
                      <a:t>населения</a:t>
                    </a:r>
                  </a:p>
                  <a:p>
                    <a:r>
                      <a:rPr lang="en-US" sz="1000" b="1"/>
                      <a:t>1 305 843,01</a:t>
                    </a:r>
                    <a:endParaRPr lang="ru-RU" sz="1000" b="1"/>
                  </a:p>
                  <a:p>
                    <a:r>
                      <a:rPr lang="ru-RU" sz="1000" b="1"/>
                      <a:t>1,31%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20459952623127028"/>
                  <c:y val="0.17742702146186853"/>
                </c:manualLayout>
              </c:layout>
              <c:tx>
                <c:rich>
                  <a:bodyPr/>
                  <a:lstStyle/>
                  <a:p>
                    <a:r>
                      <a:rPr lang="ru-RU" sz="1000" b="1"/>
                      <a:t>Содействие занятости </a:t>
                    </a:r>
                  </a:p>
                  <a:p>
                    <a:r>
                      <a:rPr lang="ru-RU" sz="1000" b="1"/>
                      <a:t>населения</a:t>
                    </a:r>
                  </a:p>
                  <a:p>
                    <a:r>
                      <a:rPr lang="en-US" sz="1000" b="1"/>
                      <a:t>1 171 826,21</a:t>
                    </a:r>
                    <a:endParaRPr lang="ru-RU" sz="1000" b="1"/>
                  </a:p>
                  <a:p>
                    <a:r>
                      <a:rPr lang="ru-RU" sz="1000" b="1"/>
                      <a:t>1,45%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2013 год по государственным программам социальной сферы</c:v>
                  </c:pt>
                  <c:pt idx="1">
                    <c:v>Предусмотрено 
на 2014 год по государственным программам социальной сферы</c:v>
                  </c:pt>
                </c:lvl>
                <c:lvl>
                  <c:pt idx="0">
                    <c:v>64 969 021,20
72,33%</c:v>
                  </c:pt>
                  <c:pt idx="1">
                    <c:v>66 320 731,32
73,94%</c:v>
                  </c:pt>
                </c:lvl>
              </c:multiLvlStrCache>
            </c:multiLvlStrRef>
          </c:cat>
          <c:val>
            <c:numRef>
              <c:f>Лист2!$B$7:$C$7</c:f>
              <c:numCache>
                <c:formatCode>#,##0.00</c:formatCode>
                <c:ptCount val="2"/>
                <c:pt idx="0">
                  <c:v>1305843.01</c:v>
                </c:pt>
                <c:pt idx="1">
                  <c:v>1171826.21</c:v>
                </c:pt>
              </c:numCache>
            </c:numRef>
          </c:val>
        </c:ser>
        <c:ser>
          <c:idx val="4"/>
          <c:order val="4"/>
          <c:tx>
            <c:strRef>
              <c:f>Лист2!$A$8</c:f>
              <c:strCache>
                <c:ptCount val="1"/>
                <c:pt idx="0">
                  <c:v>Государственная программа "Развитие культуры Приморского края на 2013-2017 годы"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4006344411135713"/>
                  <c:y val="2.9223301194276442E-2"/>
                </c:manualLayout>
              </c:layout>
              <c:tx>
                <c:rich>
                  <a:bodyPr/>
                  <a:lstStyle/>
                  <a:p>
                    <a:r>
                      <a:rPr lang="ru-RU" sz="1000" b="1"/>
                      <a:t>Культура</a:t>
                    </a:r>
                  </a:p>
                  <a:p>
                    <a:r>
                      <a:rPr lang="en-US" sz="1000" b="1"/>
                      <a:t>2 666 855,34</a:t>
                    </a:r>
                    <a:endParaRPr lang="ru-RU" sz="1000" b="1"/>
                  </a:p>
                  <a:p>
                    <a:r>
                      <a:rPr lang="ru-RU" sz="1000" b="1"/>
                      <a:t>2,97%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21278350728052109"/>
                  <c:y val="4.592216608762454E-2"/>
                </c:manualLayout>
              </c:layout>
              <c:tx>
                <c:rich>
                  <a:bodyPr/>
                  <a:lstStyle/>
                  <a:p>
                    <a:r>
                      <a:rPr lang="ru-RU" sz="1000" b="1"/>
                      <a:t>Культура</a:t>
                    </a:r>
                  </a:p>
                  <a:p>
                    <a:r>
                      <a:rPr lang="en-US" sz="1000" b="1"/>
                      <a:t>1 476 422,96</a:t>
                    </a:r>
                    <a:endParaRPr lang="ru-RU" sz="1000" b="1"/>
                  </a:p>
                  <a:p>
                    <a:r>
                      <a:rPr lang="ru-RU" sz="1000" b="1"/>
                      <a:t>1,65%%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2013 год по государственным программам социальной сферы</c:v>
                  </c:pt>
                  <c:pt idx="1">
                    <c:v>Предусмотрено 
на 2014 год по государственным программам социальной сферы</c:v>
                  </c:pt>
                </c:lvl>
                <c:lvl>
                  <c:pt idx="0">
                    <c:v>64 969 021,20
72,33%</c:v>
                  </c:pt>
                  <c:pt idx="1">
                    <c:v>66 320 731,32
73,94%</c:v>
                  </c:pt>
                </c:lvl>
              </c:multiLvlStrCache>
            </c:multiLvlStrRef>
          </c:cat>
          <c:val>
            <c:numRef>
              <c:f>Лист2!$B$8:$C$8</c:f>
              <c:numCache>
                <c:formatCode>#,##0.00</c:formatCode>
                <c:ptCount val="2"/>
                <c:pt idx="0">
                  <c:v>2666855.34</c:v>
                </c:pt>
                <c:pt idx="1">
                  <c:v>1476422.96</c:v>
                </c:pt>
              </c:numCache>
            </c:numRef>
          </c:val>
        </c:ser>
        <c:ser>
          <c:idx val="6"/>
          <c:order val="5"/>
          <c:tx>
            <c:strRef>
              <c:f>Лист2!$A$10</c:f>
              <c:strCache>
                <c:ptCount val="1"/>
                <c:pt idx="0">
                  <c:v>Государственная программа "Развитие физической культуры и спорта Приморского края" на 2013-2017 годы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0.21687549780514651"/>
                  <c:y val="-9.1844825256821541E-2"/>
                </c:manualLayout>
              </c:layout>
              <c:tx>
                <c:rich>
                  <a:bodyPr/>
                  <a:lstStyle/>
                  <a:p>
                    <a:r>
                      <a:rPr lang="ru-RU" sz="1000" b="1"/>
                      <a:t>Физическая культура </a:t>
                    </a:r>
                  </a:p>
                  <a:p>
                    <a:r>
                      <a:rPr lang="ru-RU" sz="1000" b="1"/>
                      <a:t>и спорт</a:t>
                    </a:r>
                  </a:p>
                  <a:p>
                    <a:r>
                      <a:rPr lang="en-US" sz="1000" b="1"/>
                      <a:t>3 351 264,44</a:t>
                    </a:r>
                    <a:endParaRPr lang="ru-RU" sz="1000" b="1"/>
                  </a:p>
                  <a:p>
                    <a:r>
                      <a:rPr lang="ru-RU" sz="1000" b="1"/>
                      <a:t>3,73%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.19368755149893588"/>
                  <c:y val="-7.932038895589319E-2"/>
                </c:manualLayout>
              </c:layout>
              <c:tx>
                <c:rich>
                  <a:bodyPr/>
                  <a:lstStyle/>
                  <a:p>
                    <a:r>
                      <a:rPr lang="ru-RU" sz="1000" b="1"/>
                      <a:t>Физическая культура </a:t>
                    </a:r>
                  </a:p>
                  <a:p>
                    <a:r>
                      <a:rPr lang="ru-RU" sz="1000" b="1"/>
                      <a:t>и спорт</a:t>
                    </a:r>
                  </a:p>
                  <a:p>
                    <a:r>
                      <a:rPr lang="en-US" sz="1000" b="1"/>
                      <a:t>1 743 933,55</a:t>
                    </a:r>
                    <a:endParaRPr lang="ru-RU" sz="1000" b="1"/>
                  </a:p>
                  <a:p>
                    <a:r>
                      <a:rPr lang="ru-RU" sz="1000" b="1"/>
                      <a:t>1,94%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00"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Лист2!$B$1:$C$2</c:f>
              <c:multiLvlStrCache>
                <c:ptCount val="2"/>
                <c:lvl>
                  <c:pt idx="0">
                    <c:v>Предусмотрено 
на 2013 год по государственным программам социальной сферы</c:v>
                  </c:pt>
                  <c:pt idx="1">
                    <c:v>Предусмотрено 
на 2014 год по государственным программам социальной сферы</c:v>
                  </c:pt>
                </c:lvl>
                <c:lvl>
                  <c:pt idx="0">
                    <c:v>64 969 021,20
72,33%</c:v>
                  </c:pt>
                  <c:pt idx="1">
                    <c:v>66 320 731,32
73,94%</c:v>
                  </c:pt>
                </c:lvl>
              </c:multiLvlStrCache>
            </c:multiLvlStrRef>
          </c:cat>
          <c:val>
            <c:numRef>
              <c:f>Лист2!$B$10:$C$10</c:f>
              <c:numCache>
                <c:formatCode>#,##0.00</c:formatCode>
                <c:ptCount val="2"/>
                <c:pt idx="0">
                  <c:v>3351264.44</c:v>
                </c:pt>
                <c:pt idx="1">
                  <c:v>1743933.55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2380672"/>
        <c:axId val="102382208"/>
        <c:axId val="0"/>
      </c:bar3DChart>
      <c:catAx>
        <c:axId val="102380672"/>
        <c:scaling>
          <c:orientation val="minMax"/>
        </c:scaling>
        <c:delete val="0"/>
        <c:axPos val="b"/>
        <c:numFmt formatCode="#,##0.00" sourceLinked="1"/>
        <c:majorTickMark val="none"/>
        <c:minorTickMark val="none"/>
        <c:tickLblPos val="nextTo"/>
        <c:txPr>
          <a:bodyPr/>
          <a:lstStyle/>
          <a:p>
            <a:pPr>
              <a:defRPr sz="800" b="1"/>
            </a:pPr>
            <a:endParaRPr lang="ru-RU"/>
          </a:p>
        </c:txPr>
        <c:crossAx val="102382208"/>
        <c:crosses val="autoZero"/>
        <c:auto val="1"/>
        <c:lblAlgn val="ctr"/>
        <c:lblOffset val="100"/>
        <c:noMultiLvlLbl val="0"/>
      </c:catAx>
      <c:valAx>
        <c:axId val="102382208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ru-RU"/>
          </a:p>
        </c:txPr>
        <c:crossAx val="102380672"/>
        <c:crosses val="autoZero"/>
        <c:crossBetween val="between"/>
      </c:valAx>
      <c:spPr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1000" spc="0" baseline="0">
                <a:latin typeface="+mn-lt"/>
                <a:cs typeface="Times New Roman" panose="02020603050405020304" pitchFamily="18" charset="0"/>
              </a:defRPr>
            </a:pPr>
            <a:endParaRPr lang="ru-RU"/>
          </a:p>
        </c:txPr>
      </c:legendEntry>
      <c:layout>
        <c:manualLayout>
          <c:xMode val="edge"/>
          <c:yMode val="edge"/>
          <c:x val="0.76236855151697924"/>
          <c:y val="0.14708048044553537"/>
          <c:w val="0.23626745164147891"/>
          <c:h val="0.85083214089773063"/>
        </c:manualLayout>
      </c:layout>
      <c:overlay val="1"/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  <c:txPr>
        <a:bodyPr/>
        <a:lstStyle/>
        <a:p>
          <a:pPr>
            <a:defRPr sz="1000" spc="0" baseline="0">
              <a:latin typeface="+mn-lt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ru-RU" sz="1600"/>
              <a:t>Сводная информация о количестве вопросов комитета Законодательного Собрания по социальной политике и защите прав граждан, подготовленных </a:t>
            </a:r>
            <a:br>
              <a:rPr lang="ru-RU" sz="1600"/>
            </a:br>
            <a:r>
              <a:rPr lang="ru-RU" sz="1600"/>
              <a:t>на заседание Законодательного Собрания </a:t>
            </a:r>
            <a:br>
              <a:rPr lang="ru-RU" sz="1600"/>
            </a:br>
            <a:r>
              <a:rPr lang="ru-RU" sz="1600"/>
              <a:t>Приморского</a:t>
            </a:r>
            <a:r>
              <a:rPr lang="ru-RU" sz="1600" baseline="0"/>
              <a:t> края в 2014 году</a:t>
            </a:r>
            <a:endParaRPr lang="ru-RU" sz="1600"/>
          </a:p>
        </c:rich>
      </c:tx>
      <c:overlay val="0"/>
    </c:title>
    <c:autoTitleDeleted val="0"/>
    <c:view3D>
      <c:rotX val="70"/>
      <c:rotY val="3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5349105862479906E-2"/>
          <c:y val="0.19830623192650587"/>
          <c:w val="0.87381611518233726"/>
          <c:h val="0.6910349223380087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Лист4!$B$31</c:f>
              <c:strCache>
                <c:ptCount val="1"/>
                <c:pt idx="0">
                  <c:v>29.01.2014</c:v>
                </c:pt>
              </c:strCache>
            </c:strRef>
          </c:tx>
          <c:spPr>
            <a:solidFill>
              <a:srgbClr val="0066FF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Лист4!$C$31:$N$31</c:f>
              <c:numCache>
                <c:formatCode>General</c:formatCode>
                <c:ptCount val="12"/>
                <c:pt idx="0">
                  <c:v>47</c:v>
                </c:pt>
                <c:pt idx="1">
                  <c:v>19</c:v>
                </c:pt>
                <c:pt idx="2" formatCode="#,##0.00">
                  <c:v>40.425531914893611</c:v>
                </c:pt>
                <c:pt idx="3">
                  <c:v>8</c:v>
                </c:pt>
                <c:pt idx="4">
                  <c:v>6</c:v>
                </c:pt>
                <c:pt idx="5" formatCode="#,##0.00">
                  <c:v>75</c:v>
                </c:pt>
                <c:pt idx="6">
                  <c:v>55</c:v>
                </c:pt>
                <c:pt idx="7">
                  <c:v>25</c:v>
                </c:pt>
                <c:pt idx="8" formatCode="#,##0.00">
                  <c:v>45.454545454545453</c:v>
                </c:pt>
                <c:pt idx="9">
                  <c:v>21</c:v>
                </c:pt>
                <c:pt idx="10">
                  <c:v>10</c:v>
                </c:pt>
                <c:pt idx="11" formatCode="#,##0.00">
                  <c:v>47.619047619047613</c:v>
                </c:pt>
              </c:numCache>
            </c:numRef>
          </c:val>
        </c:ser>
        <c:ser>
          <c:idx val="1"/>
          <c:order val="1"/>
          <c:tx>
            <c:strRef>
              <c:f>Лист4!$B$32</c:f>
              <c:strCache>
                <c:ptCount val="1"/>
                <c:pt idx="0">
                  <c:v>26.02.2014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Лист4!$C$32:$N$32</c:f>
              <c:numCache>
                <c:formatCode>General</c:formatCode>
                <c:ptCount val="12"/>
                <c:pt idx="0">
                  <c:v>53</c:v>
                </c:pt>
                <c:pt idx="1">
                  <c:v>16</c:v>
                </c:pt>
                <c:pt idx="2" formatCode="#,##0.00">
                  <c:v>30.188679245283019</c:v>
                </c:pt>
                <c:pt idx="3">
                  <c:v>3</c:v>
                </c:pt>
                <c:pt idx="4">
                  <c:v>0</c:v>
                </c:pt>
                <c:pt idx="5" formatCode="#,##0.00">
                  <c:v>0</c:v>
                </c:pt>
                <c:pt idx="6">
                  <c:v>56</c:v>
                </c:pt>
                <c:pt idx="7">
                  <c:v>16</c:v>
                </c:pt>
                <c:pt idx="8" formatCode="#,##0.00">
                  <c:v>28.571428571428569</c:v>
                </c:pt>
                <c:pt idx="9">
                  <c:v>20</c:v>
                </c:pt>
                <c:pt idx="10">
                  <c:v>6</c:v>
                </c:pt>
                <c:pt idx="11" formatCode="#,##0.00">
                  <c:v>30</c:v>
                </c:pt>
              </c:numCache>
            </c:numRef>
          </c:val>
        </c:ser>
        <c:ser>
          <c:idx val="2"/>
          <c:order val="2"/>
          <c:tx>
            <c:strRef>
              <c:f>Лист4!$B$33</c:f>
              <c:strCache>
                <c:ptCount val="1"/>
                <c:pt idx="0">
                  <c:v>26.03.2014</c:v>
                </c:pt>
              </c:strCache>
            </c:strRef>
          </c:tx>
          <c:spPr>
            <a:solidFill>
              <a:srgbClr val="D99694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Лист4!$C$33:$N$33</c:f>
              <c:numCache>
                <c:formatCode>General</c:formatCode>
                <c:ptCount val="12"/>
                <c:pt idx="0">
                  <c:v>35</c:v>
                </c:pt>
                <c:pt idx="1">
                  <c:v>3</c:v>
                </c:pt>
                <c:pt idx="2" formatCode="#,##0.00">
                  <c:v>8.5714285714285712</c:v>
                </c:pt>
                <c:pt idx="3">
                  <c:v>7</c:v>
                </c:pt>
                <c:pt idx="4">
                  <c:v>0</c:v>
                </c:pt>
                <c:pt idx="5" formatCode="#,##0.00">
                  <c:v>0</c:v>
                </c:pt>
                <c:pt idx="6">
                  <c:v>42</c:v>
                </c:pt>
                <c:pt idx="7">
                  <c:v>3</c:v>
                </c:pt>
                <c:pt idx="8" formatCode="#,##0.00">
                  <c:v>7.1428571428571423</c:v>
                </c:pt>
                <c:pt idx="9">
                  <c:v>10</c:v>
                </c:pt>
                <c:pt idx="10">
                  <c:v>0</c:v>
                </c:pt>
                <c:pt idx="11" formatCode="#,##0.00">
                  <c:v>0</c:v>
                </c:pt>
              </c:numCache>
            </c:numRef>
          </c:val>
        </c:ser>
        <c:ser>
          <c:idx val="3"/>
          <c:order val="3"/>
          <c:tx>
            <c:strRef>
              <c:f>Лист4!$B$34</c:f>
              <c:strCache>
                <c:ptCount val="1"/>
                <c:pt idx="0">
                  <c:v>30.04.2014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Лист4!$C$34:$N$34</c:f>
              <c:numCache>
                <c:formatCode>General</c:formatCode>
                <c:ptCount val="12"/>
                <c:pt idx="0">
                  <c:v>42</c:v>
                </c:pt>
                <c:pt idx="1">
                  <c:v>6</c:v>
                </c:pt>
                <c:pt idx="2" formatCode="#,##0.00">
                  <c:v>14.285714285714285</c:v>
                </c:pt>
                <c:pt idx="3">
                  <c:v>7</c:v>
                </c:pt>
                <c:pt idx="4">
                  <c:v>1</c:v>
                </c:pt>
                <c:pt idx="5" formatCode="#,##0.00">
                  <c:v>14.285714285714285</c:v>
                </c:pt>
                <c:pt idx="6">
                  <c:v>49</c:v>
                </c:pt>
                <c:pt idx="7">
                  <c:v>7</c:v>
                </c:pt>
                <c:pt idx="8" formatCode="#,##0.00">
                  <c:v>14.285714285714285</c:v>
                </c:pt>
                <c:pt idx="9">
                  <c:v>21</c:v>
                </c:pt>
                <c:pt idx="10">
                  <c:v>4</c:v>
                </c:pt>
                <c:pt idx="11" formatCode="#,##0.00">
                  <c:v>19.047619047619047</c:v>
                </c:pt>
              </c:numCache>
            </c:numRef>
          </c:val>
        </c:ser>
        <c:ser>
          <c:idx val="4"/>
          <c:order val="4"/>
          <c:tx>
            <c:strRef>
              <c:f>Лист4!$B$35</c:f>
              <c:strCache>
                <c:ptCount val="1"/>
                <c:pt idx="0">
                  <c:v>28.05.2014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Лист4!$C$35:$N$35</c:f>
              <c:numCache>
                <c:formatCode>General</c:formatCode>
                <c:ptCount val="12"/>
                <c:pt idx="0">
                  <c:v>32</c:v>
                </c:pt>
                <c:pt idx="1">
                  <c:v>3</c:v>
                </c:pt>
                <c:pt idx="2" formatCode="#,##0.00">
                  <c:v>9.375</c:v>
                </c:pt>
                <c:pt idx="3">
                  <c:v>12</c:v>
                </c:pt>
                <c:pt idx="4">
                  <c:v>0</c:v>
                </c:pt>
                <c:pt idx="5" formatCode="#,##0.00">
                  <c:v>0</c:v>
                </c:pt>
                <c:pt idx="6">
                  <c:v>44</c:v>
                </c:pt>
                <c:pt idx="7">
                  <c:v>3</c:v>
                </c:pt>
                <c:pt idx="8" formatCode="#,##0.00">
                  <c:v>6.8181818181818175</c:v>
                </c:pt>
                <c:pt idx="9">
                  <c:v>15</c:v>
                </c:pt>
                <c:pt idx="10">
                  <c:v>1</c:v>
                </c:pt>
                <c:pt idx="11" formatCode="#,##0.00">
                  <c:v>6.666666666666667</c:v>
                </c:pt>
              </c:numCache>
            </c:numRef>
          </c:val>
        </c:ser>
        <c:ser>
          <c:idx val="5"/>
          <c:order val="5"/>
          <c:tx>
            <c:strRef>
              <c:f>Лист4!$B$36</c:f>
              <c:strCache>
                <c:ptCount val="1"/>
                <c:pt idx="0">
                  <c:v>11.06.2014</c:v>
                </c:pt>
              </c:strCache>
            </c:strRef>
          </c:tx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Лист4!$C$36:$N$36</c:f>
              <c:numCache>
                <c:formatCode>General</c:formatCode>
                <c:ptCount val="12"/>
                <c:pt idx="0">
                  <c:v>5</c:v>
                </c:pt>
                <c:pt idx="1">
                  <c:v>0</c:v>
                </c:pt>
                <c:pt idx="2" formatCode="#,##0.00">
                  <c:v>0</c:v>
                </c:pt>
                <c:pt idx="3">
                  <c:v>0</c:v>
                </c:pt>
                <c:pt idx="4">
                  <c:v>0</c:v>
                </c:pt>
                <c:pt idx="5" formatCode="#,##0.00">
                  <c:v>0</c:v>
                </c:pt>
                <c:pt idx="6">
                  <c:v>5</c:v>
                </c:pt>
                <c:pt idx="7">
                  <c:v>0</c:v>
                </c:pt>
                <c:pt idx="8" formatCode="#,##0.00">
                  <c:v>0</c:v>
                </c:pt>
                <c:pt idx="9">
                  <c:v>0</c:v>
                </c:pt>
                <c:pt idx="10">
                  <c:v>0</c:v>
                </c:pt>
                <c:pt idx="11" formatCode="#,##0.00">
                  <c:v>0</c:v>
                </c:pt>
              </c:numCache>
            </c:numRef>
          </c:val>
        </c:ser>
        <c:ser>
          <c:idx val="6"/>
          <c:order val="6"/>
          <c:tx>
            <c:strRef>
              <c:f>Лист4!$B$37</c:f>
              <c:strCache>
                <c:ptCount val="1"/>
                <c:pt idx="0">
                  <c:v>27.06.2014</c:v>
                </c:pt>
              </c:strCache>
            </c:strRef>
          </c:tx>
          <c:spPr>
            <a:solidFill>
              <a:srgbClr val="0000FF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Лист4!$C$37:$N$37</c:f>
              <c:numCache>
                <c:formatCode>General</c:formatCode>
                <c:ptCount val="12"/>
                <c:pt idx="0">
                  <c:v>29</c:v>
                </c:pt>
                <c:pt idx="1">
                  <c:v>6</c:v>
                </c:pt>
                <c:pt idx="2" formatCode="#,##0.00">
                  <c:v>20.689655172413794</c:v>
                </c:pt>
                <c:pt idx="3">
                  <c:v>6</c:v>
                </c:pt>
                <c:pt idx="4">
                  <c:v>0</c:v>
                </c:pt>
                <c:pt idx="5" formatCode="#,##0.00">
                  <c:v>0</c:v>
                </c:pt>
                <c:pt idx="6">
                  <c:v>35</c:v>
                </c:pt>
                <c:pt idx="7">
                  <c:v>6</c:v>
                </c:pt>
                <c:pt idx="8" formatCode="#,##0.00">
                  <c:v>17.142857142857142</c:v>
                </c:pt>
                <c:pt idx="9">
                  <c:v>11</c:v>
                </c:pt>
                <c:pt idx="10">
                  <c:v>1</c:v>
                </c:pt>
                <c:pt idx="11" formatCode="#,##0.00">
                  <c:v>9.0909090909090917</c:v>
                </c:pt>
              </c:numCache>
            </c:numRef>
          </c:val>
        </c:ser>
        <c:ser>
          <c:idx val="7"/>
          <c:order val="7"/>
          <c:tx>
            <c:strRef>
              <c:f>Лист4!$B$38</c:f>
              <c:strCache>
                <c:ptCount val="1"/>
                <c:pt idx="0">
                  <c:v>30.07.2014</c:v>
                </c:pt>
              </c:strCache>
            </c:strRef>
          </c:tx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Лист4!$C$38:$N$38</c:f>
              <c:numCache>
                <c:formatCode>General</c:formatCode>
                <c:ptCount val="12"/>
                <c:pt idx="0">
                  <c:v>46</c:v>
                </c:pt>
                <c:pt idx="1">
                  <c:v>6</c:v>
                </c:pt>
                <c:pt idx="2" formatCode="#,##0.00">
                  <c:v>13.043478260869565</c:v>
                </c:pt>
                <c:pt idx="3">
                  <c:v>8</c:v>
                </c:pt>
                <c:pt idx="4">
                  <c:v>0</c:v>
                </c:pt>
                <c:pt idx="5" formatCode="#,##0.00">
                  <c:v>0</c:v>
                </c:pt>
                <c:pt idx="6">
                  <c:v>54</c:v>
                </c:pt>
                <c:pt idx="7">
                  <c:v>6</c:v>
                </c:pt>
                <c:pt idx="8" formatCode="#,##0.00">
                  <c:v>11.111111111111111</c:v>
                </c:pt>
                <c:pt idx="9">
                  <c:v>16</c:v>
                </c:pt>
                <c:pt idx="10">
                  <c:v>3</c:v>
                </c:pt>
                <c:pt idx="11" formatCode="#,##0.00">
                  <c:v>18.75</c:v>
                </c:pt>
              </c:numCache>
            </c:numRef>
          </c:val>
        </c:ser>
        <c:ser>
          <c:idx val="8"/>
          <c:order val="8"/>
          <c:tx>
            <c:strRef>
              <c:f>Лист4!$B$39</c:f>
              <c:strCache>
                <c:ptCount val="1"/>
                <c:pt idx="0">
                  <c:v>24.09.2014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Лист4!$C$39:$N$39</c:f>
              <c:numCache>
                <c:formatCode>General</c:formatCode>
                <c:ptCount val="12"/>
                <c:pt idx="0">
                  <c:v>53</c:v>
                </c:pt>
                <c:pt idx="1">
                  <c:v>23</c:v>
                </c:pt>
                <c:pt idx="2" formatCode="#,##0.00">
                  <c:v>43.39622641509434</c:v>
                </c:pt>
                <c:pt idx="3">
                  <c:v>4</c:v>
                </c:pt>
                <c:pt idx="4">
                  <c:v>0</c:v>
                </c:pt>
                <c:pt idx="5" formatCode="#,##0.00">
                  <c:v>0</c:v>
                </c:pt>
                <c:pt idx="6">
                  <c:v>57</c:v>
                </c:pt>
                <c:pt idx="7">
                  <c:v>23</c:v>
                </c:pt>
                <c:pt idx="8" formatCode="#,##0.00">
                  <c:v>40.350877192982452</c:v>
                </c:pt>
                <c:pt idx="9">
                  <c:v>16</c:v>
                </c:pt>
                <c:pt idx="10">
                  <c:v>8</c:v>
                </c:pt>
                <c:pt idx="11" formatCode="#,##0.00">
                  <c:v>50</c:v>
                </c:pt>
              </c:numCache>
            </c:numRef>
          </c:val>
        </c:ser>
        <c:ser>
          <c:idx val="9"/>
          <c:order val="9"/>
          <c:tx>
            <c:strRef>
              <c:f>Лист4!$B$40</c:f>
              <c:strCache>
                <c:ptCount val="1"/>
                <c:pt idx="0">
                  <c:v>29.10.2014</c:v>
                </c:pt>
              </c:strCache>
            </c:strRef>
          </c:tx>
          <c:spPr>
            <a:solidFill>
              <a:srgbClr val="6666FF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Лист4!$C$40:$N$40</c:f>
              <c:numCache>
                <c:formatCode>General</c:formatCode>
                <c:ptCount val="12"/>
                <c:pt idx="0">
                  <c:v>45</c:v>
                </c:pt>
                <c:pt idx="1">
                  <c:v>13</c:v>
                </c:pt>
                <c:pt idx="2" formatCode="#,##0.00">
                  <c:v>28.888888888888886</c:v>
                </c:pt>
                <c:pt idx="3">
                  <c:v>5</c:v>
                </c:pt>
                <c:pt idx="4">
                  <c:v>0</c:v>
                </c:pt>
                <c:pt idx="5" formatCode="#,##0.00">
                  <c:v>0</c:v>
                </c:pt>
                <c:pt idx="6">
                  <c:v>50</c:v>
                </c:pt>
                <c:pt idx="7">
                  <c:v>13</c:v>
                </c:pt>
                <c:pt idx="8" formatCode="#,##0.00">
                  <c:v>26</c:v>
                </c:pt>
                <c:pt idx="9">
                  <c:v>15</c:v>
                </c:pt>
                <c:pt idx="10">
                  <c:v>5</c:v>
                </c:pt>
                <c:pt idx="11" formatCode="#,##0.00">
                  <c:v>33.333333333333329</c:v>
                </c:pt>
              </c:numCache>
            </c:numRef>
          </c:val>
        </c:ser>
        <c:ser>
          <c:idx val="10"/>
          <c:order val="10"/>
          <c:tx>
            <c:strRef>
              <c:f>Лист4!$B$41</c:f>
              <c:strCache>
                <c:ptCount val="1"/>
                <c:pt idx="0">
                  <c:v>13.11.2014</c:v>
                </c:pt>
              </c:strCache>
            </c:strRef>
          </c:tx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Лист4!$C$41:$N$41</c:f>
              <c:numCache>
                <c:formatCode>General</c:formatCode>
                <c:ptCount val="12"/>
                <c:pt idx="0">
                  <c:v>11</c:v>
                </c:pt>
                <c:pt idx="1">
                  <c:v>1</c:v>
                </c:pt>
                <c:pt idx="2" formatCode="#,##0.00">
                  <c:v>9.0909090909090917</c:v>
                </c:pt>
                <c:pt idx="3">
                  <c:v>0</c:v>
                </c:pt>
                <c:pt idx="4">
                  <c:v>0</c:v>
                </c:pt>
                <c:pt idx="5" formatCode="#,##0.00">
                  <c:v>0</c:v>
                </c:pt>
                <c:pt idx="6">
                  <c:v>11</c:v>
                </c:pt>
                <c:pt idx="7">
                  <c:v>1</c:v>
                </c:pt>
                <c:pt idx="8" formatCode="#,##0.00">
                  <c:v>9.0909090909090917</c:v>
                </c:pt>
                <c:pt idx="9">
                  <c:v>3</c:v>
                </c:pt>
                <c:pt idx="10">
                  <c:v>0</c:v>
                </c:pt>
                <c:pt idx="11" formatCode="#,##0.00">
                  <c:v>0</c:v>
                </c:pt>
              </c:numCache>
            </c:numRef>
          </c:val>
        </c:ser>
        <c:ser>
          <c:idx val="11"/>
          <c:order val="11"/>
          <c:tx>
            <c:strRef>
              <c:f>Лист4!$B$42</c:f>
              <c:strCache>
                <c:ptCount val="1"/>
                <c:pt idx="0">
                  <c:v>26.11.2014</c:v>
                </c:pt>
              </c:strCache>
            </c:strRef>
          </c:tx>
          <c:spPr>
            <a:solidFill>
              <a:srgbClr val="FF33CC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Лист4!$C$42:$N$42</c:f>
              <c:numCache>
                <c:formatCode>General</c:formatCode>
                <c:ptCount val="12"/>
                <c:pt idx="0">
                  <c:v>48</c:v>
                </c:pt>
                <c:pt idx="1">
                  <c:v>3</c:v>
                </c:pt>
                <c:pt idx="2" formatCode="#,##0.00">
                  <c:v>6.25</c:v>
                </c:pt>
                <c:pt idx="3">
                  <c:v>2</c:v>
                </c:pt>
                <c:pt idx="4">
                  <c:v>0</c:v>
                </c:pt>
                <c:pt idx="5" formatCode="#,##0.00">
                  <c:v>0</c:v>
                </c:pt>
                <c:pt idx="6">
                  <c:v>50</c:v>
                </c:pt>
                <c:pt idx="7">
                  <c:v>3</c:v>
                </c:pt>
                <c:pt idx="8" formatCode="#,##0.00">
                  <c:v>6</c:v>
                </c:pt>
                <c:pt idx="9">
                  <c:v>17</c:v>
                </c:pt>
                <c:pt idx="10">
                  <c:v>1</c:v>
                </c:pt>
                <c:pt idx="11" formatCode="#,##0.00">
                  <c:v>5.8823529411764701</c:v>
                </c:pt>
              </c:numCache>
            </c:numRef>
          </c:val>
        </c:ser>
        <c:ser>
          <c:idx val="12"/>
          <c:order val="12"/>
          <c:tx>
            <c:strRef>
              <c:f>Лист4!$B$43</c:f>
              <c:strCache>
                <c:ptCount val="1"/>
                <c:pt idx="0">
                  <c:v>28.11.2014</c:v>
                </c:pt>
              </c:strCache>
            </c:strRef>
          </c:tx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Лист4!$C$43:$N$43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  <c:pt idx="2" formatCode="#,##0.00">
                  <c:v>0</c:v>
                </c:pt>
                <c:pt idx="3">
                  <c:v>0</c:v>
                </c:pt>
                <c:pt idx="4">
                  <c:v>0</c:v>
                </c:pt>
                <c:pt idx="5" formatCode="#,##0.00">
                  <c:v>0</c:v>
                </c:pt>
                <c:pt idx="6">
                  <c:v>2</c:v>
                </c:pt>
                <c:pt idx="7">
                  <c:v>0</c:v>
                </c:pt>
                <c:pt idx="8" formatCode="#,##0.00">
                  <c:v>0</c:v>
                </c:pt>
                <c:pt idx="9">
                  <c:v>1</c:v>
                </c:pt>
                <c:pt idx="10">
                  <c:v>0</c:v>
                </c:pt>
                <c:pt idx="11" formatCode="#,##0.00">
                  <c:v>0</c:v>
                </c:pt>
              </c:numCache>
            </c:numRef>
          </c:val>
        </c:ser>
        <c:ser>
          <c:idx val="13"/>
          <c:order val="13"/>
          <c:tx>
            <c:strRef>
              <c:f>Лист4!$B$44</c:f>
              <c:strCache>
                <c:ptCount val="1"/>
                <c:pt idx="0">
                  <c:v>17.12.2014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multiLvlStrRef>
              <c:f>Лист4!$C$5:$N$6</c:f>
              <c:multiLvlStrCache>
                <c:ptCount val="12"/>
                <c:lvl>
                  <c:pt idx="0">
                    <c:v>Всего</c:v>
                  </c:pt>
                  <c:pt idx="1">
                    <c:v>Комитет</c:v>
                  </c:pt>
                  <c:pt idx="2">
                    <c:v>%</c:v>
                  </c:pt>
                  <c:pt idx="3">
                    <c:v>Всего</c:v>
                  </c:pt>
                  <c:pt idx="4">
                    <c:v>Комитет</c:v>
                  </c:pt>
                  <c:pt idx="5">
                    <c:v>%</c:v>
                  </c:pt>
                  <c:pt idx="6">
                    <c:v>Всего</c:v>
                  </c:pt>
                  <c:pt idx="7">
                    <c:v>Комитет</c:v>
                  </c:pt>
                  <c:pt idx="8">
                    <c:v>%</c:v>
                  </c:pt>
                  <c:pt idx="9">
                    <c:v>Всего</c:v>
                  </c:pt>
                  <c:pt idx="10">
                    <c:v>Комитет</c:v>
                  </c:pt>
                  <c:pt idx="11">
                    <c:v>%</c:v>
                  </c:pt>
                </c:lvl>
                <c:lvl>
                  <c:pt idx="0">
                    <c:v>Количество вопросов 
основной повестки</c:v>
                  </c:pt>
                  <c:pt idx="3">
                    <c:v>Количество 
дополнительных вопросов</c:v>
                  </c:pt>
                  <c:pt idx="6">
                    <c:v>Итого с дополнительными вопросами</c:v>
                  </c:pt>
                  <c:pt idx="9">
                    <c:v>Всего принято Законов 
Приморского края</c:v>
                  </c:pt>
                </c:lvl>
              </c:multiLvlStrCache>
            </c:multiLvlStrRef>
          </c:cat>
          <c:val>
            <c:numRef>
              <c:f>Лист4!$C$44:$N$44</c:f>
              <c:numCache>
                <c:formatCode>General</c:formatCode>
                <c:ptCount val="12"/>
                <c:pt idx="0">
                  <c:v>52</c:v>
                </c:pt>
                <c:pt idx="1">
                  <c:v>9</c:v>
                </c:pt>
                <c:pt idx="2" formatCode="#,##0.00">
                  <c:v>17.307692307692307</c:v>
                </c:pt>
                <c:pt idx="3">
                  <c:v>10</c:v>
                </c:pt>
                <c:pt idx="4">
                  <c:v>9</c:v>
                </c:pt>
                <c:pt idx="5" formatCode="#,##0.00">
                  <c:v>90</c:v>
                </c:pt>
                <c:pt idx="6">
                  <c:v>62</c:v>
                </c:pt>
                <c:pt idx="7">
                  <c:v>18</c:v>
                </c:pt>
                <c:pt idx="8" formatCode="#,##0.00">
                  <c:v>29.032258064516132</c:v>
                </c:pt>
                <c:pt idx="9">
                  <c:v>25</c:v>
                </c:pt>
                <c:pt idx="10">
                  <c:v>7</c:v>
                </c:pt>
                <c:pt idx="11" formatCode="#,##0.00">
                  <c:v>28.000000000000004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2527744"/>
        <c:axId val="102529280"/>
        <c:axId val="0"/>
      </c:bar3DChart>
      <c:catAx>
        <c:axId val="10252774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02529280"/>
        <c:crosses val="autoZero"/>
        <c:auto val="1"/>
        <c:lblAlgn val="ctr"/>
        <c:lblOffset val="100"/>
        <c:noMultiLvlLbl val="0"/>
      </c:catAx>
      <c:valAx>
        <c:axId val="1025292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25277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114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21175618233893573"/>
          <c:w val="0.33114879036034434"/>
          <c:h val="0.40456833502460315"/>
        </c:manualLayout>
      </c:layout>
      <c:pie3DChart>
        <c:varyColors val="1"/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2.3583505390257782E-2"/>
          <c:y val="0.62728309095086832"/>
          <c:w val="0.27395812121571428"/>
          <c:h val="0.32979530869043122"/>
        </c:manualLayout>
      </c:layout>
      <c:overlay val="0"/>
      <c:txPr>
        <a:bodyPr/>
        <a:lstStyle/>
        <a:p>
          <a:pPr>
            <a:defRPr sz="800"/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ru-RU" sz="1400"/>
              <a:t>Государственная программа "Развитие  образования </a:t>
            </a:r>
          </a:p>
          <a:p>
            <a:pPr algn="ctr"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</a:t>
            </a:r>
            <a:r>
              <a:rPr lang="ru-RU" sz="1400"/>
              <a:t> 2013-2017 годы </a:t>
            </a:r>
          </a:p>
          <a:p>
            <a:pPr algn="ctr">
              <a:defRPr sz="1400"/>
            </a:pPr>
            <a:r>
              <a:rPr lang="ru-RU" sz="1400"/>
              <a:t>(17 794 546,94 тыс. руб.)</a:t>
            </a:r>
          </a:p>
        </c:rich>
      </c:tx>
      <c:layout>
        <c:manualLayout>
          <c:xMode val="edge"/>
          <c:yMode val="edge"/>
          <c:x val="0.11881580349003638"/>
          <c:y val="0.28460369989983136"/>
        </c:manualLayout>
      </c:layout>
      <c:overlay val="0"/>
    </c:title>
    <c:autoTitleDeleted val="0"/>
    <c:view3D>
      <c:rotX val="30"/>
      <c:rotY val="1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5635174538714897E-2"/>
          <c:y val="0.12906618206033435"/>
          <c:w val="0.60906680912673528"/>
          <c:h val="0.8707064861267432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00B0F0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3"/>
            <c:bubble3D val="0"/>
            <c:spPr>
              <a:solidFill>
                <a:srgbClr val="0000FF"/>
              </a:solidFill>
            </c:spPr>
          </c:dPt>
          <c:dPt>
            <c:idx val="4"/>
            <c:bubble3D val="0"/>
            <c:spPr>
              <a:solidFill>
                <a:srgbClr val="FF33CC"/>
              </a:solidFill>
            </c:spPr>
          </c:dPt>
          <c:dLbls>
            <c:dLbl>
              <c:idx val="0"/>
              <c:layout>
                <c:manualLayout>
                  <c:x val="-6.8830718525062576E-2"/>
                  <c:y val="-0.12730556506523641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системы дошкольного образования"; </a:t>
                    </a:r>
                  </a:p>
                  <a:p>
                    <a:r>
                      <a:rPr lang="ru-RU" sz="1200"/>
                      <a:t>5 325 816,38; </a:t>
                    </a:r>
                  </a:p>
                  <a:p>
                    <a:r>
                      <a:rPr lang="ru-RU" sz="1200"/>
                      <a:t>30%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0301862963963541"/>
                  <c:y val="0.10030669354736454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системы общего образования";</a:t>
                    </a:r>
                  </a:p>
                  <a:p>
                    <a:r>
                      <a:rPr lang="ru-RU" sz="1200"/>
                      <a:t> 10 305 661,07; </a:t>
                    </a:r>
                  </a:p>
                  <a:p>
                    <a:r>
                      <a:rPr lang="ru-RU" sz="1200"/>
                      <a:t>58%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8.8842392014900962E-2"/>
                  <c:y val="-4.1382580800588285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системы дополнительного образования, отдыха, оздоровления и занятости детей и подростков Приморского края"; 398 628,39; </a:t>
                    </a:r>
                  </a:p>
                  <a:p>
                    <a:r>
                      <a:rPr lang="ru-RU" sz="1200" b="1"/>
                      <a:t>2%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3.9190461315569906E-2"/>
                  <c:y val="9.8374224961010309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профессионального образования Приморского края"; </a:t>
                    </a:r>
                  </a:p>
                  <a:p>
                    <a:r>
                      <a:rPr lang="ru-RU" sz="1200" b="1"/>
                      <a:t>1 606 728,79;</a:t>
                    </a:r>
                  </a:p>
                  <a:p>
                    <a:r>
                      <a:rPr lang="ru-RU" sz="1200" b="1"/>
                      <a:t> 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0.17202247056796421"/>
                  <c:y val="0.11551325649511203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Мероприятия государственной программы "Развитие образования Приморского края" на 2013-2017 годы; 157 712,31; </a:t>
                    </a:r>
                  </a:p>
                  <a:p>
                    <a:r>
                      <a:rPr lang="ru-RU" sz="12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Лист5!$A$8:$A$12</c:f>
              <c:strCache>
                <c:ptCount val="5"/>
                <c:pt idx="0">
                  <c:v>Подпрограмма "Развитие системы дошкольного образования"</c:v>
                </c:pt>
                <c:pt idx="1">
                  <c:v>Подпрограмма "Развитие системы общего образования"</c:v>
                </c:pt>
                <c:pt idx="2">
                  <c:v>Подпрограмма "Развитие системы дополнительного образования, отдыха, оздоровления и занятости детей и подростков Приморского края"</c:v>
                </c:pt>
                <c:pt idx="3">
                  <c:v>Подпрограмма "Развитие профессионального образования Приморского края"</c:v>
                </c:pt>
                <c:pt idx="4">
                  <c:v>Мероприятия государственной программы "Развитие образования Приморского края" на 2013-2017 годы</c:v>
                </c:pt>
              </c:strCache>
            </c:strRef>
          </c:cat>
          <c:val>
            <c:numRef>
              <c:f>Лист5!$B$8:$B$12</c:f>
              <c:numCache>
                <c:formatCode>#,##0.00</c:formatCode>
                <c:ptCount val="5"/>
                <c:pt idx="0">
                  <c:v>5325816.38</c:v>
                </c:pt>
                <c:pt idx="1">
                  <c:v>10305661.07</c:v>
                </c:pt>
                <c:pt idx="2">
                  <c:v>398628.39</c:v>
                </c:pt>
                <c:pt idx="3">
                  <c:v>1606728.79</c:v>
                </c:pt>
                <c:pt idx="4">
                  <c:v>157712.31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здравоохранения </a:t>
            </a:r>
          </a:p>
          <a:p>
            <a:pPr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2013-2017 годы</a:t>
            </a:r>
            <a:r>
              <a:rPr lang="ru-RU" sz="1400"/>
              <a:t> </a:t>
            </a:r>
          </a:p>
          <a:p>
            <a:pPr>
              <a:defRPr sz="1400"/>
            </a:pPr>
            <a:r>
              <a:rPr lang="ru-RU" sz="1400"/>
              <a:t>(17</a:t>
            </a:r>
            <a:r>
              <a:rPr lang="ru-RU" sz="1400" baseline="0"/>
              <a:t> 286 906,79 тыс. руб.)</a:t>
            </a:r>
            <a:endParaRPr lang="ru-RU" sz="1400"/>
          </a:p>
        </c:rich>
      </c:tx>
      <c:layout>
        <c:manualLayout>
          <c:xMode val="edge"/>
          <c:yMode val="edge"/>
          <c:x val="0.11414189895137467"/>
          <c:y val="0.28724052791600402"/>
        </c:manualLayout>
      </c:layout>
      <c:overlay val="0"/>
    </c:title>
    <c:autoTitleDeleted val="0"/>
    <c:view3D>
      <c:rotX val="30"/>
      <c:rotY val="9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6097271648873072E-2"/>
          <c:y val="0.31230148778930122"/>
          <c:w val="0.58344252836602228"/>
          <c:h val="0.47170484572511628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FF7C80"/>
              </a:solidFill>
            </c:spPr>
          </c:dPt>
          <c:dPt>
            <c:idx val="1"/>
            <c:bubble3D val="0"/>
            <c:spPr>
              <a:solidFill>
                <a:srgbClr val="0066FF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3"/>
            <c:bubble3D val="0"/>
            <c:spPr>
              <a:solidFill>
                <a:srgbClr val="FF0000"/>
              </a:solidFill>
            </c:spPr>
          </c:dPt>
          <c:dLbls>
            <c:dLbl>
              <c:idx val="0"/>
              <c:layout>
                <c:manualLayout>
                  <c:x val="7.9913266118207524E-2"/>
                  <c:y val="-0.10153818705889911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"Формирование эффективной системы организации медицинской помощи"; </a:t>
                    </a:r>
                  </a:p>
                  <a:p>
                    <a:r>
                      <a:rPr lang="ru-RU" sz="1200"/>
                      <a:t>13 706 506,41; </a:t>
                    </a:r>
                  </a:p>
                  <a:p>
                    <a:r>
                      <a:rPr lang="ru-RU" sz="1200"/>
                      <a:t>79%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17913244936647951"/>
                  <c:y val="7.76072695365649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"Совершенствование медицинской помощи, укрепление здоровья населения и формирование здорового образа жизни"; 3 492 389,26; 20%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5050876417725527E-3"/>
                  <c:y val="-8.067081587230998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Подпрограмма "Развитие кадрового потенциала"; </a:t>
                    </a:r>
                  </a:p>
                  <a:p>
                    <a:r>
                      <a:rPr lang="ru-RU" sz="1200"/>
                      <a:t>70 000,00; </a:t>
                    </a:r>
                  </a:p>
                  <a:p>
                    <a:r>
                      <a:rPr lang="ru-RU" sz="120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0708659773655082E-2"/>
                  <c:y val="7.4777850520413178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Мероприятия государственной программы "Развитие здравоохранения Приморского края" на 2013-2017 годы; </a:t>
                    </a:r>
                  </a:p>
                  <a:p>
                    <a:r>
                      <a:rPr lang="ru-RU" sz="1200"/>
                      <a:t>18 011,12; </a:t>
                    </a:r>
                  </a:p>
                  <a:p>
                    <a:r>
                      <a:rPr lang="ru-RU" sz="1200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Лист5!$A$3:$A$6</c:f>
              <c:strCache>
                <c:ptCount val="4"/>
                <c:pt idx="0">
                  <c:v>Подпрограмма "Формирование эффективной системы организации медицинской помощи"</c:v>
                </c:pt>
                <c:pt idx="1">
                  <c:v>Подпрограмма "Совершенствование медицинской помощи, укрепление здоровья населения и формирование здорового образа жизни"</c:v>
                </c:pt>
                <c:pt idx="2">
                  <c:v>Подпрограмма "Развитие кадрового потенциала"</c:v>
                </c:pt>
                <c:pt idx="3">
                  <c:v>Мероприятия государственной программы "Развитие здравоохранения Приморского края" на 2013-2017 годы</c:v>
                </c:pt>
              </c:strCache>
            </c:strRef>
          </c:cat>
          <c:val>
            <c:numRef>
              <c:f>Лист5!$B$3:$B$6</c:f>
              <c:numCache>
                <c:formatCode>#,##0.00</c:formatCode>
                <c:ptCount val="4"/>
                <c:pt idx="0">
                  <c:v>13706506.41</c:v>
                </c:pt>
                <c:pt idx="1">
                  <c:v>3492389.26</c:v>
                </c:pt>
                <c:pt idx="2">
                  <c:v>70000</c:v>
                </c:pt>
                <c:pt idx="3">
                  <c:v>18011.12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</a:t>
            </a:r>
            <a:r>
              <a:rPr lang="ru-RU" sz="1400" baseline="0"/>
              <a:t> "Социальная поддержка населения </a:t>
            </a:r>
          </a:p>
          <a:p>
            <a:pPr>
              <a:defRPr sz="1400"/>
            </a:pPr>
            <a:r>
              <a:rPr lang="ru-RU" sz="1400" baseline="0"/>
              <a:t>Приморского края </a:t>
            </a:r>
            <a:r>
              <a:rPr lang="ru-RU" sz="1400"/>
              <a:t>на 2013-2017 годы"</a:t>
            </a:r>
          </a:p>
          <a:p>
            <a:pPr>
              <a:defRPr sz="1400"/>
            </a:pPr>
            <a:r>
              <a:rPr lang="ru-RU" sz="1400"/>
              <a:t>(19 970 180,45 тыс. руб.)</a:t>
            </a:r>
          </a:p>
        </c:rich>
      </c:tx>
      <c:layout>
        <c:manualLayout>
          <c:xMode val="edge"/>
          <c:yMode val="edge"/>
          <c:x val="8.7665829165672865E-2"/>
          <c:y val="4.88135488987484E-2"/>
        </c:manualLayout>
      </c:layout>
      <c:overlay val="0"/>
    </c:title>
    <c:autoTitleDeleted val="0"/>
    <c:view3D>
      <c:rotX val="30"/>
      <c:rotY val="6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0900815665741468E-2"/>
          <c:y val="0.28783893493363194"/>
          <c:w val="0.43455604446529272"/>
          <c:h val="0.3862656410838971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9999FF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4"/>
            <c:bubble3D val="0"/>
            <c:spPr>
              <a:solidFill>
                <a:srgbClr val="0066FF"/>
              </a:solidFill>
            </c:spPr>
          </c:dPt>
          <c:dPt>
            <c:idx val="5"/>
            <c:bubble3D val="0"/>
            <c:spPr>
              <a:solidFill>
                <a:srgbClr val="FFFF00"/>
              </a:solidFill>
            </c:spPr>
          </c:dPt>
          <c:dLbls>
            <c:dLbl>
              <c:idx val="0"/>
              <c:layout>
                <c:manualLayout>
                  <c:x val="0.16700811810238175"/>
                  <c:y val="1.7231652532944876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"Социальная поддержка инвалидов в Приморском крае </a:t>
                    </a:r>
                  </a:p>
                  <a:p>
                    <a:r>
                      <a:rPr lang="ru-RU" sz="1200" b="1" i="0"/>
                      <a:t>на 2013-2017 годы"; </a:t>
                    </a:r>
                  </a:p>
                  <a:p>
                    <a:r>
                      <a:rPr lang="ru-RU" sz="1200" b="1" i="0"/>
                      <a:t>72 505,64;</a:t>
                    </a:r>
                  </a:p>
                  <a:p>
                    <a:r>
                      <a:rPr lang="ru-RU" sz="1200" b="1" i="0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7623263653301047E-2"/>
                  <c:y val="-0.1270527421213949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"Комплексные меры по повышению качества жизни пожилых людей в Приморском крае на 2013-2017 годы"; </a:t>
                    </a:r>
                  </a:p>
                  <a:p>
                    <a:r>
                      <a:rPr lang="ru-RU" sz="1200" b="1" i="0"/>
                      <a:t>50 612,43;</a:t>
                    </a:r>
                  </a:p>
                  <a:p>
                    <a:r>
                      <a:rPr lang="ru-RU" sz="1200" b="1" i="0"/>
                      <a:t> 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8457787341777893"/>
                  <c:y val="-7.673578147018327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"Комплексные меры по повышению качества жизни детей и семей с детьми в Приморском крае на 2013-2017 годы"; </a:t>
                    </a:r>
                  </a:p>
                  <a:p>
                    <a:r>
                      <a:rPr lang="ru-RU" sz="1200" b="1" i="0"/>
                      <a:t>89 217,83; </a:t>
                    </a:r>
                  </a:p>
                  <a:p>
                    <a:r>
                      <a:rPr lang="ru-RU" sz="1200" b="1" i="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4.3211214676313489E-2"/>
                  <c:y val="0.13234564547982125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"Социальная поддержка пенсионеров Приморского края</a:t>
                    </a:r>
                  </a:p>
                  <a:p>
                    <a:r>
                      <a:rPr lang="ru-RU" sz="1200" b="1" i="0"/>
                      <a:t> на 2013-2017 годы"; </a:t>
                    </a:r>
                  </a:p>
                  <a:p>
                    <a:r>
                      <a:rPr lang="ru-RU" sz="1200" b="1" i="0"/>
                      <a:t>11 268,70; </a:t>
                    </a:r>
                  </a:p>
                  <a:p>
                    <a:r>
                      <a:rPr lang="ru-RU" sz="1200" b="1" i="0"/>
                      <a:t>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3.3603357160595697E-2"/>
                  <c:y val="0.30251873072245616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Подпрограмма "Доступная среда" </a:t>
                    </a:r>
                  </a:p>
                  <a:p>
                    <a:r>
                      <a:rPr lang="ru-RU" sz="1200" b="1" i="0"/>
                      <a:t>на 2013-2017 годы; </a:t>
                    </a:r>
                  </a:p>
                  <a:p>
                    <a:r>
                      <a:rPr lang="ru-RU" sz="1200" b="1" i="0"/>
                      <a:t>95 105,70; </a:t>
                    </a:r>
                  </a:p>
                  <a:p>
                    <a:r>
                      <a:rPr lang="ru-RU" sz="1200" b="1" i="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.12109143628459511"/>
                  <c:y val="-0.150474419579286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 i="0"/>
                      <a:t>Мероприятия государственной программы Приморского края "Социальная поддержка населения Приморского края </a:t>
                    </a:r>
                  </a:p>
                  <a:p>
                    <a:r>
                      <a:rPr lang="ru-RU" sz="1200" b="1" i="0"/>
                      <a:t>на 2013-2017 годы" ; </a:t>
                    </a:r>
                  </a:p>
                  <a:p>
                    <a:r>
                      <a:rPr lang="ru-RU" sz="1200" b="1" i="0"/>
                      <a:t>19 651 470,15; </a:t>
                    </a:r>
                  </a:p>
                  <a:p>
                    <a:r>
                      <a:rPr lang="ru-RU" sz="1200" b="1" i="0"/>
                      <a:t>98%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 i="0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Лист5!$A$14:$A$19</c:f>
              <c:strCache>
                <c:ptCount val="6"/>
                <c:pt idx="0">
                  <c:v>Подпрограмма "Социальная поддержка инвалидов в Приморском крае на 2013-2017 годы"</c:v>
                </c:pt>
                <c:pt idx="1">
                  <c:v>Подпрограмма "Комплексные меры по повышению качества жизни пожилых людей в Приморском крае на 2013-2017 годы"</c:v>
                </c:pt>
                <c:pt idx="2">
                  <c:v>Подпрограмма "Комплексные меры по повышению качества жизни детей и семей с детьми в Приморском крае на 2013-2017 годы"</c:v>
                </c:pt>
                <c:pt idx="3">
                  <c:v>Подпрограмма "Социальная поддержка пенсионеров Приморского края на 2013-2017 годы"</c:v>
                </c:pt>
                <c:pt idx="4">
                  <c:v>Подпрограмма "Доступная среда" на 2013-2017 годы</c:v>
                </c:pt>
                <c:pt idx="5">
                  <c:v>Мероприятия государственной программы Приморского края "Социальная поддержка населения Приморского края на 2013-2017 годы" </c:v>
                </c:pt>
              </c:strCache>
            </c:strRef>
          </c:cat>
          <c:val>
            <c:numRef>
              <c:f>Лист5!$B$14:$B$19</c:f>
              <c:numCache>
                <c:formatCode>#,##0.00</c:formatCode>
                <c:ptCount val="6"/>
                <c:pt idx="0">
                  <c:v>72505.64</c:v>
                </c:pt>
                <c:pt idx="1">
                  <c:v>50612.43</c:v>
                </c:pt>
                <c:pt idx="2">
                  <c:v>89217.83</c:v>
                </c:pt>
                <c:pt idx="3">
                  <c:v>11268.7</c:v>
                </c:pt>
                <c:pt idx="4">
                  <c:v>95105.7</c:v>
                </c:pt>
                <c:pt idx="5">
                  <c:v>19651470.149999999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"Содействие занятости населения </a:t>
            </a:r>
          </a:p>
          <a:p>
            <a:pPr>
              <a:defRPr sz="1400"/>
            </a:pPr>
            <a:r>
              <a:rPr lang="ru-RU" sz="1400"/>
              <a:t>Приморского края на 2013-2017 годы"</a:t>
            </a:r>
          </a:p>
          <a:p>
            <a:pPr>
              <a:defRPr sz="1400"/>
            </a:pPr>
            <a:r>
              <a:rPr lang="ru-RU" sz="1400"/>
              <a:t>(1 171 826,21 тыс. руб.)</a:t>
            </a:r>
          </a:p>
        </c:rich>
      </c:tx>
      <c:layout>
        <c:manualLayout>
          <c:xMode val="edge"/>
          <c:yMode val="edge"/>
          <c:x val="0.16576674279874432"/>
          <c:y val="0.29352707603031558"/>
        </c:manualLayout>
      </c:layout>
      <c:overlay val="0"/>
    </c:title>
    <c:autoTitleDeleted val="0"/>
    <c:view3D>
      <c:rotX val="30"/>
      <c:rotY val="3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55046296296296293"/>
          <c:w val="0.77733464566929134"/>
          <c:h val="0.44953703703703701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0000FF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Lbls>
            <c:dLbl>
              <c:idx val="0"/>
              <c:layout>
                <c:manualLayout>
                  <c:x val="0.20042972578045087"/>
                  <c:y val="0.2732944316458523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"Об оказании содействия добровольному переселению в Приморский край соотечественников, проживающих за рубежом" </a:t>
                    </a:r>
                  </a:p>
                  <a:p>
                    <a:r>
                      <a:rPr lang="ru-RU" sz="1200" b="1"/>
                      <a:t>на 2013-2017 годы; </a:t>
                    </a:r>
                  </a:p>
                  <a:p>
                    <a:r>
                      <a:rPr lang="ru-RU" sz="1200" b="1"/>
                      <a:t>9 558,20; </a:t>
                    </a:r>
                  </a:p>
                  <a:p>
                    <a:r>
                      <a:rPr lang="ru-RU" sz="1200" b="1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7074664509505985"/>
                  <c:y val="-8.5978009671871969E-2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Мероприятия государственной программы "Содействие занятости населения Приморского края на 2013-2017 годы"; </a:t>
                    </a:r>
                  </a:p>
                  <a:p>
                    <a:r>
                      <a:rPr lang="ru-RU" sz="1200" b="1"/>
                      <a:t>1 162 268,01; </a:t>
                    </a:r>
                  </a:p>
                  <a:p>
                    <a:r>
                      <a:rPr lang="ru-RU" sz="1200" b="1"/>
                      <a:t>99%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Лист5!$A$21:$A$22</c:f>
              <c:strCache>
                <c:ptCount val="2"/>
                <c:pt idx="0">
                  <c:v>Подпрограмма "Об оказании содействия добровольному переселению в Приморский край соотечественников, проживающих за рубежом" на 2013-2017 годы</c:v>
                </c:pt>
                <c:pt idx="1">
                  <c:v>Мероприятия государственной программы "Содействие занятости населения Приморского края на 2013-2017 годы"</c:v>
                </c:pt>
              </c:strCache>
            </c:strRef>
          </c:cat>
          <c:val>
            <c:numRef>
              <c:f>Лист5!$B$21:$B$22</c:f>
              <c:numCache>
                <c:formatCode>#,##0.00</c:formatCode>
                <c:ptCount val="2"/>
                <c:pt idx="0">
                  <c:v>9558.2000000000007</c:v>
                </c:pt>
                <c:pt idx="1">
                  <c:v>1162268.01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культуры </a:t>
            </a:r>
          </a:p>
          <a:p>
            <a:pPr>
              <a:defRPr sz="1400"/>
            </a:pPr>
            <a:r>
              <a:rPr lang="ru-RU" sz="1400"/>
              <a:t>Приморского края на 2013-2017 годы"</a:t>
            </a:r>
          </a:p>
          <a:p>
            <a:pPr>
              <a:defRPr sz="1400"/>
            </a:pPr>
            <a:r>
              <a:rPr lang="ru-RU" sz="1400"/>
              <a:t>(1</a:t>
            </a:r>
            <a:r>
              <a:rPr lang="ru-RU" sz="1400" baseline="0"/>
              <a:t> 476 422,96 тыс. руб.)</a:t>
            </a:r>
            <a:r>
              <a:rPr lang="ru-RU" sz="1400"/>
              <a:t> </a:t>
            </a:r>
          </a:p>
        </c:rich>
      </c:tx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FF33CC"/>
            </a:solidFill>
          </c:spPr>
          <c:dLbls>
            <c:dLbl>
              <c:idx val="0"/>
              <c:layout>
                <c:manualLayout>
                  <c:x val="2.1766574388447559E-3"/>
                  <c:y val="-0.24666822169242855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Мероприятия государственной программы Приморского края "Развитие культуры Приморского края </a:t>
                    </a:r>
                  </a:p>
                  <a:p>
                    <a:r>
                      <a:rPr lang="ru-RU" sz="1200" b="1"/>
                      <a:t>на 2013-2017 годы"; </a:t>
                    </a:r>
                  </a:p>
                  <a:p>
                    <a:r>
                      <a:rPr lang="ru-RU" sz="1200" b="1"/>
                      <a:t>1 476 422,96; </a:t>
                    </a:r>
                  </a:p>
                  <a:p>
                    <a:r>
                      <a:rPr lang="ru-RU" sz="1200" b="1"/>
                      <a:t>100%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Лист5!$A$24</c:f>
              <c:strCache>
                <c:ptCount val="1"/>
                <c:pt idx="0">
                  <c:v>Мероприятия государственной программы Приморского края "Развитие культуры Приморского края на 2013-2017 годы"</c:v>
                </c:pt>
              </c:strCache>
            </c:strRef>
          </c:cat>
          <c:val>
            <c:numRef>
              <c:f>Лист5!$B$24</c:f>
              <c:numCache>
                <c:formatCode>#,##0.00</c:formatCode>
                <c:ptCount val="1"/>
                <c:pt idx="0">
                  <c:v>1476422.96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ru-RU" sz="1400"/>
              <a:t>Государственная программа "Развитие физической культуры и спорта </a:t>
            </a:r>
          </a:p>
          <a:p>
            <a:pPr>
              <a:defRPr sz="1400"/>
            </a:pPr>
            <a:r>
              <a:rPr lang="ru-RU" sz="1400"/>
              <a:t>Приморского края"</a:t>
            </a:r>
            <a:r>
              <a:rPr lang="ru-RU" sz="1400" baseline="0"/>
              <a:t> на 2013-2017 годы</a:t>
            </a:r>
          </a:p>
          <a:p>
            <a:pPr>
              <a:defRPr sz="1400"/>
            </a:pPr>
            <a:r>
              <a:rPr lang="ru-RU" sz="1400" baseline="0"/>
              <a:t>(1 743 933,55 тыс. руб.)</a:t>
            </a:r>
            <a:endParaRPr lang="ru-RU" sz="1400"/>
          </a:p>
        </c:rich>
      </c:tx>
      <c:layout>
        <c:manualLayout>
          <c:xMode val="edge"/>
          <c:yMode val="edge"/>
          <c:x val="0.11626482224313156"/>
          <c:y val="0.15090270883093176"/>
        </c:manualLayout>
      </c:layout>
      <c:overlay val="0"/>
    </c:title>
    <c:autoTitleDeleted val="0"/>
    <c:view3D>
      <c:rotX val="30"/>
      <c:rotY val="5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5078602596059141E-2"/>
          <c:y val="0.3360784952097301"/>
          <c:w val="0.5912823475681892"/>
          <c:h val="0.53113051590563776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rgbClr val="0066FF"/>
              </a:solidFill>
            </c:spPr>
          </c:dPt>
          <c:dPt>
            <c:idx val="1"/>
            <c:bubble3D val="0"/>
            <c:spPr>
              <a:solidFill>
                <a:srgbClr val="FF0000"/>
              </a:solidFill>
            </c:spPr>
          </c:dPt>
          <c:dPt>
            <c:idx val="2"/>
            <c:bubble3D val="0"/>
            <c:spPr>
              <a:solidFill>
                <a:srgbClr val="00FF99"/>
              </a:solidFill>
            </c:spPr>
          </c:dPt>
          <c:dPt>
            <c:idx val="3"/>
            <c:bubble3D val="0"/>
            <c:spPr>
              <a:solidFill>
                <a:srgbClr val="FFFF00"/>
              </a:solidFill>
            </c:spPr>
          </c:dPt>
          <c:dLbls>
            <c:dLbl>
              <c:idx val="0"/>
              <c:layout>
                <c:manualLayout>
                  <c:x val="-0.22375960866526903"/>
                  <c:y val="-0.12952986082832177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"Развитие массовой физической культуры и спорта в Приморском крае"; </a:t>
                    </a:r>
                  </a:p>
                  <a:p>
                    <a:r>
                      <a:rPr lang="ru-RU" sz="1200" b="1"/>
                      <a:t>615 466,74; </a:t>
                    </a:r>
                  </a:p>
                  <a:p>
                    <a:r>
                      <a:rPr lang="ru-RU" sz="1200" b="1"/>
                      <a:t>35%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1773959072725974"/>
                  <c:y val="-0.19261652905776791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"Подготовка спортивного резерва в Приморском крае"; </a:t>
                    </a:r>
                  </a:p>
                  <a:p>
                    <a:r>
                      <a:rPr lang="ru-RU" sz="1200" b="1"/>
                      <a:t>190 573,39; </a:t>
                    </a:r>
                  </a:p>
                  <a:p>
                    <a:r>
                      <a:rPr lang="ru-RU" sz="1200" b="1"/>
                      <a:t>11%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19302387516025904"/>
                  <c:y val="0.10094644345739999"/>
                </c:manualLayout>
              </c:layout>
              <c:tx>
                <c:rich>
                  <a:bodyPr/>
                  <a:lstStyle/>
                  <a:p>
                    <a:r>
                      <a:rPr lang="ru-RU" sz="1200" b="1"/>
                      <a:t>Подпрограмма " Развитие спорта высших достижений </a:t>
                    </a:r>
                  </a:p>
                  <a:p>
                    <a:r>
                      <a:rPr lang="ru-RU" sz="1200" b="1"/>
                      <a:t>в Приморском крае "; </a:t>
                    </a:r>
                  </a:p>
                  <a:p>
                    <a:r>
                      <a:rPr lang="ru-RU" sz="1200" b="1"/>
                      <a:t>923 356,73; </a:t>
                    </a:r>
                  </a:p>
                  <a:p>
                    <a:r>
                      <a:rPr lang="ru-RU" sz="1200" b="1"/>
                      <a:t>53%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9.9674694751206411E-2"/>
                  <c:y val="7.5856194641069671E-2"/>
                </c:manualLayout>
              </c:layout>
              <c:tx>
                <c:rich>
                  <a:bodyPr/>
                  <a:lstStyle/>
                  <a:p>
                    <a:r>
                      <a:rPr lang="ru-RU" sz="1200"/>
                      <a:t>Мероприятия государственной программы Приморского края "Развитие физической культуры и спорта Приморского края" </a:t>
                    </a:r>
                  </a:p>
                  <a:p>
                    <a:r>
                      <a:rPr lang="ru-RU" sz="1200"/>
                      <a:t>на 2013-2017 годы; </a:t>
                    </a:r>
                  </a:p>
                  <a:p>
                    <a:r>
                      <a:rPr lang="ru-RU" sz="1200"/>
                      <a:t>14 536,69; </a:t>
                    </a:r>
                  </a:p>
                  <a:p>
                    <a:r>
                      <a:rPr lang="ru-RU" sz="1200"/>
                      <a:t>1%</a:t>
                    </a:r>
                    <a:endParaRPr lang="ru-RU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1200" b="1"/>
                </a:pPr>
                <a:endParaRPr lang="ru-RU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Лист5!$A$35:$A$38</c:f>
              <c:strCache>
                <c:ptCount val="4"/>
                <c:pt idx="0">
                  <c:v>Подпрограмма "Развитие массовой физической культуры и спорта в Приморском крае"</c:v>
                </c:pt>
                <c:pt idx="1">
                  <c:v>Подпрограмма "Подготовка спортивного резерва в Приморском крае"</c:v>
                </c:pt>
                <c:pt idx="2">
                  <c:v>Подпрограмма " Развитие спорта высших достижений в Приморском крае "</c:v>
                </c:pt>
                <c:pt idx="3">
                  <c:v>Мероприятия государственной программы Приморского края "Развитие физической культуры и спорта Приморского края" на 2013-2017 годы</c:v>
                </c:pt>
              </c:strCache>
            </c:strRef>
          </c:cat>
          <c:val>
            <c:numRef>
              <c:f>Лист5!$B$35:$B$38</c:f>
              <c:numCache>
                <c:formatCode>#,##0.00</c:formatCode>
                <c:ptCount val="4"/>
                <c:pt idx="0">
                  <c:v>615466.74</c:v>
                </c:pt>
                <c:pt idx="1">
                  <c:v>190573.39</c:v>
                </c:pt>
                <c:pt idx="2">
                  <c:v>923356.73</c:v>
                </c:pt>
                <c:pt idx="3">
                  <c:v>14536.69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Динимика исполнения расходов краевого бюджета Приморского края </a:t>
            </a:r>
            <a:br>
              <a:rPr lang="ru-RU"/>
            </a:br>
            <a:r>
              <a:rPr lang="ru-RU"/>
              <a:t>за 2013-2014 годы по государственным программам Приморского края, </a:t>
            </a:r>
          </a:p>
          <a:p>
            <a:pPr>
              <a:defRPr/>
            </a:pPr>
            <a:r>
              <a:rPr lang="ru-RU"/>
              <a:t>(в тыс. рублей)</a:t>
            </a:r>
          </a:p>
        </c:rich>
      </c:tx>
      <c:layout/>
      <c:overlay val="0"/>
    </c:title>
    <c:autoTitleDeleted val="0"/>
    <c:view3D>
      <c:rotX val="40"/>
      <c:rotY val="33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024130929949418"/>
          <c:y val="0.17748471200584598"/>
          <c:w val="0.6318090292724462"/>
          <c:h val="0.6337676067102484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[1]Лист1!$A$7</c:f>
              <c:strCache>
                <c:ptCount val="1"/>
                <c:pt idx="0">
                  <c:v>Государственная программа "Развитие здравоохранения Приморского края" 
на 2013-2017 годы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0"/>
              <c:layout>
                <c:manualLayout>
                  <c:x val="-2.727993683083605E-2"/>
                  <c:y val="-3.75728158212125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3187946306210631E-2"/>
                  <c:y val="5.4271845075084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multiLvlStrRef>
              <c:f>[1]Лист1!$B$3:$E$4</c:f>
              <c:multiLvlStrCache>
                <c:ptCount val="4"/>
                <c:lvl>
                  <c:pt idx="0">
                    <c:v>Уточненный
бюджет                     </c:v>
                  </c:pt>
                  <c:pt idx="1">
                    <c:v>Кассовое
исполнение                         </c:v>
                  </c:pt>
                  <c:pt idx="2">
                    <c:v>Уточненный
бюджет по состоянию 
на 1 октября 2014 года</c:v>
                  </c:pt>
                  <c:pt idx="3">
                    <c:v>Кассовое
исполнение 
за 9 месяцев                        </c:v>
                  </c:pt>
                </c:lvl>
                <c:lvl>
                  <c:pt idx="0">
                    <c:v>2013 год</c:v>
                  </c:pt>
                  <c:pt idx="2">
                    <c:v>2014 год</c:v>
                  </c:pt>
                </c:lvl>
              </c:multiLvlStrCache>
            </c:multiLvlStrRef>
          </c:cat>
          <c:val>
            <c:numRef>
              <c:f>[1]Лист1!$B$7:$E$7</c:f>
              <c:numCache>
                <c:formatCode>General</c:formatCode>
                <c:ptCount val="4"/>
                <c:pt idx="0">
                  <c:v>17925752.77</c:v>
                </c:pt>
                <c:pt idx="1">
                  <c:v>16746680.310000001</c:v>
                </c:pt>
                <c:pt idx="2">
                  <c:v>17260212.193640001</c:v>
                </c:pt>
                <c:pt idx="3">
                  <c:v>10756861.082450001</c:v>
                </c:pt>
              </c:numCache>
            </c:numRef>
          </c:val>
        </c:ser>
        <c:ser>
          <c:idx val="1"/>
          <c:order val="1"/>
          <c:tx>
            <c:strRef>
              <c:f>[1]Лист1!$A$8</c:f>
              <c:strCache>
                <c:ptCount val="1"/>
                <c:pt idx="0">
                  <c:v>Государственная программа "Развитие образования Приморского края" 
на 2013-2017 годы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4.3834951791414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5.7287867344755682E-2"/>
                  <c:y val="-6.26230033072628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multiLvlStrRef>
              <c:f>[1]Лист1!$B$3:$E$4</c:f>
              <c:multiLvlStrCache>
                <c:ptCount val="4"/>
                <c:lvl>
                  <c:pt idx="0">
                    <c:v>Уточненный
бюджет                     </c:v>
                  </c:pt>
                  <c:pt idx="1">
                    <c:v>Кассовое
исполнение                         </c:v>
                  </c:pt>
                  <c:pt idx="2">
                    <c:v>Уточненный
бюджет по состоянию 
на 1 октября 2014 года</c:v>
                  </c:pt>
                  <c:pt idx="3">
                    <c:v>Кассовое
исполнение 
за 9 месяцев                        </c:v>
                  </c:pt>
                </c:lvl>
                <c:lvl>
                  <c:pt idx="0">
                    <c:v>2013 год</c:v>
                  </c:pt>
                  <c:pt idx="2">
                    <c:v>2014 год</c:v>
                  </c:pt>
                </c:lvl>
              </c:multiLvlStrCache>
            </c:multiLvlStrRef>
          </c:cat>
          <c:val>
            <c:numRef>
              <c:f>[1]Лист1!$B$8:$E$8</c:f>
              <c:numCache>
                <c:formatCode>General</c:formatCode>
                <c:ptCount val="4"/>
                <c:pt idx="0">
                  <c:v>15188645.17</c:v>
                </c:pt>
                <c:pt idx="1">
                  <c:v>14979193.710000001</c:v>
                </c:pt>
                <c:pt idx="2">
                  <c:v>17268539.357590001</c:v>
                </c:pt>
                <c:pt idx="3">
                  <c:v>12209132.704780001</c:v>
                </c:pt>
              </c:numCache>
            </c:numRef>
          </c:val>
        </c:ser>
        <c:ser>
          <c:idx val="2"/>
          <c:order val="2"/>
          <c:tx>
            <c:strRef>
              <c:f>[1]Лист1!$A$9</c:f>
              <c:strCache>
                <c:ptCount val="1"/>
                <c:pt idx="0">
                  <c:v>Государственная программа "Социальная поддержка населения Приморского края
на 2013-2017 годы"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0"/>
              <c:layout>
                <c:manualLayout>
                  <c:x val="2.0459952623127029E-2"/>
                  <c:y val="-2.50485438808083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6367962098501623E-2"/>
                  <c:y val="-1.87864079106062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multiLvlStrRef>
              <c:f>[1]Лист1!$B$3:$E$4</c:f>
              <c:multiLvlStrCache>
                <c:ptCount val="4"/>
                <c:lvl>
                  <c:pt idx="0">
                    <c:v>Уточненный
бюджет                     </c:v>
                  </c:pt>
                  <c:pt idx="1">
                    <c:v>Кассовое
исполнение                         </c:v>
                  </c:pt>
                  <c:pt idx="2">
                    <c:v>Уточненный
бюджет по состоянию 
на 1 октября 2014 года</c:v>
                  </c:pt>
                  <c:pt idx="3">
                    <c:v>Кассовое
исполнение 
за 9 месяцев                        </c:v>
                  </c:pt>
                </c:lvl>
                <c:lvl>
                  <c:pt idx="0">
                    <c:v>2013 год</c:v>
                  </c:pt>
                  <c:pt idx="2">
                    <c:v>2014 год</c:v>
                  </c:pt>
                </c:lvl>
              </c:multiLvlStrCache>
            </c:multiLvlStrRef>
          </c:cat>
          <c:val>
            <c:numRef>
              <c:f>[1]Лист1!$B$9:$E$9</c:f>
              <c:numCache>
                <c:formatCode>General</c:formatCode>
                <c:ptCount val="4"/>
                <c:pt idx="0">
                  <c:v>17922109.25</c:v>
                </c:pt>
                <c:pt idx="1">
                  <c:v>16750590.310000001</c:v>
                </c:pt>
                <c:pt idx="2">
                  <c:v>18527790.449999999</c:v>
                </c:pt>
                <c:pt idx="3">
                  <c:v>14194061.352969998</c:v>
                </c:pt>
              </c:numCache>
            </c:numRef>
          </c:val>
        </c:ser>
        <c:ser>
          <c:idx val="3"/>
          <c:order val="3"/>
          <c:tx>
            <c:strRef>
              <c:f>[1]Лист1!$A$10</c:f>
              <c:strCache>
                <c:ptCount val="1"/>
                <c:pt idx="0">
                  <c:v>Государственная программа "Содействие занятости населения Приморского края 
на 2013-2017 годы"</c:v>
                </c:pt>
              </c:strCache>
            </c:strRef>
          </c:tx>
          <c:spPr>
            <a:solidFill>
              <a:srgbClr val="26FA77"/>
            </a:solidFill>
          </c:spPr>
          <c:invertIfNegative val="0"/>
          <c:dLbls>
            <c:dLbl>
              <c:idx val="0"/>
              <c:layout>
                <c:manualLayout>
                  <c:x val="-1.9095955781585225E-2"/>
                  <c:y val="4.59223304481486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819191156317045E-2"/>
                  <c:y val="-1.25242719404041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multiLvlStrRef>
              <c:f>[1]Лист1!$B$3:$E$4</c:f>
              <c:multiLvlStrCache>
                <c:ptCount val="4"/>
                <c:lvl>
                  <c:pt idx="0">
                    <c:v>Уточненный
бюджет                     </c:v>
                  </c:pt>
                  <c:pt idx="1">
                    <c:v>Кассовое
исполнение                         </c:v>
                  </c:pt>
                  <c:pt idx="2">
                    <c:v>Уточненный
бюджет по состоянию 
на 1 октября 2014 года</c:v>
                  </c:pt>
                  <c:pt idx="3">
                    <c:v>Кассовое
исполнение 
за 9 месяцев                        </c:v>
                  </c:pt>
                </c:lvl>
                <c:lvl>
                  <c:pt idx="0">
                    <c:v>2013 год</c:v>
                  </c:pt>
                  <c:pt idx="2">
                    <c:v>2014 год</c:v>
                  </c:pt>
                </c:lvl>
              </c:multiLvlStrCache>
            </c:multiLvlStrRef>
          </c:cat>
          <c:val>
            <c:numRef>
              <c:f>[1]Лист1!$B$10:$E$10</c:f>
              <c:numCache>
                <c:formatCode>General</c:formatCode>
                <c:ptCount val="4"/>
                <c:pt idx="0">
                  <c:v>1314399.8899999999</c:v>
                </c:pt>
                <c:pt idx="1">
                  <c:v>1269837.4099999999</c:v>
                </c:pt>
                <c:pt idx="2">
                  <c:v>1171826.21</c:v>
                </c:pt>
                <c:pt idx="3">
                  <c:v>778764.37916999997</c:v>
                </c:pt>
              </c:numCache>
            </c:numRef>
          </c:val>
        </c:ser>
        <c:ser>
          <c:idx val="4"/>
          <c:order val="4"/>
          <c:tx>
            <c:strRef>
              <c:f>[1]Лист1!$A$11</c:f>
              <c:strCache>
                <c:ptCount val="1"/>
                <c:pt idx="0">
                  <c:v>Государственная программа "Развитие культуры Приморского края 
на 2013-2017 годы"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dLbl>
              <c:idx val="0"/>
              <c:layout>
                <c:manualLayout>
                  <c:x val="-1.0911974732334391E-2"/>
                  <c:y val="-8.34951462693604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9.5479778907926124E-3"/>
                  <c:y val="-8.34951462693612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multiLvlStrRef>
              <c:f>[1]Лист1!$B$3:$E$4</c:f>
              <c:multiLvlStrCache>
                <c:ptCount val="4"/>
                <c:lvl>
                  <c:pt idx="0">
                    <c:v>Уточненный
бюджет                     </c:v>
                  </c:pt>
                  <c:pt idx="1">
                    <c:v>Кассовое
исполнение                         </c:v>
                  </c:pt>
                  <c:pt idx="2">
                    <c:v>Уточненный
бюджет по состоянию 
на 1 октября 2014 года</c:v>
                  </c:pt>
                  <c:pt idx="3">
                    <c:v>Кассовое
исполнение 
за 9 месяцев                        </c:v>
                  </c:pt>
                </c:lvl>
                <c:lvl>
                  <c:pt idx="0">
                    <c:v>2013 год</c:v>
                  </c:pt>
                  <c:pt idx="2">
                    <c:v>2014 год</c:v>
                  </c:pt>
                </c:lvl>
              </c:multiLvlStrCache>
            </c:multiLvlStrRef>
          </c:cat>
          <c:val>
            <c:numRef>
              <c:f>[1]Лист1!$B$11:$E$11</c:f>
              <c:numCache>
                <c:formatCode>General</c:formatCode>
                <c:ptCount val="4"/>
                <c:pt idx="0">
                  <c:v>2666855.34</c:v>
                </c:pt>
                <c:pt idx="1">
                  <c:v>2353373.33</c:v>
                </c:pt>
                <c:pt idx="2">
                  <c:v>1760071.51859</c:v>
                </c:pt>
                <c:pt idx="3">
                  <c:v>891862.77623000008</c:v>
                </c:pt>
              </c:numCache>
            </c:numRef>
          </c:val>
        </c:ser>
        <c:ser>
          <c:idx val="5"/>
          <c:order val="5"/>
          <c:tx>
            <c:strRef>
              <c:f>[1]Лист1!$A$12</c:f>
              <c:strCache>
                <c:ptCount val="1"/>
                <c:pt idx="0">
                  <c:v>Государственная программа "Развитие физической культуры и спорта Приморского края" на 2013-2017 годы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-1.6699029253872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3639968415418019E-3"/>
                  <c:y val="-4.17475731346806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multiLvlStrRef>
              <c:f>[1]Лист1!$B$3:$E$4</c:f>
              <c:multiLvlStrCache>
                <c:ptCount val="4"/>
                <c:lvl>
                  <c:pt idx="0">
                    <c:v>Уточненный
бюджет                     </c:v>
                  </c:pt>
                  <c:pt idx="1">
                    <c:v>Кассовое
исполнение                         </c:v>
                  </c:pt>
                  <c:pt idx="2">
                    <c:v>Уточненный
бюджет по состоянию 
на 1 октября 2014 года</c:v>
                  </c:pt>
                  <c:pt idx="3">
                    <c:v>Кассовое
исполнение 
за 9 месяцев                        </c:v>
                  </c:pt>
                </c:lvl>
                <c:lvl>
                  <c:pt idx="0">
                    <c:v>2013 год</c:v>
                  </c:pt>
                  <c:pt idx="2">
                    <c:v>2014 год</c:v>
                  </c:pt>
                </c:lvl>
              </c:multiLvlStrCache>
            </c:multiLvlStrRef>
          </c:cat>
          <c:val>
            <c:numRef>
              <c:f>[1]Лист1!$B$12:$E$12</c:f>
              <c:numCache>
                <c:formatCode>General</c:formatCode>
                <c:ptCount val="4"/>
                <c:pt idx="0">
                  <c:v>3377264.44</c:v>
                </c:pt>
                <c:pt idx="1">
                  <c:v>3230268.05</c:v>
                </c:pt>
                <c:pt idx="2">
                  <c:v>1708016.7356</c:v>
                </c:pt>
                <c:pt idx="3">
                  <c:v>1219677.5809899999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4478208"/>
        <c:axId val="104479744"/>
        <c:axId val="0"/>
      </c:bar3DChart>
      <c:catAx>
        <c:axId val="10447820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0" anchor="ctr" anchorCtr="1"/>
          <a:lstStyle/>
          <a:p>
            <a:pPr>
              <a:defRPr sz="900"/>
            </a:pPr>
            <a:endParaRPr lang="ru-RU"/>
          </a:p>
        </c:txPr>
        <c:crossAx val="104479744"/>
        <c:crosses val="autoZero"/>
        <c:auto val="1"/>
        <c:lblAlgn val="ctr"/>
        <c:lblOffset val="100"/>
        <c:noMultiLvlLbl val="0"/>
      </c:catAx>
      <c:valAx>
        <c:axId val="1044797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044782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705430382890015"/>
          <c:y val="0.25309712753686359"/>
          <c:w val="0.24476171512184897"/>
          <c:h val="0.62515412908152379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9" workbookViewId="0" zoomToFit="1"/>
  </sheetViews>
  <pageMargins left="0.11811023622047245" right="0.11811023622047245" top="0.39370078740157483" bottom="0.15748031496062992" header="0.11811023622047245" footer="0.31496062992125984"/>
  <pageSetup paperSize="9" orientation="landscape" r:id="rId1"/>
  <headerFooter>
    <oddHeader>&amp;R&amp;"Times New Roman,обычный"&amp;14Приложение 1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pageMargins left="0.11811023622047245" right="0.11811023622047245" top="0.35433070866141736" bottom="0.15748031496062992" header="0.11811023622047245" footer="0.31496062992125984"/>
  <pageSetup paperSize="9" orientation="landscape" r:id="rId1"/>
  <headerFooter>
    <oddHeader>&amp;R&amp;"Times New Roman,обычный"&amp;14Приложение 2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tabSelected="1" zoomScale="108" workbookViewId="0" zoomToFit="1"/>
  </sheetViews>
  <pageMargins left="0.11811023622047245" right="0.11811023622047245" top="0.35433070866141736" bottom="0.15748031496062992" header="0.11811023622047245" footer="0.31496062992125984"/>
  <pageSetup paperSize="9" orientation="landscape" r:id="rId1"/>
  <headerFooter>
    <oddHeader>&amp;R&amp;"Times New Roman,обычный"&amp;14Приложение 3</oddHead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pageMargins left="0.11811023622047245" right="0.11811023622047245" top="0.35433070866141736" bottom="0.15748031496062992" header="0.11811023622047245" footer="0.11811023622047245"/>
  <pageSetup paperSize="9" orientation="landscape" r:id="rId1"/>
  <headerFooter>
    <oddHeader>&amp;R&amp;"Times New Roman,обычный"&amp;14Приложение 4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59037" cy="6938394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0274653" cy="69850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0.14036</cdr:x>
      <cdr:y>0.19175</cdr:y>
    </cdr:from>
    <cdr:to>
      <cdr:x>0.33703</cdr:x>
      <cdr:y>0.27306</cdr:y>
    </cdr:to>
    <cdr:cxnSp macro="">
      <cdr:nvCxnSpPr>
        <cdr:cNvPr id="9" name="Прямая со стрелкой 8"/>
        <cdr:cNvCxnSpPr/>
      </cdr:nvCxnSpPr>
      <cdr:spPr>
        <a:xfrm xmlns:a="http://schemas.openxmlformats.org/drawingml/2006/main">
          <a:off x="1306919" y="1166628"/>
          <a:ext cx="1831162" cy="49470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0.1253</cdr:x>
      <cdr:y>0.31917</cdr:y>
    </cdr:from>
    <cdr:to>
      <cdr:x>0.31404</cdr:x>
      <cdr:y>0.33859</cdr:y>
    </cdr:to>
    <cdr:cxnSp macro="">
      <cdr:nvCxnSpPr>
        <cdr:cNvPr id="13" name="Прямая со стрелкой 12"/>
        <cdr:cNvCxnSpPr/>
      </cdr:nvCxnSpPr>
      <cdr:spPr>
        <a:xfrm xmlns:a="http://schemas.openxmlformats.org/drawingml/2006/main" flipV="1">
          <a:off x="1166628" y="1941919"/>
          <a:ext cx="1757325" cy="11813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0.53132</cdr:x>
      <cdr:y>0.32403</cdr:y>
    </cdr:from>
    <cdr:to>
      <cdr:x>0.68041</cdr:x>
      <cdr:y>0.35437</cdr:y>
    </cdr:to>
    <cdr:cxnSp macro="">
      <cdr:nvCxnSpPr>
        <cdr:cNvPr id="21" name="Прямая со стрелкой 20"/>
        <cdr:cNvCxnSpPr/>
      </cdr:nvCxnSpPr>
      <cdr:spPr>
        <a:xfrm xmlns:a="http://schemas.openxmlformats.org/drawingml/2006/main" flipH="1" flipV="1">
          <a:off x="4947093" y="1971453"/>
          <a:ext cx="1388140" cy="184594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0.49247</cdr:x>
      <cdr:y>0.33617</cdr:y>
    </cdr:from>
    <cdr:to>
      <cdr:x>0.66931</cdr:x>
      <cdr:y>0.5267</cdr:y>
    </cdr:to>
    <cdr:cxnSp macro="">
      <cdr:nvCxnSpPr>
        <cdr:cNvPr id="23" name="Прямая со стрелкой 22"/>
        <cdr:cNvCxnSpPr/>
      </cdr:nvCxnSpPr>
      <cdr:spPr>
        <a:xfrm xmlns:a="http://schemas.openxmlformats.org/drawingml/2006/main" flipH="1" flipV="1">
          <a:off x="4585291" y="2045291"/>
          <a:ext cx="1646570" cy="1159245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0.10785</cdr:x>
      <cdr:y>0.34102</cdr:y>
    </cdr:from>
    <cdr:to>
      <cdr:x>0.32752</cdr:x>
      <cdr:y>0.58252</cdr:y>
    </cdr:to>
    <cdr:cxnSp macro="">
      <cdr:nvCxnSpPr>
        <cdr:cNvPr id="27" name="Прямая со стрелкой 26"/>
        <cdr:cNvCxnSpPr/>
      </cdr:nvCxnSpPr>
      <cdr:spPr>
        <a:xfrm xmlns:a="http://schemas.openxmlformats.org/drawingml/2006/main" flipV="1">
          <a:off x="1004186" y="2074827"/>
          <a:ext cx="2045291" cy="146935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0.51467</cdr:x>
      <cdr:y>0.22087</cdr:y>
    </cdr:from>
    <cdr:to>
      <cdr:x>0.66693</cdr:x>
      <cdr:y>0.28884</cdr:y>
    </cdr:to>
    <cdr:cxnSp macro="">
      <cdr:nvCxnSpPr>
        <cdr:cNvPr id="102" name="Прямая со стрелкой 101"/>
        <cdr:cNvCxnSpPr/>
      </cdr:nvCxnSpPr>
      <cdr:spPr>
        <a:xfrm xmlns:a="http://schemas.openxmlformats.org/drawingml/2006/main" flipH="1">
          <a:off x="4792035" y="1343837"/>
          <a:ext cx="1417674" cy="41348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10872" cy="6084186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0274653" cy="69850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0.26793</cdr:x>
      <cdr:y>0.91667</cdr:y>
    </cdr:from>
    <cdr:to>
      <cdr:x>0.73286</cdr:x>
      <cdr:y>0.99758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2491154" y="5561135"/>
          <a:ext cx="4322884" cy="4909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ru-RU" sz="1100" b="1"/>
        </a:p>
      </cdr:txBody>
    </cdr:sp>
  </cdr:relSizeAnchor>
  <cdr:relSizeAnchor xmlns:cdr="http://schemas.openxmlformats.org/drawingml/2006/chartDrawing">
    <cdr:from>
      <cdr:x>0.27738</cdr:x>
      <cdr:y>0.01932</cdr:y>
    </cdr:from>
    <cdr:to>
      <cdr:x>0.76438</cdr:x>
      <cdr:y>0.07005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2579077" y="117231"/>
          <a:ext cx="4528038" cy="3077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0.18361</cdr:x>
      <cdr:y>0.02174</cdr:y>
    </cdr:from>
    <cdr:to>
      <cdr:x>0.80615</cdr:x>
      <cdr:y>0.07609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1707173" y="131885"/>
          <a:ext cx="5788269" cy="329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0.26478</cdr:x>
      <cdr:y>0.02295</cdr:y>
    </cdr:from>
    <cdr:to>
      <cdr:x>0.76517</cdr:x>
      <cdr:y>0.06643</cdr:y>
    </cdr:to>
    <cdr:sp macro="" textlink="">
      <cdr:nvSpPr>
        <cdr:cNvPr id="22" name="TextBox 21"/>
        <cdr:cNvSpPr txBox="1"/>
      </cdr:nvSpPr>
      <cdr:spPr>
        <a:xfrm xmlns:a="http://schemas.openxmlformats.org/drawingml/2006/main">
          <a:off x="2461846" y="139212"/>
          <a:ext cx="4652596" cy="2637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0.04557</cdr:x>
      <cdr:y>0.00242</cdr:y>
    </cdr:from>
    <cdr:to>
      <cdr:x>0.94093</cdr:x>
      <cdr:y>0.08981</cdr:y>
    </cdr:to>
    <cdr:sp macro="" textlink="">
      <cdr:nvSpPr>
        <cdr:cNvPr id="24" name="TextBox 23"/>
        <cdr:cNvSpPr txBox="1"/>
      </cdr:nvSpPr>
      <cdr:spPr>
        <a:xfrm xmlns:a="http://schemas.openxmlformats.org/drawingml/2006/main">
          <a:off x="467591" y="17267"/>
          <a:ext cx="9187295" cy="6235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1600" b="1"/>
            <a:t>Объем денежных средств краевого</a:t>
          </a:r>
          <a:r>
            <a:rPr lang="ru-RU" sz="1600" b="1" baseline="0"/>
            <a:t> бюджета, предусмотренный на реализацию государственных программ Приморского края в 2014 году в разрезе подпрограмм, в тыс. рублей</a:t>
          </a:r>
          <a:endParaRPr lang="ru-RU" sz="1600" b="1"/>
        </a:p>
      </cdr:txBody>
    </cdr:sp>
  </cdr:relSizeAnchor>
  <cdr:relSizeAnchor xmlns:cdr="http://schemas.openxmlformats.org/drawingml/2006/chartDrawing">
    <cdr:from>
      <cdr:x>0.00822</cdr:x>
      <cdr:y>0.07646</cdr:y>
    </cdr:from>
    <cdr:to>
      <cdr:x>0.33059</cdr:x>
      <cdr:y>0.56092</cdr:y>
    </cdr:to>
    <cdr:pic>
      <cdr:nvPicPr>
        <cdr:cNvPr id="2" name="Рисунок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4292" y="532329"/>
          <a:ext cx="3304247" cy="337308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0.33306</cdr:x>
      <cdr:y>0.07646</cdr:y>
    </cdr:from>
    <cdr:to>
      <cdr:x>0.67849</cdr:x>
      <cdr:y>0.48551</cdr:y>
    </cdr:to>
    <cdr:pic>
      <cdr:nvPicPr>
        <cdr:cNvPr id="3" name="Рисунок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413826" y="532328"/>
          <a:ext cx="3540635" cy="2848045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0.65485</cdr:x>
      <cdr:y>0.07888</cdr:y>
    </cdr:from>
    <cdr:to>
      <cdr:x>0.99764</cdr:x>
      <cdr:y>0.45652</cdr:y>
    </cdr:to>
    <cdr:pic>
      <cdr:nvPicPr>
        <cdr:cNvPr id="5" name="Рисунок 4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719431" y="562840"/>
          <a:ext cx="3517376" cy="2694471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0.6129</cdr:x>
      <cdr:y>0.54952</cdr:y>
    </cdr:from>
    <cdr:to>
      <cdr:x>1</cdr:x>
      <cdr:y>0.99758</cdr:y>
    </cdr:to>
    <cdr:pic>
      <cdr:nvPicPr>
        <cdr:cNvPr id="6" name="Рисунок 5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98672" y="3333750"/>
          <a:ext cx="3599193" cy="271828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0.60145</cdr:y>
    </cdr:from>
    <cdr:to>
      <cdr:x>0.29472</cdr:x>
      <cdr:y>0.96739</cdr:y>
    </cdr:to>
    <cdr:pic>
      <cdr:nvPicPr>
        <cdr:cNvPr id="7" name="Рисунок 6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3648806"/>
          <a:ext cx="2740268" cy="2220057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0.28924</cdr:x>
      <cdr:y>0.46377</cdr:y>
    </cdr:from>
    <cdr:to>
      <cdr:x>0.62648</cdr:x>
      <cdr:y>0.84058</cdr:y>
    </cdr:to>
    <cdr:pic>
      <cdr:nvPicPr>
        <cdr:cNvPr id="8" name="Рисунок 7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689335" y="2813540"/>
          <a:ext cx="3135569" cy="2285998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422866</xdr:colOff>
      <xdr:row>1</xdr:row>
      <xdr:rowOff>209550</xdr:rowOff>
    </xdr:from>
    <xdr:to>
      <xdr:col>13</xdr:col>
      <xdr:colOff>438149</xdr:colOff>
      <xdr:row>13</xdr:row>
      <xdr:rowOff>0</xdr:rowOff>
    </xdr:to>
    <xdr:graphicFrame macro="">
      <xdr:nvGraphicFramePr>
        <xdr:cNvPr id="4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295273</xdr:colOff>
      <xdr:row>1</xdr:row>
      <xdr:rowOff>214312</xdr:rowOff>
    </xdr:from>
    <xdr:to>
      <xdr:col>24</xdr:col>
      <xdr:colOff>104774</xdr:colOff>
      <xdr:row>13</xdr:row>
      <xdr:rowOff>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314324</xdr:colOff>
      <xdr:row>12</xdr:row>
      <xdr:rowOff>747710</xdr:rowOff>
    </xdr:from>
    <xdr:to>
      <xdr:col>30</xdr:col>
      <xdr:colOff>533400</xdr:colOff>
      <xdr:row>20</xdr:row>
      <xdr:rowOff>781049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400048</xdr:colOff>
      <xdr:row>13</xdr:row>
      <xdr:rowOff>52385</xdr:rowOff>
    </xdr:from>
    <xdr:to>
      <xdr:col>14</xdr:col>
      <xdr:colOff>514349</xdr:colOff>
      <xdr:row>18</xdr:row>
      <xdr:rowOff>1057274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400050</xdr:colOff>
      <xdr:row>20</xdr:row>
      <xdr:rowOff>642936</xdr:rowOff>
    </xdr:from>
    <xdr:to>
      <xdr:col>18</xdr:col>
      <xdr:colOff>285749</xdr:colOff>
      <xdr:row>24</xdr:row>
      <xdr:rowOff>847725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438150</xdr:colOff>
      <xdr:row>36</xdr:row>
      <xdr:rowOff>223836</xdr:rowOff>
    </xdr:from>
    <xdr:to>
      <xdr:col>20</xdr:col>
      <xdr:colOff>381000</xdr:colOff>
      <xdr:row>41</xdr:row>
      <xdr:rowOff>828674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10274653" cy="69850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0.25852</cdr:x>
      <cdr:y>0.23058</cdr:y>
    </cdr:from>
    <cdr:to>
      <cdr:x>0.30214</cdr:x>
      <cdr:y>0.29976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07093" y="1402907"/>
          <a:ext cx="406105" cy="4208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800"/>
            <a:t>93,4 </a:t>
          </a:r>
          <a:r>
            <a:rPr lang="ru-RU" sz="1100"/>
            <a:t>%</a:t>
          </a:r>
        </a:p>
      </cdr:txBody>
    </cdr:sp>
  </cdr:relSizeAnchor>
  <cdr:relSizeAnchor xmlns:cdr="http://schemas.openxmlformats.org/drawingml/2006/chartDrawing">
    <cdr:from>
      <cdr:x>0.28073</cdr:x>
      <cdr:y>0.43447</cdr:y>
    </cdr:from>
    <cdr:to>
      <cdr:x>0.33465</cdr:x>
      <cdr:y>0.52427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613836" y="2643372"/>
          <a:ext cx="502093" cy="5463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800"/>
            <a:t>98,6 </a:t>
          </a:r>
        </a:p>
        <a:p xmlns:a="http://schemas.openxmlformats.org/drawingml/2006/main">
          <a:pPr algn="ctr"/>
          <a:r>
            <a:rPr lang="ru-RU" sz="800"/>
            <a:t>%</a:t>
          </a:r>
        </a:p>
      </cdr:txBody>
    </cdr:sp>
  </cdr:relSizeAnchor>
  <cdr:relSizeAnchor xmlns:cdr="http://schemas.openxmlformats.org/drawingml/2006/chartDrawing">
    <cdr:from>
      <cdr:x>0.30769</cdr:x>
      <cdr:y>0.25</cdr:y>
    </cdr:from>
    <cdr:to>
      <cdr:x>0.35527</cdr:x>
      <cdr:y>0.32888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2864884" y="1521047"/>
          <a:ext cx="443023" cy="479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800"/>
            <a:t>93,5 %</a:t>
          </a:r>
        </a:p>
      </cdr:txBody>
    </cdr:sp>
  </cdr:relSizeAnchor>
  <cdr:relSizeAnchor xmlns:cdr="http://schemas.openxmlformats.org/drawingml/2006/chartDrawing">
    <cdr:from>
      <cdr:x>0.32117</cdr:x>
      <cdr:y>0.76942</cdr:y>
    </cdr:from>
    <cdr:to>
      <cdr:x>0.364</cdr:x>
      <cdr:y>0.85073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2990407" y="4681279"/>
          <a:ext cx="398721" cy="4947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800"/>
        </a:p>
      </cdr:txBody>
    </cdr:sp>
  </cdr:relSizeAnchor>
  <cdr:relSizeAnchor xmlns:cdr="http://schemas.openxmlformats.org/drawingml/2006/chartDrawing">
    <cdr:from>
      <cdr:x>0.33941</cdr:x>
      <cdr:y>0.75728</cdr:y>
    </cdr:from>
    <cdr:to>
      <cdr:x>0.38144</cdr:x>
      <cdr:y>0.84345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160233" y="4607442"/>
          <a:ext cx="391336" cy="5242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800"/>
            <a:t>96,6 %</a:t>
          </a:r>
        </a:p>
      </cdr:txBody>
    </cdr:sp>
  </cdr:relSizeAnchor>
  <cdr:relSizeAnchor xmlns:cdr="http://schemas.openxmlformats.org/drawingml/2006/chartDrawing">
    <cdr:from>
      <cdr:x>0.341</cdr:x>
      <cdr:y>0.65898</cdr:y>
    </cdr:from>
    <cdr:to>
      <cdr:x>0.38144</cdr:x>
      <cdr:y>0.73422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175000" y="4009360"/>
          <a:ext cx="376570" cy="457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800"/>
            <a:t>88,2 %</a:t>
          </a:r>
        </a:p>
      </cdr:txBody>
    </cdr:sp>
  </cdr:relSizeAnchor>
  <cdr:relSizeAnchor xmlns:cdr="http://schemas.openxmlformats.org/drawingml/2006/chartDrawing">
    <cdr:from>
      <cdr:x>0.36241</cdr:x>
      <cdr:y>0.625</cdr:y>
    </cdr:from>
    <cdr:to>
      <cdr:x>0.40603</cdr:x>
      <cdr:y>0.69296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374360" y="3802615"/>
          <a:ext cx="406105" cy="4134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800"/>
            <a:t>95,6 %</a:t>
          </a:r>
        </a:p>
      </cdr:txBody>
    </cdr:sp>
  </cdr:relSizeAnchor>
  <cdr:relSizeAnchor xmlns:cdr="http://schemas.openxmlformats.org/drawingml/2006/chartDrawing">
    <cdr:from>
      <cdr:x>0.54322</cdr:x>
      <cdr:y>0.41869</cdr:y>
    </cdr:from>
    <cdr:to>
      <cdr:x>0.58684</cdr:x>
      <cdr:y>0.48422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5057849" y="2547383"/>
          <a:ext cx="406104" cy="3987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800"/>
            <a:t>62,3 %</a:t>
          </a:r>
        </a:p>
      </cdr:txBody>
    </cdr:sp>
  </cdr:relSizeAnchor>
  <cdr:relSizeAnchor xmlns:cdr="http://schemas.openxmlformats.org/drawingml/2006/chartDrawing">
    <cdr:from>
      <cdr:x>0.56146</cdr:x>
      <cdr:y>0.34345</cdr:y>
    </cdr:from>
    <cdr:to>
      <cdr:x>0.6027</cdr:x>
      <cdr:y>0.41869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5227674" y="2089592"/>
          <a:ext cx="383954" cy="457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800"/>
            <a:t>70,7 %</a:t>
          </a:r>
        </a:p>
      </cdr:txBody>
    </cdr:sp>
  </cdr:relSizeAnchor>
  <cdr:relSizeAnchor xmlns:cdr="http://schemas.openxmlformats.org/drawingml/2006/chartDrawing">
    <cdr:from>
      <cdr:x>0.59477</cdr:x>
      <cdr:y>0.3034</cdr:y>
    </cdr:from>
    <cdr:to>
      <cdr:x>0.64076</cdr:x>
      <cdr:y>0.37379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5537791" y="1845930"/>
          <a:ext cx="428256" cy="4282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800"/>
            <a:t>76,6 %</a:t>
          </a:r>
        </a:p>
      </cdr:txBody>
    </cdr:sp>
  </cdr:relSizeAnchor>
  <cdr:relSizeAnchor xmlns:cdr="http://schemas.openxmlformats.org/drawingml/2006/chartDrawing">
    <cdr:from>
      <cdr:x>0.61459</cdr:x>
      <cdr:y>0.73058</cdr:y>
    </cdr:from>
    <cdr:to>
      <cdr:x>0.65583</cdr:x>
      <cdr:y>0.80583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5722384" y="4444999"/>
          <a:ext cx="383953" cy="457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800"/>
            <a:t>66,5 %</a:t>
          </a:r>
        </a:p>
      </cdr:txBody>
    </cdr:sp>
  </cdr:relSizeAnchor>
  <cdr:relSizeAnchor xmlns:cdr="http://schemas.openxmlformats.org/drawingml/2006/chartDrawing">
    <cdr:from>
      <cdr:x>0.63045</cdr:x>
      <cdr:y>0.66869</cdr:y>
    </cdr:from>
    <cdr:to>
      <cdr:x>0.67407</cdr:x>
      <cdr:y>0.74393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5870058" y="4068430"/>
          <a:ext cx="406105" cy="457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800"/>
            <a:t>50,7 %</a:t>
          </a:r>
        </a:p>
      </cdr:txBody>
    </cdr:sp>
  </cdr:relSizeAnchor>
  <cdr:relSizeAnchor xmlns:cdr="http://schemas.openxmlformats.org/drawingml/2006/chartDrawing">
    <cdr:from>
      <cdr:x>0.659</cdr:x>
      <cdr:y>0.66019</cdr:y>
    </cdr:from>
    <cdr:to>
      <cdr:x>0.7042</cdr:x>
      <cdr:y>0.7233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6135872" y="4016744"/>
          <a:ext cx="420872" cy="3839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800"/>
            <a:t>71,4 %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3;&#1088;&#1072;&#1092;&#108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2"/>
      <sheetName val="Лист1"/>
      <sheetName val="Лист3"/>
    </sheetNames>
    <sheetDataSet>
      <sheetData sheetId="0" refreshError="1"/>
      <sheetData sheetId="1">
        <row r="3">
          <cell r="B3" t="str">
            <v>2013 год</v>
          </cell>
          <cell r="D3" t="str">
            <v>2014 год</v>
          </cell>
        </row>
        <row r="4">
          <cell r="B4" t="str">
            <v xml:space="preserve">Уточненный
бюджет                     </v>
          </cell>
          <cell r="C4" t="str">
            <v xml:space="preserve">Кассовое
исполнение                         </v>
          </cell>
          <cell r="D4" t="str">
            <v>Уточненный
бюджет по состоянию 
на 1 октября 2014 года</v>
          </cell>
          <cell r="E4" t="str">
            <v xml:space="preserve">Кассовое
исполнение 
за 9 месяцев                        </v>
          </cell>
        </row>
        <row r="7">
          <cell r="A7" t="str">
            <v>Государственная программа "Развитие здравоохранения Приморского края" 
на 2013-2017 годы</v>
          </cell>
          <cell r="B7">
            <v>17925752.77</v>
          </cell>
          <cell r="C7">
            <v>16746680.310000001</v>
          </cell>
          <cell r="D7">
            <v>17260212.193640001</v>
          </cell>
          <cell r="E7">
            <v>10756861.082450001</v>
          </cell>
        </row>
        <row r="8">
          <cell r="A8" t="str">
            <v>Государственная программа "Развитие образования Приморского края" 
на 2013-2017 годы</v>
          </cell>
          <cell r="B8">
            <v>15188645.17</v>
          </cell>
          <cell r="C8">
            <v>14979193.710000001</v>
          </cell>
          <cell r="D8">
            <v>17268539.357590001</v>
          </cell>
          <cell r="E8">
            <v>12209132.704780001</v>
          </cell>
        </row>
        <row r="9">
          <cell r="A9" t="str">
            <v>Государственная программа "Социальная поддержка населения Приморского края
на 2013-2017 годы"</v>
          </cell>
          <cell r="B9">
            <v>17922109.25</v>
          </cell>
          <cell r="C9">
            <v>16750590.310000001</v>
          </cell>
          <cell r="D9">
            <v>18527790.449999999</v>
          </cell>
          <cell r="E9">
            <v>14194061.352969998</v>
          </cell>
        </row>
        <row r="10">
          <cell r="A10" t="str">
            <v>Государственная программа "Содействие занятости населения Приморского края 
на 2013-2017 годы"</v>
          </cell>
          <cell r="B10">
            <v>1314399.8899999999</v>
          </cell>
          <cell r="C10">
            <v>1269837.4099999999</v>
          </cell>
          <cell r="D10">
            <v>1171826.21</v>
          </cell>
          <cell r="E10">
            <v>778764.37916999997</v>
          </cell>
        </row>
        <row r="11">
          <cell r="A11" t="str">
            <v>Государственная программа "Развитие культуры Приморского края 
на 2013-2017 годы"</v>
          </cell>
          <cell r="B11">
            <v>2666855.34</v>
          </cell>
          <cell r="C11">
            <v>2353373.33</v>
          </cell>
          <cell r="D11">
            <v>1760071.51859</v>
          </cell>
          <cell r="E11">
            <v>891862.77623000008</v>
          </cell>
        </row>
        <row r="12">
          <cell r="A12" t="str">
            <v>Государственная программа "Развитие физической культуры и спорта Приморского края" на 2013-2017 годы</v>
          </cell>
          <cell r="B12">
            <v>3377264.44</v>
          </cell>
          <cell r="C12">
            <v>3230268.05</v>
          </cell>
          <cell r="D12">
            <v>1708016.7356</v>
          </cell>
          <cell r="E12">
            <v>1219677.5809899999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F17" sqref="F17"/>
    </sheetView>
  </sheetViews>
  <sheetFormatPr defaultRowHeight="15" x14ac:dyDescent="0.25"/>
  <cols>
    <col min="1" max="1" width="32.7109375" customWidth="1"/>
    <col min="2" max="2" width="28.5703125" customWidth="1"/>
  </cols>
  <sheetData>
    <row r="1" spans="1:2" ht="63" x14ac:dyDescent="0.25">
      <c r="A1" s="14" t="s">
        <v>68</v>
      </c>
      <c r="B1" s="15" t="s">
        <v>24</v>
      </c>
    </row>
    <row r="2" spans="1:2" ht="66" customHeight="1" x14ac:dyDescent="0.25">
      <c r="A2" s="14" t="s">
        <v>25</v>
      </c>
      <c r="B2" s="15" t="s">
        <v>26</v>
      </c>
    </row>
    <row r="3" spans="1:2" ht="63" hidden="1" x14ac:dyDescent="0.25">
      <c r="A3" s="16" t="s">
        <v>27</v>
      </c>
      <c r="B3" s="17" t="s">
        <v>28</v>
      </c>
    </row>
    <row r="4" spans="1:2" ht="63" hidden="1" x14ac:dyDescent="0.25">
      <c r="A4" s="16" t="s">
        <v>29</v>
      </c>
      <c r="B4" s="17" t="s">
        <v>30</v>
      </c>
    </row>
    <row r="5" spans="1:2" ht="173.25" hidden="1" x14ac:dyDescent="0.25">
      <c r="A5" s="16" t="s">
        <v>31</v>
      </c>
      <c r="B5" s="17" t="s">
        <v>32</v>
      </c>
    </row>
    <row r="6" spans="1:2" ht="94.5" x14ac:dyDescent="0.25">
      <c r="A6" s="14" t="s">
        <v>33</v>
      </c>
      <c r="B6" s="15" t="s">
        <v>34</v>
      </c>
    </row>
    <row r="7" spans="1:2" ht="63" x14ac:dyDescent="0.25">
      <c r="A7" s="16" t="s">
        <v>35</v>
      </c>
      <c r="B7" s="17" t="s">
        <v>36</v>
      </c>
    </row>
    <row r="8" spans="1:2" ht="47.25" x14ac:dyDescent="0.25">
      <c r="A8" s="16" t="s">
        <v>37</v>
      </c>
      <c r="B8" s="17" t="s">
        <v>38</v>
      </c>
    </row>
    <row r="9" spans="1:2" ht="126" x14ac:dyDescent="0.25">
      <c r="A9" s="16" t="s">
        <v>69</v>
      </c>
      <c r="B9" s="17" t="s">
        <v>39</v>
      </c>
    </row>
    <row r="10" spans="1:2" ht="110.25" x14ac:dyDescent="0.25">
      <c r="A10" s="16" t="s">
        <v>70</v>
      </c>
      <c r="B10" s="17" t="s">
        <v>40</v>
      </c>
    </row>
    <row r="11" spans="1:2" ht="141.75" x14ac:dyDescent="0.25">
      <c r="A11" s="16" t="s">
        <v>41</v>
      </c>
      <c r="B11" s="17" t="s">
        <v>42</v>
      </c>
    </row>
    <row r="12" spans="1:2" ht="110.25" x14ac:dyDescent="0.25">
      <c r="A12" s="16" t="s">
        <v>43</v>
      </c>
      <c r="B12" s="17" t="s">
        <v>44</v>
      </c>
    </row>
    <row r="13" spans="1:2" ht="94.5" x14ac:dyDescent="0.25">
      <c r="A13" s="16" t="s">
        <v>45</v>
      </c>
      <c r="B13" s="17" t="s">
        <v>46</v>
      </c>
    </row>
    <row r="14" spans="1:2" ht="78.75" x14ac:dyDescent="0.25">
      <c r="A14" s="16" t="s">
        <v>47</v>
      </c>
      <c r="B14" s="17" t="s">
        <v>48</v>
      </c>
    </row>
    <row r="15" spans="1:2" ht="252" x14ac:dyDescent="0.25">
      <c r="A15" s="16" t="s">
        <v>71</v>
      </c>
      <c r="B15" s="17" t="s">
        <v>49</v>
      </c>
    </row>
    <row r="16" spans="1:2" ht="47.25" x14ac:dyDescent="0.25">
      <c r="A16" s="16" t="s">
        <v>50</v>
      </c>
      <c r="B16" s="17" t="s">
        <v>51</v>
      </c>
    </row>
    <row r="17" spans="1:2" ht="267.75" x14ac:dyDescent="0.25">
      <c r="A17" s="16" t="s">
        <v>72</v>
      </c>
      <c r="B17" s="17" t="s">
        <v>52</v>
      </c>
    </row>
    <row r="18" spans="1:2" ht="47.25" x14ac:dyDescent="0.25">
      <c r="A18" s="14" t="s">
        <v>53</v>
      </c>
      <c r="B18" s="15" t="s">
        <v>54</v>
      </c>
    </row>
    <row r="19" spans="1:2" ht="110.25" customHeight="1" x14ac:dyDescent="0.25">
      <c r="A19" s="16" t="s">
        <v>73</v>
      </c>
      <c r="B19" s="17" t="s">
        <v>55</v>
      </c>
    </row>
    <row r="20" spans="1:2" ht="110.25" x14ac:dyDescent="0.25">
      <c r="A20" s="16" t="s">
        <v>74</v>
      </c>
      <c r="B20" s="17" t="s">
        <v>56</v>
      </c>
    </row>
    <row r="21" spans="1:2" ht="47.25" x14ac:dyDescent="0.25">
      <c r="A21" s="16" t="s">
        <v>57</v>
      </c>
      <c r="B21" s="17" t="s">
        <v>58</v>
      </c>
    </row>
    <row r="22" spans="1:2" ht="110.25" customHeight="1" x14ac:dyDescent="0.25">
      <c r="A22" s="16" t="s">
        <v>75</v>
      </c>
      <c r="B22" s="17" t="s">
        <v>59</v>
      </c>
    </row>
    <row r="23" spans="1:2" ht="78.75" x14ac:dyDescent="0.25">
      <c r="A23" s="16" t="s">
        <v>60</v>
      </c>
      <c r="B23" s="17" t="s">
        <v>61</v>
      </c>
    </row>
    <row r="24" spans="1:2" ht="31.5" x14ac:dyDescent="0.25">
      <c r="A24" s="14" t="s">
        <v>62</v>
      </c>
      <c r="B24" s="15" t="s">
        <v>63</v>
      </c>
    </row>
    <row r="25" spans="1:2" ht="47.25" x14ac:dyDescent="0.25">
      <c r="A25" s="16" t="s">
        <v>64</v>
      </c>
      <c r="B25" s="17" t="s">
        <v>65</v>
      </c>
    </row>
    <row r="26" spans="1:2" ht="157.5" x14ac:dyDescent="0.25">
      <c r="A26" s="16" t="s">
        <v>66</v>
      </c>
      <c r="B26" s="17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C5" sqref="C5"/>
    </sheetView>
  </sheetViews>
  <sheetFormatPr defaultRowHeight="15" x14ac:dyDescent="0.25"/>
  <cols>
    <col min="1" max="1" width="48" customWidth="1"/>
    <col min="2" max="2" width="25.42578125" customWidth="1"/>
    <col min="3" max="3" width="24.85546875" customWidth="1"/>
    <col min="4" max="4" width="10.5703125" style="11" customWidth="1"/>
    <col min="5" max="5" width="9.140625" style="11"/>
    <col min="6" max="6" width="12.42578125" bestFit="1" customWidth="1"/>
    <col min="7" max="7" width="15.85546875" customWidth="1"/>
    <col min="8" max="8" width="18.140625" customWidth="1"/>
  </cols>
  <sheetData>
    <row r="1" spans="1:8" ht="36.75" customHeight="1" x14ac:dyDescent="0.25">
      <c r="A1" s="54" t="s">
        <v>1</v>
      </c>
      <c r="B1" s="26" t="s">
        <v>84</v>
      </c>
      <c r="C1" s="26" t="s">
        <v>83</v>
      </c>
      <c r="D1" s="23"/>
      <c r="E1" s="24"/>
      <c r="G1" s="25">
        <f>B4+B5+B6+B7+B8+B9+B10+B11</f>
        <v>64969021.199999988</v>
      </c>
      <c r="H1" s="25">
        <f>C4+C5+C6+C7+C8+C9+C10+C11</f>
        <v>66320731.320000008</v>
      </c>
    </row>
    <row r="2" spans="1:8" ht="78.75" x14ac:dyDescent="0.25">
      <c r="A2" s="55"/>
      <c r="B2" s="18" t="s">
        <v>149</v>
      </c>
      <c r="C2" s="18" t="s">
        <v>150</v>
      </c>
      <c r="D2" s="23"/>
      <c r="E2" s="24"/>
    </row>
    <row r="3" spans="1:8" ht="15.75" x14ac:dyDescent="0.25">
      <c r="A3" s="18">
        <v>1</v>
      </c>
      <c r="B3" s="18">
        <v>2</v>
      </c>
      <c r="C3" s="18">
        <v>3</v>
      </c>
      <c r="D3" s="24"/>
      <c r="E3" s="24"/>
    </row>
    <row r="4" spans="1:8" ht="47.25" customHeight="1" x14ac:dyDescent="0.25">
      <c r="A4" s="14" t="s">
        <v>68</v>
      </c>
      <c r="B4" s="21">
        <v>17923624.02</v>
      </c>
      <c r="C4" s="20">
        <v>17286906.789999999</v>
      </c>
      <c r="D4" s="24">
        <f>B4/B12*100</f>
        <v>19.954901553181898</v>
      </c>
      <c r="E4" s="24">
        <f>C4/C12*100</f>
        <v>19.273898602868599</v>
      </c>
    </row>
    <row r="5" spans="1:8" ht="48" customHeight="1" x14ac:dyDescent="0.25">
      <c r="A5" s="14" t="s">
        <v>81</v>
      </c>
      <c r="B5" s="21">
        <v>15176374.07</v>
      </c>
      <c r="C5" s="20">
        <v>17794546.940000001</v>
      </c>
      <c r="D5" s="24">
        <f>B5/B12*100</f>
        <v>16.896306805096241</v>
      </c>
      <c r="E5" s="24">
        <f>C5/C12*100</f>
        <v>19.839887932058765</v>
      </c>
    </row>
    <row r="6" spans="1:8" ht="50.25" customHeight="1" x14ac:dyDescent="0.25">
      <c r="A6" s="14" t="s">
        <v>82</v>
      </c>
      <c r="B6" s="21">
        <v>17922582.440000001</v>
      </c>
      <c r="C6" s="20">
        <v>19970180.449999999</v>
      </c>
      <c r="D6" s="24">
        <f>B6/B12*100</f>
        <v>19.953741931314326</v>
      </c>
      <c r="E6" s="24">
        <f>C6/C12*100</f>
        <v>22.265593130689219</v>
      </c>
    </row>
    <row r="7" spans="1:8" ht="51" customHeight="1" x14ac:dyDescent="0.25">
      <c r="A7" s="14" t="s">
        <v>76</v>
      </c>
      <c r="B7" s="21">
        <v>1305843.01</v>
      </c>
      <c r="C7" s="20">
        <v>1171826.21</v>
      </c>
      <c r="D7" s="24">
        <f>B7/B12*100</f>
        <v>1.4538337045780501</v>
      </c>
      <c r="E7" s="24">
        <f>C7/C12*100</f>
        <v>1.3065182699306848</v>
      </c>
    </row>
    <row r="8" spans="1:8" ht="46.5" customHeight="1" x14ac:dyDescent="0.25">
      <c r="A8" s="14" t="s">
        <v>77</v>
      </c>
      <c r="B8" s="21">
        <v>2666855.34</v>
      </c>
      <c r="C8" s="20">
        <v>1476422.96</v>
      </c>
      <c r="D8" s="24">
        <f>B8/B12*100</f>
        <v>2.9690890473319262</v>
      </c>
      <c r="E8" s="24">
        <f>C8/C12*100</f>
        <v>1.64612598261063</v>
      </c>
    </row>
    <row r="9" spans="1:8" ht="82.5" customHeight="1" x14ac:dyDescent="0.25">
      <c r="A9" s="14" t="s">
        <v>78</v>
      </c>
      <c r="B9" s="21">
        <v>5710812.8700000001</v>
      </c>
      <c r="C9" s="20">
        <v>6047706.8099999996</v>
      </c>
      <c r="D9" s="24">
        <f>B9/B12*100</f>
        <v>6.3580171332724813</v>
      </c>
      <c r="E9" s="24">
        <f>C9/C12*100</f>
        <v>6.7428423865423008</v>
      </c>
    </row>
    <row r="10" spans="1:8" ht="63" customHeight="1" x14ac:dyDescent="0.25">
      <c r="A10" s="14" t="s">
        <v>79</v>
      </c>
      <c r="B10" s="21">
        <v>3351264.44</v>
      </c>
      <c r="C10" s="20">
        <v>1743933.55</v>
      </c>
      <c r="D10" s="24">
        <f>B10/B12*100</f>
        <v>3.7310619718566973</v>
      </c>
      <c r="E10" s="24">
        <f>C10/C12*100</f>
        <v>1.9443847775175445</v>
      </c>
    </row>
    <row r="11" spans="1:8" ht="44.25" customHeight="1" x14ac:dyDescent="0.25">
      <c r="A11" s="14" t="s">
        <v>80</v>
      </c>
      <c r="B11" s="21">
        <v>911665.01</v>
      </c>
      <c r="C11" s="20">
        <v>829207.61</v>
      </c>
      <c r="D11" s="24">
        <f>B11/B12*100</f>
        <v>1.0149836608785654</v>
      </c>
      <c r="E11" s="24">
        <f>C11/C12*100</f>
        <v>0.9245183993883852</v>
      </c>
      <c r="F11" s="11">
        <f>SUM(B4:B11)</f>
        <v>64969021.199999988</v>
      </c>
      <c r="G11" s="11">
        <f>SUM(C4:C11)</f>
        <v>66320731.320000008</v>
      </c>
    </row>
    <row r="12" spans="1:8" ht="15.75" x14ac:dyDescent="0.25">
      <c r="A12" s="19" t="s">
        <v>21</v>
      </c>
      <c r="B12" s="22">
        <v>89820658.709999993</v>
      </c>
      <c r="C12" s="20">
        <v>89690763.379999995</v>
      </c>
      <c r="D12" s="24">
        <f>SUM(D4:D11)</f>
        <v>72.331935807510206</v>
      </c>
      <c r="E12" s="24">
        <f>SUM(E4:E11)</f>
        <v>73.943769481606139</v>
      </c>
    </row>
  </sheetData>
  <mergeCells count="1">
    <mergeCell ref="A1:A2"/>
  </mergeCells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F11" sqref="F11"/>
    </sheetView>
  </sheetViews>
  <sheetFormatPr defaultRowHeight="15" x14ac:dyDescent="0.25"/>
  <cols>
    <col min="1" max="1" width="41.7109375" customWidth="1"/>
    <col min="2" max="2" width="8.28515625" hidden="1" customWidth="1"/>
    <col min="3" max="3" width="9.5703125" hidden="1" customWidth="1"/>
    <col min="4" max="4" width="4" hidden="1" customWidth="1"/>
    <col min="5" max="5" width="12.42578125" hidden="1" customWidth="1"/>
    <col min="6" max="6" width="20.85546875" customWidth="1"/>
    <col min="7" max="7" width="14" style="13" customWidth="1"/>
    <col min="8" max="8" width="12.42578125" bestFit="1" customWidth="1"/>
  </cols>
  <sheetData>
    <row r="1" spans="1:8" ht="20.25" x14ac:dyDescent="0.3">
      <c r="A1" s="56" t="s">
        <v>22</v>
      </c>
      <c r="B1" s="56"/>
      <c r="C1" s="56"/>
      <c r="D1" s="56"/>
      <c r="E1" s="56"/>
      <c r="F1" s="56"/>
      <c r="G1" s="56"/>
    </row>
    <row r="3" spans="1:8" ht="18.75" x14ac:dyDescent="0.25">
      <c r="B3" s="1"/>
      <c r="C3" s="1"/>
      <c r="D3" s="1"/>
      <c r="E3" s="1"/>
      <c r="F3" s="57" t="s">
        <v>0</v>
      </c>
      <c r="G3" s="57"/>
    </row>
    <row r="4" spans="1:8" ht="107.2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23</v>
      </c>
      <c r="G4" s="3" t="s">
        <v>6</v>
      </c>
    </row>
    <row r="5" spans="1:8" ht="31.5" x14ac:dyDescent="0.25">
      <c r="A5" s="4" t="s">
        <v>7</v>
      </c>
      <c r="B5" s="5">
        <v>1</v>
      </c>
      <c r="C5" s="5">
        <v>0</v>
      </c>
      <c r="D5" s="5">
        <v>0</v>
      </c>
      <c r="E5" s="5">
        <v>0</v>
      </c>
      <c r="F5" s="6">
        <v>3995555.35</v>
      </c>
      <c r="G5" s="7">
        <f>F5/F19*100</f>
        <v>4.4548125129359333</v>
      </c>
      <c r="H5" s="8">
        <v>4</v>
      </c>
    </row>
    <row r="6" spans="1:8" ht="15.75" x14ac:dyDescent="0.25">
      <c r="A6" s="4" t="s">
        <v>8</v>
      </c>
      <c r="B6" s="5">
        <v>2</v>
      </c>
      <c r="C6" s="5">
        <v>0</v>
      </c>
      <c r="D6" s="5">
        <v>0</v>
      </c>
      <c r="E6" s="5">
        <v>0</v>
      </c>
      <c r="F6" s="6">
        <v>27556.2</v>
      </c>
      <c r="G6" s="7">
        <f>F6/F19*100</f>
        <v>3.072356501555289E-2</v>
      </c>
      <c r="H6" s="8">
        <v>0</v>
      </c>
    </row>
    <row r="7" spans="1:8" ht="47.25" x14ac:dyDescent="0.25">
      <c r="A7" s="4" t="s">
        <v>9</v>
      </c>
      <c r="B7" s="5">
        <v>3</v>
      </c>
      <c r="C7" s="5">
        <v>0</v>
      </c>
      <c r="D7" s="5">
        <v>0</v>
      </c>
      <c r="E7" s="5">
        <v>0</v>
      </c>
      <c r="F7" s="6">
        <v>1288513.18</v>
      </c>
      <c r="G7" s="7">
        <f>F7/F19*100</f>
        <v>1.4366174748015619</v>
      </c>
      <c r="H7" s="8">
        <v>1</v>
      </c>
    </row>
    <row r="8" spans="1:8" ht="15.75" x14ac:dyDescent="0.25">
      <c r="A8" s="4" t="s">
        <v>10</v>
      </c>
      <c r="B8" s="5">
        <v>4</v>
      </c>
      <c r="C8" s="5">
        <v>0</v>
      </c>
      <c r="D8" s="5">
        <v>0</v>
      </c>
      <c r="E8" s="5">
        <v>0</v>
      </c>
      <c r="F8" s="6">
        <v>15235313.529999999</v>
      </c>
      <c r="G8" s="7">
        <f>F8/F19*100</f>
        <v>16.986491089892205</v>
      </c>
      <c r="H8" s="9">
        <v>18</v>
      </c>
    </row>
    <row r="9" spans="1:8" ht="31.5" x14ac:dyDescent="0.25">
      <c r="A9" s="4" t="s">
        <v>11</v>
      </c>
      <c r="B9" s="5">
        <v>5</v>
      </c>
      <c r="C9" s="5">
        <v>0</v>
      </c>
      <c r="D9" s="5">
        <v>0</v>
      </c>
      <c r="E9" s="5">
        <v>0</v>
      </c>
      <c r="F9" s="6">
        <v>6139076.5199999996</v>
      </c>
      <c r="G9" s="7">
        <f>F9/F19*100</f>
        <v>6.8447143146614611</v>
      </c>
      <c r="H9" s="9">
        <v>7</v>
      </c>
    </row>
    <row r="10" spans="1:8" ht="15.75" x14ac:dyDescent="0.25">
      <c r="A10" s="4" t="s">
        <v>12</v>
      </c>
      <c r="B10" s="5">
        <v>6</v>
      </c>
      <c r="C10" s="5">
        <v>0</v>
      </c>
      <c r="D10" s="5">
        <v>0</v>
      </c>
      <c r="E10" s="5">
        <v>0</v>
      </c>
      <c r="F10" s="6">
        <v>77458.36</v>
      </c>
      <c r="G10" s="7">
        <f>F10/F19*100</f>
        <v>8.6361579588553616E-2</v>
      </c>
      <c r="H10" s="9">
        <v>0</v>
      </c>
    </row>
    <row r="11" spans="1:8" ht="15.75" x14ac:dyDescent="0.25">
      <c r="A11" s="10" t="s">
        <v>13</v>
      </c>
      <c r="B11" s="5">
        <v>7</v>
      </c>
      <c r="C11" s="5">
        <v>0</v>
      </c>
      <c r="D11" s="5">
        <v>0</v>
      </c>
      <c r="E11" s="5">
        <v>0</v>
      </c>
      <c r="F11" s="6">
        <v>18617351.890000001</v>
      </c>
      <c r="G11" s="7">
        <f>F11/F19*100</f>
        <v>20.757267736837498</v>
      </c>
      <c r="H11" s="9">
        <v>18</v>
      </c>
    </row>
    <row r="12" spans="1:8" ht="15.75" x14ac:dyDescent="0.25">
      <c r="A12" s="10" t="s">
        <v>14</v>
      </c>
      <c r="B12" s="5">
        <v>8</v>
      </c>
      <c r="C12" s="5">
        <v>0</v>
      </c>
      <c r="D12" s="5">
        <v>0</v>
      </c>
      <c r="E12" s="5">
        <v>0</v>
      </c>
      <c r="F12" s="6">
        <v>1187173.07</v>
      </c>
      <c r="G12" s="7">
        <f>F12/F19*100</f>
        <v>1.3236291288660456</v>
      </c>
      <c r="H12" s="9">
        <v>3</v>
      </c>
    </row>
    <row r="13" spans="1:8" ht="15.75" x14ac:dyDescent="0.25">
      <c r="A13" s="10" t="s">
        <v>15</v>
      </c>
      <c r="B13" s="5">
        <v>9</v>
      </c>
      <c r="C13" s="5">
        <v>0</v>
      </c>
      <c r="D13" s="5">
        <v>0</v>
      </c>
      <c r="E13" s="5">
        <v>0</v>
      </c>
      <c r="F13" s="6">
        <v>17061610.079999998</v>
      </c>
      <c r="G13" s="7">
        <f>F13/F19*100</f>
        <v>19.022705836178154</v>
      </c>
      <c r="H13" s="9">
        <v>20</v>
      </c>
    </row>
    <row r="14" spans="1:8" ht="15.75" x14ac:dyDescent="0.25">
      <c r="A14" s="10" t="s">
        <v>16</v>
      </c>
      <c r="B14" s="5">
        <v>10</v>
      </c>
      <c r="C14" s="5">
        <v>0</v>
      </c>
      <c r="D14" s="5">
        <v>0</v>
      </c>
      <c r="E14" s="5">
        <v>0</v>
      </c>
      <c r="F14" s="6">
        <v>21395613.989999998</v>
      </c>
      <c r="G14" s="7">
        <f>F14/F19*100</f>
        <v>23.854868866877069</v>
      </c>
      <c r="H14" s="9">
        <v>22</v>
      </c>
    </row>
    <row r="15" spans="1:8" ht="31.5" x14ac:dyDescent="0.25">
      <c r="A15" s="10" t="s">
        <v>17</v>
      </c>
      <c r="B15" s="5">
        <v>11</v>
      </c>
      <c r="C15" s="5">
        <v>0</v>
      </c>
      <c r="D15" s="5">
        <v>0</v>
      </c>
      <c r="E15" s="5">
        <v>0</v>
      </c>
      <c r="F15" s="6">
        <v>1640204.22</v>
      </c>
      <c r="G15" s="7">
        <f>F15/F19*100</f>
        <v>1.828732589832931</v>
      </c>
      <c r="H15" s="9">
        <v>4</v>
      </c>
    </row>
    <row r="16" spans="1:8" ht="31.5" x14ac:dyDescent="0.25">
      <c r="A16" s="4" t="s">
        <v>18</v>
      </c>
      <c r="B16" s="5">
        <v>12</v>
      </c>
      <c r="C16" s="5">
        <v>0</v>
      </c>
      <c r="D16" s="5">
        <v>0</v>
      </c>
      <c r="E16" s="5">
        <v>0</v>
      </c>
      <c r="F16" s="6">
        <v>465484.64</v>
      </c>
      <c r="G16" s="7">
        <f>F16/F19*100</f>
        <v>0.51898838013881565</v>
      </c>
      <c r="H16" s="9">
        <v>0</v>
      </c>
    </row>
    <row r="17" spans="1:8" ht="47.25" x14ac:dyDescent="0.25">
      <c r="A17" s="4" t="s">
        <v>19</v>
      </c>
      <c r="B17" s="5">
        <v>13</v>
      </c>
      <c r="C17" s="5">
        <v>0</v>
      </c>
      <c r="D17" s="5">
        <v>0</v>
      </c>
      <c r="E17" s="5">
        <v>0</v>
      </c>
      <c r="F17" s="6">
        <v>175823.7</v>
      </c>
      <c r="G17" s="7">
        <f>F17/F19*100</f>
        <v>0.19603322948102664</v>
      </c>
      <c r="H17" s="9">
        <v>0</v>
      </c>
    </row>
    <row r="18" spans="1:8" ht="94.5" x14ac:dyDescent="0.25">
      <c r="A18" s="4" t="s">
        <v>20</v>
      </c>
      <c r="B18" s="5">
        <v>14</v>
      </c>
      <c r="C18" s="5">
        <v>0</v>
      </c>
      <c r="D18" s="5">
        <v>0</v>
      </c>
      <c r="E18" s="5">
        <v>0</v>
      </c>
      <c r="F18" s="6">
        <v>2384028.65</v>
      </c>
      <c r="G18" s="7">
        <f>F18/F19*100</f>
        <v>2.6580536948931921</v>
      </c>
      <c r="H18" s="9">
        <v>3</v>
      </c>
    </row>
    <row r="19" spans="1:8" ht="15.75" x14ac:dyDescent="0.25">
      <c r="A19" s="58" t="s">
        <v>21</v>
      </c>
      <c r="B19" s="58"/>
      <c r="C19" s="58"/>
      <c r="D19" s="58"/>
      <c r="E19" s="58"/>
      <c r="F19" s="6">
        <v>89690763.379999995</v>
      </c>
      <c r="G19" s="6">
        <f>SUM(G5:G18)</f>
        <v>100.00000000000001</v>
      </c>
      <c r="H19" s="11">
        <f>F11+F12+F13+F14+F15</f>
        <v>59901953.25</v>
      </c>
    </row>
    <row r="20" spans="1:8" ht="15.75" x14ac:dyDescent="0.25">
      <c r="A20" s="12"/>
      <c r="B20" s="12"/>
      <c r="C20" s="12"/>
      <c r="D20" s="12"/>
      <c r="E20" s="12"/>
      <c r="F20" s="12"/>
    </row>
    <row r="21" spans="1:8" ht="15.75" x14ac:dyDescent="0.25">
      <c r="A21" s="59"/>
      <c r="B21" s="59"/>
      <c r="C21" s="59"/>
      <c r="D21" s="59"/>
      <c r="E21" s="59"/>
      <c r="F21" s="59"/>
    </row>
  </sheetData>
  <mergeCells count="4">
    <mergeCell ref="A1:G1"/>
    <mergeCell ref="F3:G3"/>
    <mergeCell ref="A19:E19"/>
    <mergeCell ref="A21:F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opLeftCell="B1" workbookViewId="0">
      <selection activeCell="H44" sqref="H44"/>
    </sheetView>
  </sheetViews>
  <sheetFormatPr defaultRowHeight="15" x14ac:dyDescent="0.25"/>
  <cols>
    <col min="1" max="1" width="4.28515625" customWidth="1"/>
    <col min="2" max="2" width="20" customWidth="1"/>
    <col min="3" max="3" width="10.42578125" customWidth="1"/>
    <col min="4" max="4" width="9" customWidth="1"/>
    <col min="5" max="5" width="11" customWidth="1"/>
    <col min="6" max="6" width="10.7109375" customWidth="1"/>
    <col min="7" max="7" width="10.5703125" customWidth="1"/>
    <col min="8" max="8" width="9.7109375" customWidth="1"/>
    <col min="9" max="9" width="10.140625" customWidth="1"/>
    <col min="10" max="10" width="9.140625" customWidth="1"/>
    <col min="11" max="11" width="12.7109375" customWidth="1"/>
    <col min="12" max="12" width="13" customWidth="1"/>
    <col min="13" max="13" width="11.5703125" customWidth="1"/>
    <col min="14" max="14" width="9.7109375" customWidth="1"/>
  </cols>
  <sheetData>
    <row r="1" spans="1:14" ht="51.75" customHeight="1" x14ac:dyDescent="0.25">
      <c r="L1" s="63" t="s">
        <v>85</v>
      </c>
      <c r="M1" s="63"/>
      <c r="N1" s="63"/>
    </row>
    <row r="2" spans="1:14" x14ac:dyDescent="0.25">
      <c r="L2" s="27"/>
      <c r="M2" s="27"/>
      <c r="N2" s="27"/>
    </row>
    <row r="3" spans="1:14" s="28" customFormat="1" ht="38.25" customHeight="1" x14ac:dyDescent="0.25">
      <c r="A3" s="64" t="s">
        <v>86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s="28" customForma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4" s="30" customFormat="1" ht="46.5" customHeight="1" x14ac:dyDescent="0.25">
      <c r="A5" s="65" t="s">
        <v>87</v>
      </c>
      <c r="B5" s="65" t="s">
        <v>88</v>
      </c>
      <c r="C5" s="65" t="s">
        <v>89</v>
      </c>
      <c r="D5" s="66"/>
      <c r="E5" s="66"/>
      <c r="F5" s="65" t="s">
        <v>90</v>
      </c>
      <c r="G5" s="66"/>
      <c r="H5" s="66"/>
      <c r="I5" s="65" t="s">
        <v>91</v>
      </c>
      <c r="J5" s="66"/>
      <c r="K5" s="66"/>
      <c r="L5" s="65" t="s">
        <v>92</v>
      </c>
      <c r="M5" s="66"/>
      <c r="N5" s="66"/>
    </row>
    <row r="6" spans="1:14" s="30" customFormat="1" x14ac:dyDescent="0.25">
      <c r="A6" s="65"/>
      <c r="B6" s="65"/>
      <c r="C6" s="31" t="s">
        <v>93</v>
      </c>
      <c r="D6" s="32" t="s">
        <v>94</v>
      </c>
      <c r="E6" s="32" t="s">
        <v>6</v>
      </c>
      <c r="F6" s="31" t="s">
        <v>93</v>
      </c>
      <c r="G6" s="32" t="s">
        <v>94</v>
      </c>
      <c r="H6" s="32" t="s">
        <v>6</v>
      </c>
      <c r="I6" s="31" t="s">
        <v>93</v>
      </c>
      <c r="J6" s="32" t="s">
        <v>94</v>
      </c>
      <c r="K6" s="32" t="s">
        <v>6</v>
      </c>
      <c r="L6" s="31" t="s">
        <v>93</v>
      </c>
      <c r="M6" s="32" t="s">
        <v>94</v>
      </c>
      <c r="N6" s="32" t="s">
        <v>6</v>
      </c>
    </row>
    <row r="7" spans="1:14" ht="14.25" hidden="1" customHeight="1" x14ac:dyDescent="0.25">
      <c r="A7" s="33">
        <v>1</v>
      </c>
      <c r="B7" s="34">
        <v>40940</v>
      </c>
      <c r="C7" s="33">
        <v>34</v>
      </c>
      <c r="D7" s="33">
        <v>9</v>
      </c>
      <c r="E7" s="35">
        <f>D7/C7*100</f>
        <v>26.47058823529412</v>
      </c>
      <c r="F7" s="33">
        <v>12</v>
      </c>
      <c r="G7" s="33">
        <v>1</v>
      </c>
      <c r="H7" s="35">
        <f>G7/F7*100</f>
        <v>8.3333333333333321</v>
      </c>
      <c r="I7" s="33">
        <f>C7+F7</f>
        <v>46</v>
      </c>
      <c r="J7" s="33">
        <f>D7+G7</f>
        <v>10</v>
      </c>
      <c r="K7" s="35">
        <f>J7/I7*100</f>
        <v>21.739130434782609</v>
      </c>
      <c r="L7" s="33">
        <v>11</v>
      </c>
      <c r="M7" s="33">
        <v>2</v>
      </c>
      <c r="N7" s="35">
        <f>M7/L7*100</f>
        <v>18.181818181818183</v>
      </c>
    </row>
    <row r="8" spans="1:14" hidden="1" x14ac:dyDescent="0.25">
      <c r="A8" s="33">
        <v>2</v>
      </c>
      <c r="B8" s="34">
        <v>40968</v>
      </c>
      <c r="C8" s="33">
        <v>29</v>
      </c>
      <c r="D8" s="33">
        <v>2</v>
      </c>
      <c r="E8" s="35">
        <f t="shared" ref="E8:E45" si="0">D8/C8*100</f>
        <v>6.8965517241379306</v>
      </c>
      <c r="F8" s="33">
        <v>2</v>
      </c>
      <c r="G8" s="33">
        <v>0</v>
      </c>
      <c r="H8" s="35">
        <f t="shared" ref="H8:H44" si="1">G8/F8*100</f>
        <v>0</v>
      </c>
      <c r="I8" s="33">
        <f t="shared" ref="I8:J23" si="2">C8+F8</f>
        <v>31</v>
      </c>
      <c r="J8" s="33">
        <f t="shared" si="2"/>
        <v>2</v>
      </c>
      <c r="K8" s="35">
        <f t="shared" ref="K8:K44" si="3">J8/I8*100</f>
        <v>6.4516129032258061</v>
      </c>
      <c r="L8" s="33">
        <v>12</v>
      </c>
      <c r="M8" s="33">
        <v>0</v>
      </c>
      <c r="N8" s="35">
        <f t="shared" ref="N8:N21" si="4">M8/L8*100</f>
        <v>0</v>
      </c>
    </row>
    <row r="9" spans="1:14" hidden="1" x14ac:dyDescent="0.25">
      <c r="A9" s="33">
        <v>3</v>
      </c>
      <c r="B9" s="34">
        <v>40996</v>
      </c>
      <c r="C9" s="33">
        <v>21</v>
      </c>
      <c r="D9" s="33">
        <v>6</v>
      </c>
      <c r="E9" s="35">
        <f t="shared" si="0"/>
        <v>28.571428571428569</v>
      </c>
      <c r="F9" s="33">
        <v>0</v>
      </c>
      <c r="G9" s="33">
        <v>0</v>
      </c>
      <c r="H9" s="35">
        <v>0</v>
      </c>
      <c r="I9" s="33">
        <f t="shared" si="2"/>
        <v>21</v>
      </c>
      <c r="J9" s="33">
        <f t="shared" si="2"/>
        <v>6</v>
      </c>
      <c r="K9" s="35">
        <f t="shared" si="3"/>
        <v>28.571428571428569</v>
      </c>
      <c r="L9" s="33" t="s">
        <v>95</v>
      </c>
      <c r="M9" s="33">
        <v>1</v>
      </c>
      <c r="N9" s="35">
        <v>33.33</v>
      </c>
    </row>
    <row r="10" spans="1:14" hidden="1" x14ac:dyDescent="0.25">
      <c r="A10" s="33">
        <v>4</v>
      </c>
      <c r="B10" s="34">
        <v>41024</v>
      </c>
      <c r="C10" s="33">
        <v>40</v>
      </c>
      <c r="D10" s="33">
        <v>5</v>
      </c>
      <c r="E10" s="35">
        <f t="shared" si="0"/>
        <v>12.5</v>
      </c>
      <c r="F10" s="33">
        <v>6</v>
      </c>
      <c r="G10" s="33">
        <v>0</v>
      </c>
      <c r="H10" s="35">
        <f t="shared" si="1"/>
        <v>0</v>
      </c>
      <c r="I10" s="33">
        <f t="shared" si="2"/>
        <v>46</v>
      </c>
      <c r="J10" s="33">
        <f t="shared" si="2"/>
        <v>5</v>
      </c>
      <c r="K10" s="35">
        <f t="shared" si="3"/>
        <v>10.869565217391305</v>
      </c>
      <c r="L10" s="33">
        <v>9</v>
      </c>
      <c r="M10" s="33">
        <v>0</v>
      </c>
      <c r="N10" s="35">
        <f t="shared" si="4"/>
        <v>0</v>
      </c>
    </row>
    <row r="11" spans="1:14" hidden="1" x14ac:dyDescent="0.25">
      <c r="A11" s="33">
        <v>5</v>
      </c>
      <c r="B11" s="34">
        <v>41059</v>
      </c>
      <c r="C11" s="33">
        <v>39</v>
      </c>
      <c r="D11" s="33">
        <v>0</v>
      </c>
      <c r="E11" s="35">
        <f t="shared" si="0"/>
        <v>0</v>
      </c>
      <c r="F11" s="33">
        <v>3</v>
      </c>
      <c r="G11" s="33">
        <v>0</v>
      </c>
      <c r="H11" s="35">
        <f t="shared" si="1"/>
        <v>0</v>
      </c>
      <c r="I11" s="33">
        <f t="shared" si="2"/>
        <v>42</v>
      </c>
      <c r="J11" s="33">
        <f t="shared" si="2"/>
        <v>0</v>
      </c>
      <c r="K11" s="35">
        <f t="shared" si="3"/>
        <v>0</v>
      </c>
      <c r="L11" s="33">
        <v>17</v>
      </c>
      <c r="M11" s="33">
        <v>0</v>
      </c>
      <c r="N11" s="35">
        <f t="shared" si="4"/>
        <v>0</v>
      </c>
    </row>
    <row r="12" spans="1:14" hidden="1" x14ac:dyDescent="0.25">
      <c r="A12" s="33">
        <v>6</v>
      </c>
      <c r="B12" s="34">
        <v>41086</v>
      </c>
      <c r="C12" s="33">
        <v>53</v>
      </c>
      <c r="D12" s="33">
        <v>14</v>
      </c>
      <c r="E12" s="35">
        <f t="shared" si="0"/>
        <v>26.415094339622641</v>
      </c>
      <c r="F12" s="33">
        <v>1</v>
      </c>
      <c r="G12" s="33">
        <v>0</v>
      </c>
      <c r="H12" s="35">
        <f t="shared" si="1"/>
        <v>0</v>
      </c>
      <c r="I12" s="33">
        <f t="shared" si="2"/>
        <v>54</v>
      </c>
      <c r="J12" s="33">
        <f t="shared" si="2"/>
        <v>14</v>
      </c>
      <c r="K12" s="35">
        <f t="shared" si="3"/>
        <v>25.925925925925924</v>
      </c>
      <c r="L12" s="33">
        <v>17</v>
      </c>
      <c r="M12" s="33">
        <v>4</v>
      </c>
      <c r="N12" s="35">
        <f t="shared" si="4"/>
        <v>23.52941176470588</v>
      </c>
    </row>
    <row r="13" spans="1:14" hidden="1" x14ac:dyDescent="0.25">
      <c r="A13" s="33">
        <v>7</v>
      </c>
      <c r="B13" s="34">
        <v>41120</v>
      </c>
      <c r="C13" s="33">
        <v>44</v>
      </c>
      <c r="D13" s="33">
        <v>16</v>
      </c>
      <c r="E13" s="35">
        <f t="shared" si="0"/>
        <v>36.363636363636367</v>
      </c>
      <c r="F13" s="33">
        <v>21</v>
      </c>
      <c r="G13" s="33">
        <v>2</v>
      </c>
      <c r="H13" s="35">
        <f t="shared" si="1"/>
        <v>9.5238095238095237</v>
      </c>
      <c r="I13" s="33">
        <f t="shared" si="2"/>
        <v>65</v>
      </c>
      <c r="J13" s="33">
        <f t="shared" si="2"/>
        <v>18</v>
      </c>
      <c r="K13" s="35">
        <f t="shared" si="3"/>
        <v>27.692307692307693</v>
      </c>
      <c r="L13" s="33">
        <v>20</v>
      </c>
      <c r="M13" s="33">
        <v>5</v>
      </c>
      <c r="N13" s="35">
        <f t="shared" si="4"/>
        <v>25</v>
      </c>
    </row>
    <row r="14" spans="1:14" hidden="1" x14ac:dyDescent="0.25">
      <c r="A14" s="33">
        <v>8</v>
      </c>
      <c r="B14" s="34">
        <v>41178</v>
      </c>
      <c r="C14" s="33">
        <v>43</v>
      </c>
      <c r="D14" s="33">
        <v>14</v>
      </c>
      <c r="E14" s="35">
        <f t="shared" si="0"/>
        <v>32.558139534883722</v>
      </c>
      <c r="F14" s="33">
        <v>6</v>
      </c>
      <c r="G14" s="33">
        <v>2</v>
      </c>
      <c r="H14" s="35">
        <f t="shared" si="1"/>
        <v>33.333333333333329</v>
      </c>
      <c r="I14" s="33">
        <f t="shared" si="2"/>
        <v>49</v>
      </c>
      <c r="J14" s="33">
        <f t="shared" si="2"/>
        <v>16</v>
      </c>
      <c r="K14" s="35">
        <f t="shared" si="3"/>
        <v>32.653061224489797</v>
      </c>
      <c r="L14" s="33">
        <v>11</v>
      </c>
      <c r="M14" s="33">
        <v>5</v>
      </c>
      <c r="N14" s="35">
        <f t="shared" si="4"/>
        <v>45.454545454545453</v>
      </c>
    </row>
    <row r="15" spans="1:14" hidden="1" x14ac:dyDescent="0.25">
      <c r="A15" s="33">
        <v>9</v>
      </c>
      <c r="B15" s="34">
        <v>41213</v>
      </c>
      <c r="C15" s="33">
        <v>56</v>
      </c>
      <c r="D15" s="33">
        <v>17</v>
      </c>
      <c r="E15" s="35">
        <f t="shared" si="0"/>
        <v>30.357142857142854</v>
      </c>
      <c r="F15" s="33">
        <v>2</v>
      </c>
      <c r="G15" s="33">
        <v>0</v>
      </c>
      <c r="H15" s="35">
        <f t="shared" si="1"/>
        <v>0</v>
      </c>
      <c r="I15" s="33">
        <f t="shared" si="2"/>
        <v>58</v>
      </c>
      <c r="J15" s="33">
        <f t="shared" si="2"/>
        <v>17</v>
      </c>
      <c r="K15" s="35">
        <f t="shared" si="3"/>
        <v>29.310344827586203</v>
      </c>
      <c r="L15" s="33">
        <v>24</v>
      </c>
      <c r="M15" s="33">
        <v>9</v>
      </c>
      <c r="N15" s="35">
        <f t="shared" si="4"/>
        <v>37.5</v>
      </c>
    </row>
    <row r="16" spans="1:14" hidden="1" x14ac:dyDescent="0.25">
      <c r="A16" s="33">
        <v>10</v>
      </c>
      <c r="B16" s="34">
        <v>41234</v>
      </c>
      <c r="C16" s="33">
        <v>31</v>
      </c>
      <c r="D16" s="33">
        <v>12</v>
      </c>
      <c r="E16" s="35">
        <f t="shared" si="0"/>
        <v>38.70967741935484</v>
      </c>
      <c r="F16" s="33">
        <v>6</v>
      </c>
      <c r="G16" s="33">
        <v>0</v>
      </c>
      <c r="H16" s="35">
        <f t="shared" si="1"/>
        <v>0</v>
      </c>
      <c r="I16" s="33">
        <f t="shared" si="2"/>
        <v>37</v>
      </c>
      <c r="J16" s="33">
        <f t="shared" si="2"/>
        <v>12</v>
      </c>
      <c r="K16" s="35">
        <f t="shared" si="3"/>
        <v>32.432432432432435</v>
      </c>
      <c r="L16" s="33">
        <v>12</v>
      </c>
      <c r="M16" s="33">
        <v>5</v>
      </c>
      <c r="N16" s="35">
        <f t="shared" si="4"/>
        <v>41.666666666666671</v>
      </c>
    </row>
    <row r="17" spans="1:21" hidden="1" x14ac:dyDescent="0.25">
      <c r="A17" s="33">
        <v>11</v>
      </c>
      <c r="B17" s="34">
        <v>41257</v>
      </c>
      <c r="C17" s="33">
        <v>37</v>
      </c>
      <c r="D17" s="33">
        <v>13</v>
      </c>
      <c r="E17" s="35">
        <f t="shared" si="0"/>
        <v>35.135135135135137</v>
      </c>
      <c r="F17" s="33">
        <v>16</v>
      </c>
      <c r="G17" s="33">
        <v>1</v>
      </c>
      <c r="H17" s="35">
        <f t="shared" si="1"/>
        <v>6.25</v>
      </c>
      <c r="I17" s="33">
        <f t="shared" si="2"/>
        <v>53</v>
      </c>
      <c r="J17" s="33">
        <f t="shared" si="2"/>
        <v>14</v>
      </c>
      <c r="K17" s="35">
        <f t="shared" si="3"/>
        <v>26.415094339622641</v>
      </c>
      <c r="L17" s="33">
        <v>21</v>
      </c>
      <c r="M17" s="33">
        <v>6</v>
      </c>
      <c r="N17" s="35">
        <f t="shared" si="4"/>
        <v>28.571428571428569</v>
      </c>
    </row>
    <row r="18" spans="1:21" s="38" customFormat="1" hidden="1" x14ac:dyDescent="0.25">
      <c r="A18" s="60" t="s">
        <v>96</v>
      </c>
      <c r="B18" s="61"/>
      <c r="C18" s="36">
        <f>SUM(C7:C17)</f>
        <v>427</v>
      </c>
      <c r="D18" s="36">
        <f t="shared" ref="D18:M18" si="5">SUM(D7:D17)</f>
        <v>108</v>
      </c>
      <c r="E18" s="37">
        <f>D18/C18*100</f>
        <v>25.292740046838407</v>
      </c>
      <c r="F18" s="36">
        <f t="shared" si="5"/>
        <v>75</v>
      </c>
      <c r="G18" s="36">
        <f t="shared" si="5"/>
        <v>6</v>
      </c>
      <c r="H18" s="37">
        <f>G18/F18*100</f>
        <v>8</v>
      </c>
      <c r="I18" s="36">
        <f t="shared" si="5"/>
        <v>502</v>
      </c>
      <c r="J18" s="36">
        <f t="shared" si="5"/>
        <v>114</v>
      </c>
      <c r="K18" s="37">
        <f>J18/I18*100</f>
        <v>22.709163346613543</v>
      </c>
      <c r="L18" s="36">
        <v>157</v>
      </c>
      <c r="M18" s="36">
        <f t="shared" si="5"/>
        <v>37</v>
      </c>
      <c r="N18" s="37">
        <f>M18/L18*100</f>
        <v>23.566878980891719</v>
      </c>
    </row>
    <row r="19" spans="1:21" hidden="1" x14ac:dyDescent="0.25">
      <c r="A19" s="33">
        <v>1</v>
      </c>
      <c r="B19" s="34">
        <v>41305</v>
      </c>
      <c r="C19" s="33">
        <v>16</v>
      </c>
      <c r="D19" s="33">
        <v>0</v>
      </c>
      <c r="E19" s="35">
        <f t="shared" si="0"/>
        <v>0</v>
      </c>
      <c r="F19" s="33">
        <v>7</v>
      </c>
      <c r="G19" s="33">
        <v>5</v>
      </c>
      <c r="H19" s="35">
        <f t="shared" si="1"/>
        <v>71.428571428571431</v>
      </c>
      <c r="I19" s="33">
        <f t="shared" si="2"/>
        <v>23</v>
      </c>
      <c r="J19" s="33">
        <f t="shared" si="2"/>
        <v>5</v>
      </c>
      <c r="K19" s="35">
        <f t="shared" si="3"/>
        <v>21.739130434782609</v>
      </c>
      <c r="L19" s="33">
        <v>7</v>
      </c>
      <c r="M19" s="33">
        <v>2</v>
      </c>
      <c r="N19" s="35">
        <f t="shared" si="4"/>
        <v>28.571428571428569</v>
      </c>
    </row>
    <row r="20" spans="1:21" hidden="1" x14ac:dyDescent="0.25">
      <c r="A20" s="33">
        <v>2</v>
      </c>
      <c r="B20" s="34">
        <v>41332</v>
      </c>
      <c r="C20" s="33">
        <v>33</v>
      </c>
      <c r="D20" s="33">
        <v>9</v>
      </c>
      <c r="E20" s="35">
        <f t="shared" si="0"/>
        <v>27.27272727272727</v>
      </c>
      <c r="F20" s="33">
        <v>6</v>
      </c>
      <c r="G20" s="33">
        <v>0</v>
      </c>
      <c r="H20" s="35">
        <f t="shared" si="1"/>
        <v>0</v>
      </c>
      <c r="I20" s="33">
        <f t="shared" si="2"/>
        <v>39</v>
      </c>
      <c r="J20" s="33">
        <f t="shared" si="2"/>
        <v>9</v>
      </c>
      <c r="K20" s="35">
        <f t="shared" si="3"/>
        <v>23.076923076923077</v>
      </c>
      <c r="L20" s="33" t="s">
        <v>97</v>
      </c>
      <c r="M20" s="33">
        <v>0</v>
      </c>
      <c r="N20" s="35">
        <v>0</v>
      </c>
    </row>
    <row r="21" spans="1:21" hidden="1" x14ac:dyDescent="0.25">
      <c r="A21" s="33">
        <v>3</v>
      </c>
      <c r="B21" s="34">
        <v>41360</v>
      </c>
      <c r="C21" s="33">
        <v>35</v>
      </c>
      <c r="D21" s="33">
        <v>9</v>
      </c>
      <c r="E21" s="35">
        <f t="shared" si="0"/>
        <v>25.714285714285712</v>
      </c>
      <c r="F21" s="33">
        <v>9</v>
      </c>
      <c r="G21" s="33">
        <v>0</v>
      </c>
      <c r="H21" s="35">
        <f t="shared" si="1"/>
        <v>0</v>
      </c>
      <c r="I21" s="33">
        <f t="shared" si="2"/>
        <v>44</v>
      </c>
      <c r="J21" s="33">
        <f t="shared" si="2"/>
        <v>9</v>
      </c>
      <c r="K21" s="35">
        <f t="shared" si="3"/>
        <v>20.454545454545457</v>
      </c>
      <c r="L21" s="33">
        <v>12</v>
      </c>
      <c r="M21" s="33">
        <v>4</v>
      </c>
      <c r="N21" s="35">
        <f t="shared" si="4"/>
        <v>33.333333333333329</v>
      </c>
    </row>
    <row r="22" spans="1:21" hidden="1" x14ac:dyDescent="0.25">
      <c r="A22" s="33">
        <v>4</v>
      </c>
      <c r="B22" s="34">
        <v>41388</v>
      </c>
      <c r="C22" s="33">
        <v>54</v>
      </c>
      <c r="D22" s="33">
        <v>20</v>
      </c>
      <c r="E22" s="35">
        <f t="shared" si="0"/>
        <v>37.037037037037038</v>
      </c>
      <c r="F22" s="33">
        <v>7</v>
      </c>
      <c r="G22" s="33">
        <v>6</v>
      </c>
      <c r="H22" s="35">
        <f t="shared" si="1"/>
        <v>85.714285714285708</v>
      </c>
      <c r="I22" s="33">
        <f t="shared" si="2"/>
        <v>61</v>
      </c>
      <c r="J22" s="33">
        <f t="shared" si="2"/>
        <v>26</v>
      </c>
      <c r="K22" s="35">
        <f t="shared" si="3"/>
        <v>42.622950819672127</v>
      </c>
      <c r="L22" s="33">
        <v>16</v>
      </c>
      <c r="M22" s="33">
        <v>8</v>
      </c>
      <c r="N22" s="35">
        <f>M22/L22*100</f>
        <v>50</v>
      </c>
    </row>
    <row r="23" spans="1:21" s="40" customFormat="1" hidden="1" x14ac:dyDescent="0.25">
      <c r="A23" s="39">
        <v>5</v>
      </c>
      <c r="B23" s="34">
        <v>41411</v>
      </c>
      <c r="C23" s="33">
        <v>5</v>
      </c>
      <c r="D23" s="33">
        <v>0</v>
      </c>
      <c r="E23" s="35">
        <f t="shared" si="0"/>
        <v>0</v>
      </c>
      <c r="F23" s="33">
        <v>0</v>
      </c>
      <c r="G23" s="33">
        <v>0</v>
      </c>
      <c r="H23" s="35">
        <v>0</v>
      </c>
      <c r="I23" s="33">
        <f t="shared" si="2"/>
        <v>5</v>
      </c>
      <c r="J23" s="33">
        <f t="shared" si="2"/>
        <v>0</v>
      </c>
      <c r="K23" s="35">
        <f t="shared" si="3"/>
        <v>0</v>
      </c>
      <c r="L23" s="33">
        <v>2</v>
      </c>
      <c r="M23" s="33">
        <v>0</v>
      </c>
      <c r="N23" s="35">
        <v>0</v>
      </c>
    </row>
    <row r="24" spans="1:21" s="40" customFormat="1" hidden="1" x14ac:dyDescent="0.25">
      <c r="A24" s="39">
        <v>6</v>
      </c>
      <c r="B24" s="41">
        <v>41443</v>
      </c>
      <c r="C24" s="33">
        <v>49</v>
      </c>
      <c r="D24" s="33">
        <v>8</v>
      </c>
      <c r="E24" s="35">
        <f t="shared" si="0"/>
        <v>16.326530612244898</v>
      </c>
      <c r="F24" s="33">
        <v>9</v>
      </c>
      <c r="G24" s="33">
        <v>1</v>
      </c>
      <c r="H24" s="35">
        <f t="shared" si="1"/>
        <v>11.111111111111111</v>
      </c>
      <c r="I24" s="33">
        <f t="shared" ref="I24:J29" si="6">C24+F24</f>
        <v>58</v>
      </c>
      <c r="J24" s="42">
        <f t="shared" si="6"/>
        <v>9</v>
      </c>
      <c r="K24" s="35">
        <f t="shared" si="3"/>
        <v>15.517241379310345</v>
      </c>
      <c r="L24" s="33">
        <v>19</v>
      </c>
      <c r="M24" s="33">
        <v>5</v>
      </c>
      <c r="N24" s="35">
        <f t="shared" ref="N24:N45" si="7">M24/L24*100</f>
        <v>26.315789473684209</v>
      </c>
    </row>
    <row r="25" spans="1:21" s="40" customFormat="1" hidden="1" x14ac:dyDescent="0.25">
      <c r="A25" s="39">
        <v>7</v>
      </c>
      <c r="B25" s="41">
        <v>41486</v>
      </c>
      <c r="C25" s="33">
        <v>54</v>
      </c>
      <c r="D25" s="33">
        <v>12</v>
      </c>
      <c r="E25" s="35">
        <f t="shared" si="0"/>
        <v>22.222222222222221</v>
      </c>
      <c r="F25" s="33">
        <v>15</v>
      </c>
      <c r="G25" s="33">
        <v>2</v>
      </c>
      <c r="H25" s="35">
        <f t="shared" si="1"/>
        <v>13.333333333333334</v>
      </c>
      <c r="I25" s="33">
        <f t="shared" si="6"/>
        <v>69</v>
      </c>
      <c r="J25" s="33">
        <f t="shared" si="6"/>
        <v>14</v>
      </c>
      <c r="K25" s="35">
        <f t="shared" si="3"/>
        <v>20.289855072463769</v>
      </c>
      <c r="L25" s="42">
        <v>21</v>
      </c>
      <c r="M25" s="33">
        <v>4</v>
      </c>
      <c r="N25" s="35">
        <f t="shared" si="7"/>
        <v>19.047619047619047</v>
      </c>
      <c r="P25" s="43"/>
      <c r="Q25" s="44"/>
    </row>
    <row r="26" spans="1:21" s="40" customFormat="1" hidden="1" x14ac:dyDescent="0.25">
      <c r="A26" s="39">
        <v>8</v>
      </c>
      <c r="B26" s="41">
        <v>41542</v>
      </c>
      <c r="C26" s="33">
        <v>103</v>
      </c>
      <c r="D26" s="33">
        <v>46</v>
      </c>
      <c r="E26" s="35">
        <f t="shared" si="0"/>
        <v>44.660194174757287</v>
      </c>
      <c r="F26" s="33">
        <v>4</v>
      </c>
      <c r="G26" s="33">
        <v>0</v>
      </c>
      <c r="H26" s="35">
        <f t="shared" si="1"/>
        <v>0</v>
      </c>
      <c r="I26" s="33">
        <f t="shared" si="6"/>
        <v>107</v>
      </c>
      <c r="J26" s="33">
        <f t="shared" si="6"/>
        <v>46</v>
      </c>
      <c r="K26" s="35">
        <f t="shared" si="3"/>
        <v>42.990654205607477</v>
      </c>
      <c r="L26" s="45">
        <v>39</v>
      </c>
      <c r="M26" s="33">
        <v>22</v>
      </c>
      <c r="N26" s="35">
        <f t="shared" si="7"/>
        <v>56.410256410256409</v>
      </c>
      <c r="P26" s="43"/>
      <c r="Q26" s="44"/>
    </row>
    <row r="27" spans="1:21" s="40" customFormat="1" hidden="1" x14ac:dyDescent="0.25">
      <c r="A27" s="39">
        <v>9</v>
      </c>
      <c r="B27" s="41">
        <v>41577</v>
      </c>
      <c r="C27" s="33">
        <v>52</v>
      </c>
      <c r="D27" s="33">
        <v>7</v>
      </c>
      <c r="E27" s="35">
        <f t="shared" si="0"/>
        <v>13.461538461538462</v>
      </c>
      <c r="F27" s="33">
        <v>7</v>
      </c>
      <c r="G27" s="33">
        <v>3</v>
      </c>
      <c r="H27" s="35">
        <f t="shared" si="1"/>
        <v>42.857142857142854</v>
      </c>
      <c r="I27" s="33">
        <f t="shared" si="6"/>
        <v>59</v>
      </c>
      <c r="J27" s="33">
        <f t="shared" si="6"/>
        <v>10</v>
      </c>
      <c r="K27" s="35">
        <f t="shared" si="3"/>
        <v>16.949152542372879</v>
      </c>
      <c r="L27" s="45">
        <v>23</v>
      </c>
      <c r="M27" s="33">
        <v>3</v>
      </c>
      <c r="N27" s="35">
        <f t="shared" si="7"/>
        <v>13.043478260869565</v>
      </c>
      <c r="P27" s="43"/>
      <c r="Q27" s="43"/>
      <c r="R27" s="43"/>
      <c r="S27" s="43"/>
      <c r="T27" s="43"/>
      <c r="U27" s="43"/>
    </row>
    <row r="28" spans="1:21" s="40" customFormat="1" hidden="1" x14ac:dyDescent="0.25">
      <c r="A28" s="39">
        <v>10</v>
      </c>
      <c r="B28" s="41">
        <v>41605</v>
      </c>
      <c r="C28" s="33">
        <v>51</v>
      </c>
      <c r="D28" s="33">
        <v>9</v>
      </c>
      <c r="E28" s="35">
        <f t="shared" si="0"/>
        <v>17.647058823529413</v>
      </c>
      <c r="F28" s="33">
        <v>7</v>
      </c>
      <c r="G28" s="33">
        <v>2</v>
      </c>
      <c r="H28" s="35">
        <f t="shared" si="1"/>
        <v>28.571428571428569</v>
      </c>
      <c r="I28" s="33">
        <f t="shared" si="6"/>
        <v>58</v>
      </c>
      <c r="J28" s="33">
        <f t="shared" si="6"/>
        <v>11</v>
      </c>
      <c r="K28" s="35">
        <f t="shared" si="3"/>
        <v>18.96551724137931</v>
      </c>
      <c r="L28" s="45">
        <v>16</v>
      </c>
      <c r="M28" s="33">
        <v>2</v>
      </c>
      <c r="N28" s="35">
        <f t="shared" si="7"/>
        <v>12.5</v>
      </c>
      <c r="P28" s="43"/>
      <c r="Q28" s="44"/>
    </row>
    <row r="29" spans="1:21" s="40" customFormat="1" hidden="1" x14ac:dyDescent="0.25">
      <c r="A29" s="39">
        <v>11</v>
      </c>
      <c r="B29" s="41">
        <v>41627</v>
      </c>
      <c r="C29" s="33">
        <v>62</v>
      </c>
      <c r="D29" s="33">
        <v>10</v>
      </c>
      <c r="E29" s="35">
        <f t="shared" si="0"/>
        <v>16.129032258064516</v>
      </c>
      <c r="F29" s="33">
        <v>5</v>
      </c>
      <c r="G29" s="33">
        <v>4</v>
      </c>
      <c r="H29" s="35">
        <f t="shared" si="1"/>
        <v>80</v>
      </c>
      <c r="I29" s="33">
        <f t="shared" si="6"/>
        <v>67</v>
      </c>
      <c r="J29" s="33">
        <f t="shared" si="6"/>
        <v>14</v>
      </c>
      <c r="K29" s="35">
        <f t="shared" si="3"/>
        <v>20.8955223880597</v>
      </c>
      <c r="L29" s="45">
        <v>24</v>
      </c>
      <c r="M29" s="33">
        <v>6</v>
      </c>
      <c r="N29" s="35">
        <f t="shared" si="7"/>
        <v>25</v>
      </c>
      <c r="P29" s="43"/>
      <c r="Q29" s="44"/>
    </row>
    <row r="30" spans="1:21" s="47" customFormat="1" hidden="1" x14ac:dyDescent="0.25">
      <c r="A30" s="62" t="s">
        <v>98</v>
      </c>
      <c r="B30" s="62"/>
      <c r="C30" s="36">
        <f>SUM(C19:C29)</f>
        <v>514</v>
      </c>
      <c r="D30" s="36">
        <f>SUM(D19:D29)</f>
        <v>130</v>
      </c>
      <c r="E30" s="46">
        <f t="shared" si="0"/>
        <v>25.291828793774318</v>
      </c>
      <c r="F30" s="36">
        <f>SUM(F19:F29)</f>
        <v>76</v>
      </c>
      <c r="G30" s="36">
        <f>SUM(G19:G29)</f>
        <v>23</v>
      </c>
      <c r="H30" s="46">
        <f t="shared" si="1"/>
        <v>30.263157894736842</v>
      </c>
      <c r="I30" s="36">
        <f>SUM(I19:I29)</f>
        <v>590</v>
      </c>
      <c r="J30" s="36">
        <f>SUM(J19:J29)</f>
        <v>153</v>
      </c>
      <c r="K30" s="46">
        <f t="shared" si="3"/>
        <v>25.932203389830512</v>
      </c>
      <c r="L30" s="36">
        <v>186</v>
      </c>
      <c r="M30" s="36">
        <f>SUM(M19:M29)</f>
        <v>56</v>
      </c>
      <c r="N30" s="46">
        <f t="shared" si="7"/>
        <v>30.107526881720432</v>
      </c>
    </row>
    <row r="31" spans="1:21" x14ac:dyDescent="0.25">
      <c r="A31" s="33">
        <v>1</v>
      </c>
      <c r="B31" s="34">
        <v>41668</v>
      </c>
      <c r="C31" s="39">
        <v>47</v>
      </c>
      <c r="D31" s="39">
        <v>19</v>
      </c>
      <c r="E31" s="48">
        <f t="shared" si="0"/>
        <v>40.425531914893611</v>
      </c>
      <c r="F31" s="39">
        <v>8</v>
      </c>
      <c r="G31" s="39">
        <v>6</v>
      </c>
      <c r="H31" s="48">
        <f t="shared" si="1"/>
        <v>75</v>
      </c>
      <c r="I31" s="39">
        <f t="shared" ref="I31:J44" si="8">C31+F31</f>
        <v>55</v>
      </c>
      <c r="J31" s="39">
        <f t="shared" si="8"/>
        <v>25</v>
      </c>
      <c r="K31" s="48">
        <f t="shared" si="3"/>
        <v>45.454545454545453</v>
      </c>
      <c r="L31" s="39">
        <v>21</v>
      </c>
      <c r="M31" s="39">
        <v>10</v>
      </c>
      <c r="N31" s="48">
        <f t="shared" si="7"/>
        <v>47.619047619047613</v>
      </c>
    </row>
    <row r="32" spans="1:21" s="49" customFormat="1" x14ac:dyDescent="0.25">
      <c r="A32" s="39">
        <v>2</v>
      </c>
      <c r="B32" s="34">
        <v>41696</v>
      </c>
      <c r="C32" s="39">
        <v>53</v>
      </c>
      <c r="D32" s="39">
        <v>16</v>
      </c>
      <c r="E32" s="48">
        <f t="shared" si="0"/>
        <v>30.188679245283019</v>
      </c>
      <c r="F32" s="39">
        <v>3</v>
      </c>
      <c r="G32" s="39">
        <v>0</v>
      </c>
      <c r="H32" s="48">
        <v>0</v>
      </c>
      <c r="I32" s="39">
        <f t="shared" si="8"/>
        <v>56</v>
      </c>
      <c r="J32" s="39">
        <f t="shared" si="8"/>
        <v>16</v>
      </c>
      <c r="K32" s="48">
        <f t="shared" si="3"/>
        <v>28.571428571428569</v>
      </c>
      <c r="L32" s="39">
        <v>20</v>
      </c>
      <c r="M32" s="39">
        <v>6</v>
      </c>
      <c r="N32" s="48">
        <f t="shared" si="7"/>
        <v>30</v>
      </c>
    </row>
    <row r="33" spans="1:14" x14ac:dyDescent="0.25">
      <c r="A33" s="33">
        <v>3</v>
      </c>
      <c r="B33" s="34">
        <v>41724</v>
      </c>
      <c r="C33" s="39">
        <v>35</v>
      </c>
      <c r="D33" s="39">
        <v>3</v>
      </c>
      <c r="E33" s="48">
        <f t="shared" si="0"/>
        <v>8.5714285714285712</v>
      </c>
      <c r="F33" s="39">
        <v>7</v>
      </c>
      <c r="G33" s="39">
        <v>0</v>
      </c>
      <c r="H33" s="48">
        <v>0</v>
      </c>
      <c r="I33" s="39">
        <f t="shared" si="8"/>
        <v>42</v>
      </c>
      <c r="J33" s="39">
        <f t="shared" si="8"/>
        <v>3</v>
      </c>
      <c r="K33" s="48">
        <f t="shared" si="3"/>
        <v>7.1428571428571423</v>
      </c>
      <c r="L33" s="39">
        <v>10</v>
      </c>
      <c r="M33" s="39">
        <v>0</v>
      </c>
      <c r="N33" s="48">
        <f t="shared" si="7"/>
        <v>0</v>
      </c>
    </row>
    <row r="34" spans="1:14" x14ac:dyDescent="0.25">
      <c r="A34" s="33">
        <v>4</v>
      </c>
      <c r="B34" s="34">
        <v>41759</v>
      </c>
      <c r="C34" s="39">
        <v>42</v>
      </c>
      <c r="D34" s="39">
        <v>6</v>
      </c>
      <c r="E34" s="48">
        <f t="shared" si="0"/>
        <v>14.285714285714285</v>
      </c>
      <c r="F34" s="39">
        <v>7</v>
      </c>
      <c r="G34" s="39">
        <v>1</v>
      </c>
      <c r="H34" s="48">
        <f t="shared" si="1"/>
        <v>14.285714285714285</v>
      </c>
      <c r="I34" s="39">
        <f t="shared" si="8"/>
        <v>49</v>
      </c>
      <c r="J34" s="39">
        <f t="shared" si="8"/>
        <v>7</v>
      </c>
      <c r="K34" s="48">
        <f t="shared" si="3"/>
        <v>14.285714285714285</v>
      </c>
      <c r="L34" s="39">
        <v>21</v>
      </c>
      <c r="M34" s="39">
        <v>4</v>
      </c>
      <c r="N34" s="48">
        <f t="shared" si="7"/>
        <v>19.047619047619047</v>
      </c>
    </row>
    <row r="35" spans="1:14" x14ac:dyDescent="0.25">
      <c r="A35" s="33">
        <v>5</v>
      </c>
      <c r="B35" s="34">
        <v>41787</v>
      </c>
      <c r="C35" s="39">
        <v>32</v>
      </c>
      <c r="D35" s="39">
        <v>3</v>
      </c>
      <c r="E35" s="48">
        <f t="shared" si="0"/>
        <v>9.375</v>
      </c>
      <c r="F35" s="39">
        <v>12</v>
      </c>
      <c r="G35" s="39">
        <v>0</v>
      </c>
      <c r="H35" s="48">
        <f t="shared" si="1"/>
        <v>0</v>
      </c>
      <c r="I35" s="39">
        <f t="shared" si="8"/>
        <v>44</v>
      </c>
      <c r="J35" s="39">
        <f t="shared" si="8"/>
        <v>3</v>
      </c>
      <c r="K35" s="48">
        <f t="shared" si="3"/>
        <v>6.8181818181818175</v>
      </c>
      <c r="L35" s="39">
        <v>15</v>
      </c>
      <c r="M35" s="39">
        <v>1</v>
      </c>
      <c r="N35" s="48">
        <f t="shared" si="7"/>
        <v>6.666666666666667</v>
      </c>
    </row>
    <row r="36" spans="1:14" x14ac:dyDescent="0.25">
      <c r="A36" s="33">
        <v>6</v>
      </c>
      <c r="B36" s="34">
        <v>41801</v>
      </c>
      <c r="C36" s="39">
        <v>5</v>
      </c>
      <c r="D36" s="39">
        <v>0</v>
      </c>
      <c r="E36" s="48">
        <f t="shared" si="0"/>
        <v>0</v>
      </c>
      <c r="F36" s="39">
        <v>0</v>
      </c>
      <c r="G36" s="39">
        <v>0</v>
      </c>
      <c r="H36" s="48">
        <v>0</v>
      </c>
      <c r="I36" s="39">
        <f t="shared" si="8"/>
        <v>5</v>
      </c>
      <c r="J36" s="39">
        <f t="shared" si="8"/>
        <v>0</v>
      </c>
      <c r="K36" s="48">
        <f t="shared" si="3"/>
        <v>0</v>
      </c>
      <c r="L36" s="39">
        <v>0</v>
      </c>
      <c r="M36" s="39">
        <v>0</v>
      </c>
      <c r="N36" s="48">
        <v>0</v>
      </c>
    </row>
    <row r="37" spans="1:14" x14ac:dyDescent="0.25">
      <c r="A37" s="33">
        <v>7</v>
      </c>
      <c r="B37" s="34">
        <v>41817</v>
      </c>
      <c r="C37" s="39">
        <v>29</v>
      </c>
      <c r="D37" s="39">
        <v>6</v>
      </c>
      <c r="E37" s="48">
        <f t="shared" si="0"/>
        <v>20.689655172413794</v>
      </c>
      <c r="F37" s="39">
        <v>6</v>
      </c>
      <c r="G37" s="39">
        <v>0</v>
      </c>
      <c r="H37" s="48">
        <f t="shared" si="1"/>
        <v>0</v>
      </c>
      <c r="I37" s="39">
        <f t="shared" si="8"/>
        <v>35</v>
      </c>
      <c r="J37" s="39">
        <f t="shared" si="8"/>
        <v>6</v>
      </c>
      <c r="K37" s="48">
        <f t="shared" si="3"/>
        <v>17.142857142857142</v>
      </c>
      <c r="L37" s="39">
        <v>11</v>
      </c>
      <c r="M37" s="39">
        <v>1</v>
      </c>
      <c r="N37" s="48">
        <f t="shared" si="7"/>
        <v>9.0909090909090917</v>
      </c>
    </row>
    <row r="38" spans="1:14" x14ac:dyDescent="0.25">
      <c r="A38" s="33">
        <v>8</v>
      </c>
      <c r="B38" s="34">
        <v>41850</v>
      </c>
      <c r="C38" s="39">
        <v>46</v>
      </c>
      <c r="D38" s="39">
        <v>6</v>
      </c>
      <c r="E38" s="48">
        <f t="shared" si="0"/>
        <v>13.043478260869565</v>
      </c>
      <c r="F38" s="39">
        <v>8</v>
      </c>
      <c r="G38" s="39">
        <v>0</v>
      </c>
      <c r="H38" s="48">
        <f t="shared" si="1"/>
        <v>0</v>
      </c>
      <c r="I38" s="39">
        <f t="shared" si="8"/>
        <v>54</v>
      </c>
      <c r="J38" s="39">
        <f t="shared" si="8"/>
        <v>6</v>
      </c>
      <c r="K38" s="48">
        <f t="shared" si="3"/>
        <v>11.111111111111111</v>
      </c>
      <c r="L38" s="39">
        <v>16</v>
      </c>
      <c r="M38" s="39">
        <v>3</v>
      </c>
      <c r="N38" s="48">
        <f t="shared" si="7"/>
        <v>18.75</v>
      </c>
    </row>
    <row r="39" spans="1:14" x14ac:dyDescent="0.25">
      <c r="A39" s="33">
        <v>9</v>
      </c>
      <c r="B39" s="34">
        <v>41906</v>
      </c>
      <c r="C39" s="39">
        <v>53</v>
      </c>
      <c r="D39" s="39">
        <v>23</v>
      </c>
      <c r="E39" s="48">
        <f t="shared" si="0"/>
        <v>43.39622641509434</v>
      </c>
      <c r="F39" s="39">
        <v>4</v>
      </c>
      <c r="G39" s="39">
        <v>0</v>
      </c>
      <c r="H39" s="48">
        <f t="shared" si="1"/>
        <v>0</v>
      </c>
      <c r="I39" s="39">
        <f t="shared" si="8"/>
        <v>57</v>
      </c>
      <c r="J39" s="39">
        <f t="shared" si="8"/>
        <v>23</v>
      </c>
      <c r="K39" s="48">
        <f t="shared" si="3"/>
        <v>40.350877192982452</v>
      </c>
      <c r="L39" s="39">
        <v>16</v>
      </c>
      <c r="M39" s="39">
        <v>8</v>
      </c>
      <c r="N39" s="48">
        <f t="shared" si="7"/>
        <v>50</v>
      </c>
    </row>
    <row r="40" spans="1:14" x14ac:dyDescent="0.25">
      <c r="A40" s="33">
        <v>10</v>
      </c>
      <c r="B40" s="34">
        <v>41941</v>
      </c>
      <c r="C40" s="39">
        <v>45</v>
      </c>
      <c r="D40" s="39">
        <v>13</v>
      </c>
      <c r="E40" s="48">
        <f t="shared" si="0"/>
        <v>28.888888888888886</v>
      </c>
      <c r="F40" s="39">
        <v>5</v>
      </c>
      <c r="G40" s="39">
        <v>0</v>
      </c>
      <c r="H40" s="48">
        <f t="shared" si="1"/>
        <v>0</v>
      </c>
      <c r="I40" s="39">
        <f>C40+F40</f>
        <v>50</v>
      </c>
      <c r="J40" s="39">
        <f t="shared" si="8"/>
        <v>13</v>
      </c>
      <c r="K40" s="48">
        <f t="shared" si="3"/>
        <v>26</v>
      </c>
      <c r="L40" s="39">
        <v>15</v>
      </c>
      <c r="M40" s="39">
        <v>5</v>
      </c>
      <c r="N40" s="48">
        <f t="shared" si="7"/>
        <v>33.333333333333329</v>
      </c>
    </row>
    <row r="41" spans="1:14" x14ac:dyDescent="0.25">
      <c r="A41" s="33">
        <v>11</v>
      </c>
      <c r="B41" s="34">
        <v>41956</v>
      </c>
      <c r="C41" s="39">
        <v>11</v>
      </c>
      <c r="D41" s="39">
        <v>1</v>
      </c>
      <c r="E41" s="48">
        <f t="shared" si="0"/>
        <v>9.0909090909090917</v>
      </c>
      <c r="F41" s="39">
        <v>0</v>
      </c>
      <c r="G41" s="39">
        <v>0</v>
      </c>
      <c r="H41" s="48">
        <v>0</v>
      </c>
      <c r="I41" s="39">
        <f>C41+F41</f>
        <v>11</v>
      </c>
      <c r="J41" s="39">
        <f t="shared" si="8"/>
        <v>1</v>
      </c>
      <c r="K41" s="48">
        <f t="shared" si="3"/>
        <v>9.0909090909090917</v>
      </c>
      <c r="L41" s="39">
        <v>3</v>
      </c>
      <c r="M41" s="39">
        <v>0</v>
      </c>
      <c r="N41" s="48">
        <f t="shared" si="7"/>
        <v>0</v>
      </c>
    </row>
    <row r="42" spans="1:14" x14ac:dyDescent="0.25">
      <c r="A42" s="33">
        <v>12</v>
      </c>
      <c r="B42" s="34">
        <v>41969</v>
      </c>
      <c r="C42" s="39">
        <v>48</v>
      </c>
      <c r="D42" s="39">
        <v>3</v>
      </c>
      <c r="E42" s="48">
        <f t="shared" si="0"/>
        <v>6.25</v>
      </c>
      <c r="F42" s="39">
        <v>2</v>
      </c>
      <c r="G42" s="39">
        <v>0</v>
      </c>
      <c r="H42" s="48">
        <f t="shared" si="1"/>
        <v>0</v>
      </c>
      <c r="I42" s="39">
        <f t="shared" ref="I42:I43" si="9">C42+F42</f>
        <v>50</v>
      </c>
      <c r="J42" s="39">
        <f t="shared" si="8"/>
        <v>3</v>
      </c>
      <c r="K42" s="48">
        <f t="shared" si="3"/>
        <v>6</v>
      </c>
      <c r="L42" s="39">
        <v>17</v>
      </c>
      <c r="M42" s="39">
        <v>1</v>
      </c>
      <c r="N42" s="48">
        <f t="shared" si="7"/>
        <v>5.8823529411764701</v>
      </c>
    </row>
    <row r="43" spans="1:14" x14ac:dyDescent="0.25">
      <c r="A43" s="33">
        <v>13</v>
      </c>
      <c r="B43" s="34">
        <v>41971</v>
      </c>
      <c r="C43" s="39">
        <v>2</v>
      </c>
      <c r="D43" s="39">
        <v>0</v>
      </c>
      <c r="E43" s="48">
        <f t="shared" si="0"/>
        <v>0</v>
      </c>
      <c r="F43" s="39">
        <v>0</v>
      </c>
      <c r="G43" s="39">
        <v>0</v>
      </c>
      <c r="H43" s="48">
        <v>0</v>
      </c>
      <c r="I43" s="39">
        <f t="shared" si="9"/>
        <v>2</v>
      </c>
      <c r="J43" s="39">
        <f t="shared" si="8"/>
        <v>0</v>
      </c>
      <c r="K43" s="48">
        <f t="shared" si="3"/>
        <v>0</v>
      </c>
      <c r="L43" s="39">
        <v>1</v>
      </c>
      <c r="M43" s="39">
        <v>0</v>
      </c>
      <c r="N43" s="48">
        <f t="shared" si="7"/>
        <v>0</v>
      </c>
    </row>
    <row r="44" spans="1:14" x14ac:dyDescent="0.25">
      <c r="A44" s="33">
        <v>14</v>
      </c>
      <c r="B44" s="34">
        <v>41990</v>
      </c>
      <c r="C44" s="39">
        <v>52</v>
      </c>
      <c r="D44" s="39">
        <v>9</v>
      </c>
      <c r="E44" s="48">
        <f t="shared" si="0"/>
        <v>17.307692307692307</v>
      </c>
      <c r="F44" s="39">
        <v>10</v>
      </c>
      <c r="G44" s="39">
        <v>9</v>
      </c>
      <c r="H44" s="48">
        <f t="shared" si="1"/>
        <v>90</v>
      </c>
      <c r="I44" s="39">
        <f>C44+F44</f>
        <v>62</v>
      </c>
      <c r="J44" s="39">
        <f t="shared" si="8"/>
        <v>18</v>
      </c>
      <c r="K44" s="48">
        <f t="shared" si="3"/>
        <v>29.032258064516132</v>
      </c>
      <c r="L44" s="39">
        <v>25</v>
      </c>
      <c r="M44" s="39">
        <v>7</v>
      </c>
      <c r="N44" s="48">
        <f t="shared" si="7"/>
        <v>28.000000000000004</v>
      </c>
    </row>
    <row r="45" spans="1:14" s="47" customFormat="1" x14ac:dyDescent="0.25">
      <c r="A45" s="62" t="s">
        <v>99</v>
      </c>
      <c r="B45" s="62"/>
      <c r="C45" s="36">
        <f>C32+C31+C33+C34+C35+C36+C37+C38+C39+C40+C41+C43+C42+C44</f>
        <v>500</v>
      </c>
      <c r="D45" s="36">
        <f>D32+D31+D33+D34+D35+D36+D37+D38+D39+D40+D41+D43+D42+D44</f>
        <v>108</v>
      </c>
      <c r="E45" s="46">
        <f t="shared" si="0"/>
        <v>21.6</v>
      </c>
      <c r="F45" s="36">
        <f>F32+F31+F33+F34+F35+F36+F37+F38+F39+F40+F41+F43+F42+F44</f>
        <v>72</v>
      </c>
      <c r="G45" s="36">
        <f>G32+G31+G33+G34+G35+G36+G37+G38+G39+G40+G41+G43+G42+G44</f>
        <v>16</v>
      </c>
      <c r="H45" s="46">
        <f t="shared" ref="H45" si="10">G45/F45*100</f>
        <v>22.222222222222221</v>
      </c>
      <c r="I45" s="36">
        <f>I32+I31+I33+I34+I35+I36+I37+I38+I39+I40+I41+I43+I42+I44</f>
        <v>572</v>
      </c>
      <c r="J45" s="36">
        <f>J32+J31+J33+J34+J35+J36+J37+J38+J39+J40+J41+J43+J42+J44</f>
        <v>124</v>
      </c>
      <c r="K45" s="46">
        <f t="shared" ref="K45" si="11">J45/I45*100</f>
        <v>21.678321678321677</v>
      </c>
      <c r="L45" s="36">
        <f>L32+L31+L33+L34+L35+L36+L37+L38+L39+L40+L41+L43+L42+L44</f>
        <v>191</v>
      </c>
      <c r="M45" s="36">
        <f>M32+M31+M33+M34+M35+M36+M37+M38+M39+M40+M41+M43+M42+M44</f>
        <v>46</v>
      </c>
      <c r="N45" s="46">
        <f t="shared" si="7"/>
        <v>24.083769633507853</v>
      </c>
    </row>
  </sheetData>
  <mergeCells count="11">
    <mergeCell ref="A18:B18"/>
    <mergeCell ref="A30:B30"/>
    <mergeCell ref="A45:B45"/>
    <mergeCell ref="L1:N1"/>
    <mergeCell ref="A3:N3"/>
    <mergeCell ref="A5:A6"/>
    <mergeCell ref="B5:B6"/>
    <mergeCell ref="C5:E5"/>
    <mergeCell ref="F5:H5"/>
    <mergeCell ref="I5:K5"/>
    <mergeCell ref="L5:N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opLeftCell="E37" workbookViewId="0">
      <selection activeCell="L19" sqref="L19"/>
    </sheetView>
  </sheetViews>
  <sheetFormatPr defaultRowHeight="15" x14ac:dyDescent="0.25"/>
  <cols>
    <col min="1" max="1" width="33.140625" customWidth="1"/>
    <col min="2" max="2" width="19.7109375" customWidth="1"/>
  </cols>
  <sheetData>
    <row r="1" spans="1:2" ht="15.75" x14ac:dyDescent="0.25">
      <c r="A1" s="50">
        <v>1</v>
      </c>
      <c r="B1" s="51">
        <v>4</v>
      </c>
    </row>
    <row r="2" spans="1:2" ht="63" x14ac:dyDescent="0.25">
      <c r="A2" s="52" t="s">
        <v>68</v>
      </c>
      <c r="B2" s="53">
        <v>17286906.789999999</v>
      </c>
    </row>
    <row r="3" spans="1:2" ht="63.75" customHeight="1" x14ac:dyDescent="0.25">
      <c r="A3" s="14" t="s">
        <v>25</v>
      </c>
      <c r="B3" s="20">
        <v>13706506.41</v>
      </c>
    </row>
    <row r="4" spans="1:2" ht="94.5" x14ac:dyDescent="0.25">
      <c r="A4" s="14" t="s">
        <v>33</v>
      </c>
      <c r="B4" s="20">
        <v>3492389.26</v>
      </c>
    </row>
    <row r="5" spans="1:2" ht="31.5" x14ac:dyDescent="0.25">
      <c r="A5" s="14" t="s">
        <v>62</v>
      </c>
      <c r="B5" s="20">
        <v>70000</v>
      </c>
    </row>
    <row r="6" spans="1:2" ht="78.75" x14ac:dyDescent="0.25">
      <c r="A6" s="14" t="s">
        <v>100</v>
      </c>
      <c r="B6" s="20">
        <v>18011.12</v>
      </c>
    </row>
    <row r="7" spans="1:2" ht="67.5" customHeight="1" x14ac:dyDescent="0.25">
      <c r="A7" s="52" t="s">
        <v>81</v>
      </c>
      <c r="B7" s="53">
        <v>17794546.940000001</v>
      </c>
    </row>
    <row r="8" spans="1:2" ht="47.25" x14ac:dyDescent="0.25">
      <c r="A8" s="14" t="s">
        <v>101</v>
      </c>
      <c r="B8" s="20">
        <v>5325816.38</v>
      </c>
    </row>
    <row r="9" spans="1:2" ht="47.25" x14ac:dyDescent="0.25">
      <c r="A9" s="14" t="s">
        <v>102</v>
      </c>
      <c r="B9" s="20">
        <v>10305661.07</v>
      </c>
    </row>
    <row r="10" spans="1:2" ht="94.5" x14ac:dyDescent="0.25">
      <c r="A10" s="14" t="s">
        <v>103</v>
      </c>
      <c r="B10" s="20">
        <v>398628.39</v>
      </c>
    </row>
    <row r="11" spans="1:2" ht="63" x14ac:dyDescent="0.25">
      <c r="A11" s="14" t="s">
        <v>104</v>
      </c>
      <c r="B11" s="20">
        <v>1606728.79</v>
      </c>
    </row>
    <row r="12" spans="1:2" ht="78.75" x14ac:dyDescent="0.25">
      <c r="A12" s="14" t="s">
        <v>105</v>
      </c>
      <c r="B12" s="20">
        <v>157712.31</v>
      </c>
    </row>
    <row r="13" spans="1:2" ht="63" x14ac:dyDescent="0.25">
      <c r="A13" s="52" t="s">
        <v>82</v>
      </c>
      <c r="B13" s="53">
        <v>19970180.449999999</v>
      </c>
    </row>
    <row r="14" spans="1:2" ht="63" x14ac:dyDescent="0.25">
      <c r="A14" s="14" t="s">
        <v>134</v>
      </c>
      <c r="B14" s="20">
        <v>72505.64</v>
      </c>
    </row>
    <row r="15" spans="1:2" ht="87" customHeight="1" x14ac:dyDescent="0.25">
      <c r="A15" s="14" t="s">
        <v>106</v>
      </c>
      <c r="B15" s="20">
        <v>50612.43</v>
      </c>
    </row>
    <row r="16" spans="1:2" ht="85.5" customHeight="1" x14ac:dyDescent="0.25">
      <c r="A16" s="14" t="s">
        <v>135</v>
      </c>
      <c r="B16" s="20">
        <v>89217.83</v>
      </c>
    </row>
    <row r="17" spans="1:2" ht="63" x14ac:dyDescent="0.25">
      <c r="A17" s="14" t="s">
        <v>136</v>
      </c>
      <c r="B17" s="20">
        <v>11268.7</v>
      </c>
    </row>
    <row r="18" spans="1:2" ht="31.5" x14ac:dyDescent="0.25">
      <c r="A18" s="14" t="s">
        <v>137</v>
      </c>
      <c r="B18" s="20">
        <v>95105.7</v>
      </c>
    </row>
    <row r="19" spans="1:2" ht="94.5" x14ac:dyDescent="0.25">
      <c r="A19" s="14" t="s">
        <v>138</v>
      </c>
      <c r="B19" s="20">
        <v>19651470.149999999</v>
      </c>
    </row>
    <row r="20" spans="1:2" ht="63" x14ac:dyDescent="0.25">
      <c r="A20" s="52" t="s">
        <v>76</v>
      </c>
      <c r="B20" s="53">
        <v>1171826.21</v>
      </c>
    </row>
    <row r="21" spans="1:2" ht="94.5" x14ac:dyDescent="0.25">
      <c r="A21" s="14" t="s">
        <v>139</v>
      </c>
      <c r="B21" s="20">
        <v>9558.2000000000007</v>
      </c>
    </row>
    <row r="22" spans="1:2" ht="78.75" x14ac:dyDescent="0.25">
      <c r="A22" s="14" t="s">
        <v>107</v>
      </c>
      <c r="B22" s="20">
        <v>1162268.01</v>
      </c>
    </row>
    <row r="23" spans="1:2" ht="80.25" customHeight="1" x14ac:dyDescent="0.25">
      <c r="A23" s="52" t="s">
        <v>77</v>
      </c>
      <c r="B23" s="53" t="s">
        <v>108</v>
      </c>
    </row>
    <row r="24" spans="1:2" ht="78.75" x14ac:dyDescent="0.25">
      <c r="A24" s="14" t="s">
        <v>109</v>
      </c>
      <c r="B24" s="20">
        <v>1476422.96</v>
      </c>
    </row>
    <row r="25" spans="1:2" ht="114.75" customHeight="1" x14ac:dyDescent="0.25">
      <c r="A25" s="52" t="s">
        <v>78</v>
      </c>
      <c r="B25" s="53" t="s">
        <v>110</v>
      </c>
    </row>
    <row r="26" spans="1:2" ht="63" x14ac:dyDescent="0.25">
      <c r="A26" s="14" t="s">
        <v>111</v>
      </c>
      <c r="B26" s="20" t="s">
        <v>112</v>
      </c>
    </row>
    <row r="27" spans="1:2" ht="78.75" x14ac:dyDescent="0.25">
      <c r="A27" s="14" t="s">
        <v>113</v>
      </c>
      <c r="B27" s="20" t="s">
        <v>114</v>
      </c>
    </row>
    <row r="28" spans="1:2" ht="63" x14ac:dyDescent="0.25">
      <c r="A28" s="14" t="s">
        <v>140</v>
      </c>
      <c r="B28" s="20" t="s">
        <v>115</v>
      </c>
    </row>
    <row r="29" spans="1:2" ht="63" x14ac:dyDescent="0.25">
      <c r="A29" s="14" t="s">
        <v>141</v>
      </c>
      <c r="B29" s="20" t="s">
        <v>116</v>
      </c>
    </row>
    <row r="30" spans="1:2" ht="78.75" x14ac:dyDescent="0.25">
      <c r="A30" s="14" t="s">
        <v>117</v>
      </c>
      <c r="B30" s="20" t="s">
        <v>118</v>
      </c>
    </row>
    <row r="31" spans="1:2" ht="47.25" x14ac:dyDescent="0.25">
      <c r="A31" s="14" t="s">
        <v>119</v>
      </c>
      <c r="B31" s="20" t="s">
        <v>120</v>
      </c>
    </row>
    <row r="32" spans="1:2" ht="78.75" x14ac:dyDescent="0.25">
      <c r="A32" s="14" t="s">
        <v>142</v>
      </c>
      <c r="B32" s="20" t="s">
        <v>121</v>
      </c>
    </row>
    <row r="33" spans="1:2" ht="126" x14ac:dyDescent="0.25">
      <c r="A33" s="14" t="s">
        <v>143</v>
      </c>
      <c r="B33" s="20" t="s">
        <v>122</v>
      </c>
    </row>
    <row r="34" spans="1:2" ht="78.75" x14ac:dyDescent="0.25">
      <c r="A34" s="52" t="s">
        <v>79</v>
      </c>
      <c r="B34" s="53">
        <v>1743933.55</v>
      </c>
    </row>
    <row r="35" spans="1:2" ht="63" x14ac:dyDescent="0.25">
      <c r="A35" s="14" t="s">
        <v>144</v>
      </c>
      <c r="B35" s="20">
        <v>615466.74</v>
      </c>
    </row>
    <row r="36" spans="1:2" ht="47.25" x14ac:dyDescent="0.25">
      <c r="A36" s="14" t="s">
        <v>123</v>
      </c>
      <c r="B36" s="20">
        <v>190573.39</v>
      </c>
    </row>
    <row r="37" spans="1:2" ht="47.25" x14ac:dyDescent="0.25">
      <c r="A37" s="14" t="s">
        <v>124</v>
      </c>
      <c r="B37" s="20">
        <v>923356.73</v>
      </c>
    </row>
    <row r="38" spans="1:2" ht="117" customHeight="1" x14ac:dyDescent="0.25">
      <c r="A38" s="14" t="s">
        <v>145</v>
      </c>
      <c r="B38" s="20">
        <v>14536.69</v>
      </c>
    </row>
    <row r="39" spans="1:2" ht="47.25" x14ac:dyDescent="0.25">
      <c r="A39" s="52" t="s">
        <v>146</v>
      </c>
      <c r="B39" s="53" t="s">
        <v>125</v>
      </c>
    </row>
    <row r="40" spans="1:2" ht="94.5" x14ac:dyDescent="0.25">
      <c r="A40" s="14" t="s">
        <v>126</v>
      </c>
      <c r="B40" s="20" t="s">
        <v>127</v>
      </c>
    </row>
    <row r="41" spans="1:2" ht="110.25" x14ac:dyDescent="0.25">
      <c r="A41" s="14" t="s">
        <v>128</v>
      </c>
      <c r="B41" s="20" t="s">
        <v>129</v>
      </c>
    </row>
    <row r="42" spans="1:2" ht="94.5" x14ac:dyDescent="0.25">
      <c r="A42" s="14" t="s">
        <v>130</v>
      </c>
      <c r="B42" s="20" t="s">
        <v>131</v>
      </c>
    </row>
    <row r="43" spans="1:2" ht="157.5" customHeight="1" x14ac:dyDescent="0.25">
      <c r="A43" s="14" t="s">
        <v>147</v>
      </c>
      <c r="B43" s="20" t="s">
        <v>132</v>
      </c>
    </row>
    <row r="44" spans="1:2" ht="63" x14ac:dyDescent="0.25">
      <c r="A44" s="14" t="s">
        <v>148</v>
      </c>
      <c r="B44" s="20" t="s">
        <v>133</v>
      </c>
    </row>
    <row r="45" spans="1:2" ht="15.75" x14ac:dyDescent="0.25">
      <c r="A45" s="19" t="s">
        <v>21</v>
      </c>
      <c r="B45" s="20">
        <v>89690763.379999995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Диаграммы</vt:lpstr>
      </vt:variant>
      <vt:variant>
        <vt:i4>5</vt:i4>
      </vt:variant>
    </vt:vector>
  </HeadingPairs>
  <TitlesOfParts>
    <vt:vector size="11" baseType="lpstr">
      <vt:lpstr>Лист1</vt:lpstr>
      <vt:lpstr>Лист2</vt:lpstr>
      <vt:lpstr>Лист3</vt:lpstr>
      <vt:lpstr>Лист4</vt:lpstr>
      <vt:lpstr>Лист5</vt:lpstr>
      <vt:lpstr>Лист6</vt:lpstr>
      <vt:lpstr>Приложение 1</vt:lpstr>
      <vt:lpstr>Приложение 2</vt:lpstr>
      <vt:lpstr>Диаграмма1</vt:lpstr>
      <vt:lpstr>Приложение 3</vt:lpstr>
      <vt:lpstr>Приложение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2015-01-15T01:24:50Z</dcterms:modified>
</cp:coreProperties>
</file>