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180" windowHeight="8580"/>
  </bookViews>
  <sheets>
    <sheet name="ВУСы" sheetId="9" r:id="rId1"/>
  </sheets>
  <definedNames>
    <definedName name="_xlnm.Print_Titles" localSheetId="0">ВУСы!$15:$15</definedName>
  </definedNames>
  <calcPr calcId="145621" fullPrecision="0"/>
</workbook>
</file>

<file path=xl/calcChain.xml><?xml version="1.0" encoding="utf-8"?>
<calcChain xmlns="http://schemas.openxmlformats.org/spreadsheetml/2006/main">
  <c r="I166" i="9" l="1"/>
  <c r="I17" i="9"/>
  <c r="I23" i="9"/>
  <c r="I31" i="9"/>
  <c r="I186" i="9" s="1"/>
  <c r="I38" i="9"/>
  <c r="I46" i="9"/>
  <c r="I58" i="9"/>
  <c r="I64" i="9"/>
  <c r="I72" i="9"/>
  <c r="I76" i="9"/>
  <c r="I81" i="9"/>
  <c r="I90" i="9"/>
  <c r="I98" i="9"/>
  <c r="I103" i="9"/>
  <c r="I114" i="9"/>
  <c r="I124" i="9"/>
  <c r="I135" i="9"/>
  <c r="I144" i="9"/>
  <c r="I153" i="9"/>
  <c r="I160" i="9"/>
  <c r="I170" i="9"/>
  <c r="I179" i="9"/>
  <c r="H17" i="9"/>
  <c r="H186" i="9" s="1"/>
  <c r="H23" i="9"/>
  <c r="H31" i="9"/>
  <c r="H38" i="9"/>
  <c r="H46" i="9"/>
  <c r="H58" i="9"/>
  <c r="H64" i="9"/>
  <c r="H72" i="9"/>
  <c r="H76" i="9"/>
  <c r="H81" i="9"/>
  <c r="H90" i="9"/>
  <c r="H98" i="9"/>
  <c r="H103" i="9"/>
  <c r="H114" i="9"/>
  <c r="H124" i="9"/>
  <c r="H135" i="9"/>
  <c r="H144" i="9"/>
  <c r="H153" i="9"/>
  <c r="H160" i="9"/>
  <c r="H166" i="9"/>
  <c r="H170" i="9"/>
  <c r="H179" i="9"/>
  <c r="B179" i="9"/>
  <c r="C179" i="9"/>
  <c r="D179" i="9"/>
  <c r="E179" i="9"/>
  <c r="F179" i="9"/>
  <c r="G179" i="9"/>
  <c r="B170" i="9"/>
  <c r="C170" i="9"/>
  <c r="D170" i="9"/>
  <c r="E170" i="9"/>
  <c r="F170" i="9"/>
  <c r="G170" i="9"/>
  <c r="B166" i="9"/>
  <c r="C166" i="9"/>
  <c r="D166" i="9"/>
  <c r="E166" i="9"/>
  <c r="B160" i="9"/>
  <c r="C160" i="9"/>
  <c r="D160" i="9"/>
  <c r="E160" i="9"/>
  <c r="F160" i="9"/>
  <c r="G160" i="9"/>
  <c r="B153" i="9"/>
  <c r="C153" i="9"/>
  <c r="D153" i="9"/>
  <c r="E153" i="9"/>
  <c r="F153" i="9"/>
  <c r="G153" i="9"/>
  <c r="B144" i="9"/>
  <c r="C144" i="9"/>
  <c r="D144" i="9"/>
  <c r="E144" i="9"/>
  <c r="F144" i="9"/>
  <c r="G144" i="9"/>
  <c r="B135" i="9"/>
  <c r="C135" i="9"/>
  <c r="D135" i="9"/>
  <c r="E135" i="9"/>
  <c r="F135" i="9"/>
  <c r="G135" i="9"/>
  <c r="B124" i="9"/>
  <c r="C124" i="9"/>
  <c r="D124" i="9"/>
  <c r="E124" i="9"/>
  <c r="F124" i="9"/>
  <c r="G124" i="9"/>
  <c r="B114" i="9"/>
  <c r="C114" i="9"/>
  <c r="D114" i="9"/>
  <c r="E114" i="9"/>
  <c r="F114" i="9"/>
  <c r="G114" i="9"/>
  <c r="B103" i="9"/>
  <c r="C103" i="9"/>
  <c r="D103" i="9"/>
  <c r="E103" i="9"/>
  <c r="F103" i="9"/>
  <c r="G103" i="9"/>
  <c r="B98" i="9"/>
  <c r="C98" i="9"/>
  <c r="D98" i="9"/>
  <c r="E98" i="9"/>
  <c r="F98" i="9"/>
  <c r="G98" i="9"/>
  <c r="B90" i="9"/>
  <c r="C90" i="9"/>
  <c r="D90" i="9"/>
  <c r="E90" i="9"/>
  <c r="F90" i="9"/>
  <c r="G90" i="9"/>
  <c r="B81" i="9"/>
  <c r="C81" i="9"/>
  <c r="D81" i="9"/>
  <c r="E81" i="9"/>
  <c r="F81" i="9"/>
  <c r="G81" i="9"/>
  <c r="B76" i="9"/>
  <c r="C76" i="9"/>
  <c r="D76" i="9"/>
  <c r="E76" i="9"/>
  <c r="F76" i="9"/>
  <c r="G76" i="9"/>
  <c r="B72" i="9"/>
  <c r="C72" i="9"/>
  <c r="D72" i="9"/>
  <c r="E72" i="9"/>
  <c r="F72" i="9"/>
  <c r="G72" i="9"/>
  <c r="B64" i="9"/>
  <c r="C64" i="9"/>
  <c r="D64" i="9"/>
  <c r="E64" i="9"/>
  <c r="F64" i="9"/>
  <c r="G64" i="9"/>
  <c r="B58" i="9"/>
  <c r="C58" i="9"/>
  <c r="D58" i="9"/>
  <c r="E58" i="9"/>
  <c r="F58" i="9"/>
  <c r="G58" i="9"/>
  <c r="B46" i="9"/>
  <c r="C46" i="9"/>
  <c r="D46" i="9"/>
  <c r="E46" i="9"/>
  <c r="F46" i="9"/>
  <c r="G46" i="9"/>
  <c r="B38" i="9"/>
  <c r="C38" i="9"/>
  <c r="D38" i="9"/>
  <c r="E38" i="9"/>
  <c r="F38" i="9"/>
  <c r="G38" i="9"/>
  <c r="B31" i="9"/>
  <c r="C31" i="9"/>
  <c r="D31" i="9"/>
  <c r="E31" i="9"/>
  <c r="F31" i="9"/>
  <c r="G31" i="9"/>
  <c r="B23" i="9"/>
  <c r="C23" i="9"/>
  <c r="D23" i="9"/>
  <c r="E23" i="9"/>
  <c r="F23" i="9"/>
  <c r="G23" i="9"/>
  <c r="B17" i="9"/>
  <c r="B186" i="9" s="1"/>
  <c r="C17" i="9"/>
  <c r="C186" i="9" s="1"/>
  <c r="D17" i="9"/>
  <c r="D186" i="9" s="1"/>
  <c r="E17" i="9"/>
  <c r="E186" i="9" s="1"/>
  <c r="F17" i="9"/>
  <c r="F186" i="9" s="1"/>
  <c r="G17" i="9"/>
  <c r="G186" i="9" s="1"/>
</calcChain>
</file>

<file path=xl/sharedStrings.xml><?xml version="1.0" encoding="utf-8"?>
<sst xmlns="http://schemas.openxmlformats.org/spreadsheetml/2006/main" count="200" uniqueCount="172">
  <si>
    <t>Наименование муниципальных образований, поселений                                 Приморского края</t>
  </si>
  <si>
    <t>в том числе:</t>
  </si>
  <si>
    <t>2</t>
  </si>
  <si>
    <t>3</t>
  </si>
  <si>
    <t>4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</si>
  <si>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</si>
  <si>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</si>
  <si>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</si>
  <si>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</si>
  <si>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Малиновское сельское поселение</t>
  </si>
  <si>
    <t>Ореховское сельское поселение</t>
  </si>
  <si>
    <t>Ракитненское сельское поселение</t>
  </si>
  <si>
    <t>Рождественское сельское поселение</t>
  </si>
  <si>
    <t>Сальское сельское поселение</t>
  </si>
  <si>
    <t>Веденкинское сельское поселение</t>
  </si>
  <si>
    <t>Хрустальненское городское поселение</t>
  </si>
  <si>
    <t>Горнореченское городское поселение</t>
  </si>
  <si>
    <t>Устиновское сельское поселение</t>
  </si>
  <si>
    <t>Горноключевское городское поселение</t>
  </si>
  <si>
    <t>Горненское городское поселение</t>
  </si>
  <si>
    <t>Крыловское сельское поселение</t>
  </si>
  <si>
    <t>Руновское сельское поселение</t>
  </si>
  <si>
    <t>Хвищанское сельское поселение</t>
  </si>
  <si>
    <t>Таежненское сельское поселение</t>
  </si>
  <si>
    <t>Мельничное сельское поселение</t>
  </si>
  <si>
    <t>Востокское городское поселение</t>
  </si>
  <si>
    <t>Дальнекутское сельское поселение</t>
  </si>
  <si>
    <t>Измайлихинское сельское поселение</t>
  </si>
  <si>
    <t>Вострецовское сельское поселение</t>
  </si>
  <si>
    <t>Рощинское сельское поселение</t>
  </si>
  <si>
    <t>Лукьяновское сельское поселение</t>
  </si>
  <si>
    <t>Преображенское городское поселение</t>
  </si>
  <si>
    <t>Беневское сельское поселение</t>
  </si>
  <si>
    <t>Чернорученское сельское поселение</t>
  </si>
  <si>
    <t>Валентиновское сельское поселение</t>
  </si>
  <si>
    <t>Сунятсенское сельское поселение</t>
  </si>
  <si>
    <t>Григорьевское сельское поселение</t>
  </si>
  <si>
    <t>Кремовское сельское поселение</t>
  </si>
  <si>
    <t>Осиновское сельское поселение</t>
  </si>
  <si>
    <t>Ивановское сельское поселение</t>
  </si>
  <si>
    <t>Тавричанское сельское поселение</t>
  </si>
  <si>
    <t>Раздольненское сельское поселение</t>
  </si>
  <si>
    <t>Галенкинское сельское поселение</t>
  </si>
  <si>
    <t>Липовецкое городское поселение</t>
  </si>
  <si>
    <t>Новогеоргиевское сельское поселение</t>
  </si>
  <si>
    <t>Ольгинское городское поселение</t>
  </si>
  <si>
    <t>Веселояровское сельское поселение</t>
  </si>
  <si>
    <t>Тимофеевское сельское поселение</t>
  </si>
  <si>
    <t>Пермское сельское поселение</t>
  </si>
  <si>
    <t>Молдавановское сельское поселение</t>
  </si>
  <si>
    <t>Милоградовское сельское поселение</t>
  </si>
  <si>
    <t>Моряк-Рыболовское сельское поселение</t>
  </si>
  <si>
    <t>Владимиро-Александровское сельское поселение</t>
  </si>
  <si>
    <t>Сергеевское сельское поселение</t>
  </si>
  <si>
    <t>Новицкое сельское поселение</t>
  </si>
  <si>
    <t>Новолитовское сельское поселение</t>
  </si>
  <si>
    <t>Золотодолинское сельское поселение</t>
  </si>
  <si>
    <t>Барабаш-Левадинское сельское поселение</t>
  </si>
  <si>
    <t>Жариковское сельское поселение</t>
  </si>
  <si>
    <t>Светлогорское сельское поселение</t>
  </si>
  <si>
    <t>Верхнеперевальское сельское поселение</t>
  </si>
  <si>
    <t>Нагорненское сельское поселение</t>
  </si>
  <si>
    <t>Губеровское сельское поселение</t>
  </si>
  <si>
    <t>Пожарское сельское поселение</t>
  </si>
  <si>
    <t>Соболинское сельское поселение</t>
  </si>
  <si>
    <t>Федосьевское сельское поселение</t>
  </si>
  <si>
    <t>Игнатьевское сельское поселение</t>
  </si>
  <si>
    <t>Краснояровское сельское поселение</t>
  </si>
  <si>
    <t>Александровское сельское поселение</t>
  </si>
  <si>
    <t>Дубовское сельское поселение</t>
  </si>
  <si>
    <t>Духовское сельское поселение</t>
  </si>
  <si>
    <t>Краснокутское сельское поселение</t>
  </si>
  <si>
    <t>Прохорское сельское поселение</t>
  </si>
  <si>
    <t>Спасское сельское поселение</t>
  </si>
  <si>
    <t>Хвалынское сельское поселение</t>
  </si>
  <si>
    <t>Чкаловское сельское поселение</t>
  </si>
  <si>
    <t>Пластунское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</si>
  <si>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</si>
  <si>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</si>
  <si>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</si>
  <si>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</si>
  <si>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</si>
  <si>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</si>
  <si>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Новоселищенское сельское поселение</t>
  </si>
  <si>
    <t>Комиссаровское сельское поселение</t>
  </si>
  <si>
    <t>Новокачалинское сельское поселение</t>
  </si>
  <si>
    <t>Ильинское сельское поселение</t>
  </si>
  <si>
    <t>Октябрьское сельское поселение</t>
  </si>
  <si>
    <t>Первомайское сельское поселение</t>
  </si>
  <si>
    <t>Барабашское сельское поселение</t>
  </si>
  <si>
    <t>Безверховское сельское поселение</t>
  </si>
  <si>
    <t>Зарубинское городское поселение</t>
  </si>
  <si>
    <t>Краскинское городское поселение</t>
  </si>
  <si>
    <t>Приморское городское поселение</t>
  </si>
  <si>
    <t>Посьетское городское поселение</t>
  </si>
  <si>
    <t>Хасанское городское поселение</t>
  </si>
  <si>
    <t>Благодатненское сельское поселение</t>
  </si>
  <si>
    <t>Сиваковское сельское поселение</t>
  </si>
  <si>
    <t>Лучкинское сельское поселение</t>
  </si>
  <si>
    <t>Новодевицкое сельское поселение</t>
  </si>
  <si>
    <t>Ярославское городское поселение</t>
  </si>
  <si>
    <t>Снегуровское сельское поселение</t>
  </si>
  <si>
    <t>Сибирцевское городское поселение</t>
  </si>
  <si>
    <t>Дмитриевское сельское поселение</t>
  </si>
  <si>
    <t>Кокшаровское сельское поселение</t>
  </si>
  <si>
    <t>Шумненское сельское поселение</t>
  </si>
  <si>
    <t>Штыковское сельское поселение</t>
  </si>
  <si>
    <t>Центральненское сельское поселение</t>
  </si>
  <si>
    <t>Новонежинское сельское поселение</t>
  </si>
  <si>
    <t>Романовское сельское поселение</t>
  </si>
  <si>
    <t>Подъяпольское сельское поселение</t>
  </si>
  <si>
    <t>Смоляниновское городское поселение</t>
  </si>
  <si>
    <t>Шкотовское городское поселение</t>
  </si>
  <si>
    <t>Яковлевское сельское поселение</t>
  </si>
  <si>
    <t>Новосысоевское сельское поселение</t>
  </si>
  <si>
    <t>Варфоломеевское сельское поселение</t>
  </si>
  <si>
    <t>Яблоновское сельское поселение</t>
  </si>
  <si>
    <t>Покровское сельское поселение</t>
  </si>
  <si>
    <t>Итого</t>
  </si>
  <si>
    <t>5</t>
  </si>
  <si>
    <t>Екатериновское сельское поселение</t>
  </si>
  <si>
    <t>1</t>
  </si>
  <si>
    <t>Глубинненское сельское поселение</t>
  </si>
  <si>
    <t>Анучинский муниципальный район</t>
  </si>
  <si>
    <t>Дальнереченский муниципальный район</t>
  </si>
  <si>
    <t xml:space="preserve">Кавалеровский муниципальный район 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</si>
  <si>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</si>
  <si>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</si>
  <si>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</si>
  <si>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</si>
  <si>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</si>
  <si>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</si>
  <si>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</si>
  <si>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</si>
  <si>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</si>
  <si>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</si>
  <si>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</si>
  <si>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</si>
  <si>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Удэгейское сельское поселение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</si>
  <si>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</si>
  <si>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</si>
  <si>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</si>
  <si>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</si>
  <si>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</si>
  <si>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</si>
  <si>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</si>
  <si>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работники по совмести-тельству (на 0,5 ставки)</t>
  </si>
  <si>
    <t xml:space="preserve">            (тыс. рублей)</t>
  </si>
  <si>
    <t xml:space="preserve">        В том числе</t>
  </si>
  <si>
    <t>Субвенции</t>
  </si>
  <si>
    <t xml:space="preserve">Норматив численности работников по воинскому учету, всего </t>
  </si>
  <si>
    <t>Кировское городское поселение</t>
  </si>
  <si>
    <t>Новопокровское сельское поселение</t>
  </si>
  <si>
    <t>2015 год</t>
  </si>
  <si>
    <t>6</t>
  </si>
  <si>
    <t>7</t>
  </si>
  <si>
    <t>8</t>
  </si>
  <si>
    <t xml:space="preserve">Объем субвенции </t>
  </si>
  <si>
    <t>Высокогорское сельское поселение</t>
  </si>
  <si>
    <t>Рудненское сельское поселение</t>
  </si>
  <si>
    <t>Новошахтинское городское поселение</t>
  </si>
  <si>
    <t>Реттиховское сельское поселение</t>
  </si>
  <si>
    <t>освобожденные военно-учетные работники                          (на 1 ставку)</t>
  </si>
  <si>
    <t xml:space="preserve">   Приморского края</t>
  </si>
  <si>
    <t>2016 год</t>
  </si>
  <si>
    <t xml:space="preserve">   бюджетам муниципальных образований Приморского края  на осуществление федеральных полномочий                                              по первичному воинскому учету на территориях, где отсутствуют военные  комиссариаты,                                                            на плановый период 2015 и 2016 годов</t>
  </si>
  <si>
    <t xml:space="preserve">   Таблица 14</t>
  </si>
  <si>
    <t xml:space="preserve">   Приложение 19</t>
  </si>
  <si>
    <t>Городской округ ЗАТО 
г. Фокино</t>
  </si>
  <si>
    <t>Камень-Рыболовское сельское поселение</t>
  </si>
  <si>
    <t>Городское поселение Светлое</t>
  </si>
  <si>
    <t xml:space="preserve">   к Закону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</si>
</sst>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Fill="1"/>
    <xf numFmtId="43" fontId="2" fillId="0" borderId="0" xfId="1" applyNumberFormat="1" applyFont="1" applyFill="1"/>
    <xf numFmtId="3" fontId="2" fillId="0" borderId="0" xfId="0" applyNumberFormat="1" applyFont="1" applyFill="1" applyAlignment="1">
      <alignment vertical="justify" wrapText="1"/>
    </xf>
    <xf numFmtId="0" fontId="2" fillId="0" borderId="0" xfId="0" applyFont="1" applyFill="1" applyBorder="1" applyAlignment="1">
      <alignment vertical="justify"/>
    </xf>
    <xf numFmtId="43" fontId="2" fillId="0" borderId="0" xfId="1" applyNumberFormat="1" applyFont="1" applyFill="1" applyBorder="1" applyAlignment="1">
      <alignment vertical="justify"/>
    </xf>
    <xf numFmtId="0" fontId="2" fillId="0" borderId="0" xfId="0" applyFont="1" applyFill="1" applyAlignment="1"/>
    <xf numFmtId="43" fontId="2" fillId="0" borderId="0" xfId="1" applyNumberFormat="1" applyFont="1" applyFill="1" applyAlignment="1">
      <alignment vertical="justify" wrapText="1"/>
    </xf>
    <xf numFmtId="3" fontId="2" fillId="0" borderId="0" xfId="0" applyNumberFormat="1" applyFont="1" applyFill="1" applyAlignment="1">
      <alignment horizontal="center" vertical="justify" wrapText="1"/>
    </xf>
    <xf numFmtId="0" fontId="4" fillId="0" borderId="0" xfId="0" applyFont="1" applyFill="1"/>
    <xf numFmtId="3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justify" wrapText="1"/>
    </xf>
    <xf numFmtId="0" fontId="5" fillId="0" borderId="2" xfId="1" applyNumberFormat="1" applyFont="1" applyFill="1" applyBorder="1" applyAlignment="1">
      <alignment horizontal="center" vertical="justify" wrapText="1"/>
    </xf>
    <xf numFmtId="0" fontId="5" fillId="0" borderId="2" xfId="0" applyFont="1" applyFill="1" applyBorder="1" applyAlignment="1">
      <alignment vertical="top" wrapText="1"/>
    </xf>
    <xf numFmtId="1" fontId="5" fillId="0" borderId="2" xfId="0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wrapText="1"/>
    </xf>
    <xf numFmtId="3" fontId="6" fillId="0" borderId="2" xfId="0" applyNumberFormat="1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4" fontId="5" fillId="0" borderId="2" xfId="0" applyNumberFormat="1" applyFont="1" applyFill="1" applyBorder="1" applyAlignment="1">
      <alignment horizontal="right" indent="1"/>
    </xf>
    <xf numFmtId="4" fontId="5" fillId="0" borderId="2" xfId="0" applyNumberFormat="1" applyFont="1" applyFill="1" applyBorder="1" applyAlignment="1">
      <alignment horizontal="right" wrapText="1" indent="1"/>
    </xf>
    <xf numFmtId="4" fontId="6" fillId="0" borderId="2" xfId="0" applyNumberFormat="1" applyFont="1" applyFill="1" applyBorder="1" applyAlignment="1">
      <alignment horizontal="right" indent="1"/>
    </xf>
    <xf numFmtId="0" fontId="6" fillId="0" borderId="2" xfId="0" applyFont="1" applyFill="1" applyBorder="1" applyAlignment="1">
      <alignment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right" vertical="justify" wrapText="1"/>
    </xf>
    <xf numFmtId="0" fontId="2" fillId="0" borderId="0" xfId="0" applyFont="1" applyFill="1" applyAlignment="1">
      <alignment horizontal="left"/>
    </xf>
    <xf numFmtId="43" fontId="5" fillId="0" borderId="3" xfId="1" applyNumberFormat="1" applyFont="1" applyFill="1" applyBorder="1" applyAlignment="1">
      <alignment horizontal="center" vertical="center" wrapText="1"/>
    </xf>
    <xf numFmtId="43" fontId="5" fillId="0" borderId="4" xfId="1" applyNumberFormat="1" applyFont="1" applyFill="1" applyBorder="1" applyAlignment="1">
      <alignment horizontal="center" vertical="center" wrapText="1"/>
    </xf>
    <xf numFmtId="43" fontId="5" fillId="0" borderId="5" xfId="1" applyNumberFormat="1" applyFont="1" applyFill="1" applyBorder="1" applyAlignment="1">
      <alignment horizontal="center" vertical="center" wrapText="1"/>
    </xf>
    <xf numFmtId="43" fontId="5" fillId="0" borderId="1" xfId="1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justify"/>
    </xf>
    <xf numFmtId="3" fontId="2" fillId="0" borderId="0" xfId="0" applyNumberFormat="1" applyFont="1" applyFill="1" applyAlignment="1">
      <alignment horizontal="center" vertical="top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justify" wrapText="1"/>
    </xf>
    <xf numFmtId="49" fontId="5" fillId="0" borderId="7" xfId="0" applyNumberFormat="1" applyFont="1" applyFill="1" applyBorder="1" applyAlignment="1">
      <alignment horizontal="center" vertical="justify" wrapText="1"/>
    </xf>
    <xf numFmtId="49" fontId="5" fillId="0" borderId="8" xfId="0" applyNumberFormat="1" applyFont="1" applyFill="1" applyBorder="1" applyAlignment="1">
      <alignment horizontal="center" vertical="justify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abSelected="1" view="pageBreakPreview" zoomScaleNormal="100" zoomScaleSheetLayoutView="50" workbookViewId="0">
      <selection activeCell="A9" sqref="A9:I9"/>
    </sheetView>
  </sheetViews>
  <sheetFormatPr defaultRowHeight="18.75" x14ac:dyDescent="0.3"/>
  <cols>
    <col min="1" max="1" width="30.5703125" style="1" customWidth="1"/>
    <col min="2" max="3" width="11.5703125" style="1" customWidth="1"/>
    <col min="4" max="5" width="12.7109375" style="1" customWidth="1"/>
    <col min="6" max="7" width="12.5703125" style="1" customWidth="1"/>
    <col min="8" max="8" width="12.85546875" style="1" customWidth="1"/>
    <col min="9" max="9" width="14.5703125" style="2" customWidth="1"/>
    <col min="10" max="16384" width="9.140625" style="1"/>
  </cols>
  <sheetData>
    <row r="1" spans="1:9" x14ac:dyDescent="0.3">
      <c r="H1" s="28" t="s">
        <v>167</v>
      </c>
      <c r="I1" s="28"/>
    </row>
    <row r="2" spans="1:9" x14ac:dyDescent="0.3">
      <c r="H2" s="28" t="s">
        <v>171</v>
      </c>
      <c r="I2" s="28"/>
    </row>
    <row r="3" spans="1:9" x14ac:dyDescent="0.3">
      <c r="H3" s="28" t="s">
        <v>163</v>
      </c>
      <c r="I3" s="28"/>
    </row>
    <row r="4" spans="1:9" x14ac:dyDescent="0.3">
      <c r="H4" s="25"/>
      <c r="I4" s="25"/>
    </row>
    <row r="5" spans="1:9" x14ac:dyDescent="0.3">
      <c r="H5" s="26"/>
      <c r="I5" s="26"/>
    </row>
    <row r="6" spans="1:9" x14ac:dyDescent="0.3">
      <c r="H6" s="26" t="s">
        <v>166</v>
      </c>
      <c r="I6" s="26"/>
    </row>
    <row r="8" spans="1:9" ht="18.75" customHeight="1" x14ac:dyDescent="0.2">
      <c r="A8" s="33" t="s">
        <v>149</v>
      </c>
      <c r="B8" s="33"/>
      <c r="C8" s="33"/>
      <c r="D8" s="33"/>
      <c r="E8" s="33"/>
      <c r="F8" s="33"/>
      <c r="G8" s="33"/>
      <c r="H8" s="33"/>
      <c r="I8" s="33"/>
    </row>
    <row r="9" spans="1:9" ht="60" customHeight="1" x14ac:dyDescent="0.2">
      <c r="A9" s="34" t="s">
        <v>165</v>
      </c>
      <c r="B9" s="34"/>
      <c r="C9" s="34"/>
      <c r="D9" s="34"/>
      <c r="E9" s="34"/>
      <c r="F9" s="34"/>
      <c r="G9" s="34"/>
      <c r="H9" s="34"/>
      <c r="I9" s="34"/>
    </row>
    <row r="10" spans="1:9" ht="9.75" customHeight="1" x14ac:dyDescent="0.2">
      <c r="A10" s="8"/>
      <c r="B10" s="8"/>
      <c r="C10" s="8"/>
      <c r="D10" s="8"/>
      <c r="E10" s="8"/>
      <c r="F10" s="8"/>
      <c r="G10" s="8"/>
      <c r="H10" s="8"/>
      <c r="I10" s="8"/>
    </row>
    <row r="11" spans="1:9" ht="18.75" customHeight="1" x14ac:dyDescent="0.2">
      <c r="A11" s="3"/>
      <c r="B11" s="3"/>
      <c r="C11" s="3"/>
      <c r="D11" s="3"/>
      <c r="E11" s="3"/>
      <c r="F11" s="3"/>
      <c r="G11" s="27" t="s">
        <v>147</v>
      </c>
      <c r="H11" s="27"/>
      <c r="I11" s="27"/>
    </row>
    <row r="12" spans="1:9" ht="21.75" customHeight="1" x14ac:dyDescent="0.2">
      <c r="A12" s="44" t="s">
        <v>0</v>
      </c>
      <c r="B12" s="35" t="s">
        <v>150</v>
      </c>
      <c r="C12" s="36"/>
      <c r="D12" s="39" t="s">
        <v>148</v>
      </c>
      <c r="E12" s="40"/>
      <c r="F12" s="40"/>
      <c r="G12" s="41"/>
      <c r="H12" s="29" t="s">
        <v>157</v>
      </c>
      <c r="I12" s="30"/>
    </row>
    <row r="13" spans="1:9" ht="66" customHeight="1" x14ac:dyDescent="0.2">
      <c r="A13" s="45"/>
      <c r="B13" s="37"/>
      <c r="C13" s="38"/>
      <c r="D13" s="42" t="s">
        <v>162</v>
      </c>
      <c r="E13" s="43"/>
      <c r="F13" s="42" t="s">
        <v>146</v>
      </c>
      <c r="G13" s="43"/>
      <c r="H13" s="31"/>
      <c r="I13" s="32"/>
    </row>
    <row r="14" spans="1:9" ht="20.25" customHeight="1" x14ac:dyDescent="0.2">
      <c r="A14" s="11"/>
      <c r="B14" s="12" t="s">
        <v>153</v>
      </c>
      <c r="C14" s="10" t="s">
        <v>164</v>
      </c>
      <c r="D14" s="12" t="s">
        <v>153</v>
      </c>
      <c r="E14" s="10" t="s">
        <v>164</v>
      </c>
      <c r="F14" s="12" t="s">
        <v>153</v>
      </c>
      <c r="G14" s="10" t="s">
        <v>164</v>
      </c>
      <c r="H14" s="12" t="s">
        <v>153</v>
      </c>
      <c r="I14" s="10" t="s">
        <v>164</v>
      </c>
    </row>
    <row r="15" spans="1:9" ht="15.75" customHeight="1" x14ac:dyDescent="0.2">
      <c r="A15" s="13" t="s">
        <v>121</v>
      </c>
      <c r="B15" s="13" t="s">
        <v>2</v>
      </c>
      <c r="C15" s="13" t="s">
        <v>3</v>
      </c>
      <c r="D15" s="13" t="s">
        <v>4</v>
      </c>
      <c r="E15" s="13" t="s">
        <v>119</v>
      </c>
      <c r="F15" s="13" t="s">
        <v>154</v>
      </c>
      <c r="G15" s="13" t="s">
        <v>155</v>
      </c>
      <c r="H15" s="13" t="s">
        <v>156</v>
      </c>
      <c r="I15" s="14">
        <v>9</v>
      </c>
    </row>
    <row r="16" spans="1:9" ht="34.5" customHeight="1" x14ac:dyDescent="0.25">
      <c r="A16" s="15" t="s">
        <v>168</v>
      </c>
      <c r="B16" s="16">
        <v>7</v>
      </c>
      <c r="C16" s="16">
        <v>7</v>
      </c>
      <c r="D16" s="16">
        <v>7</v>
      </c>
      <c r="E16" s="16">
        <v>7</v>
      </c>
      <c r="F16" s="16"/>
      <c r="G16" s="16"/>
      <c r="H16" s="21">
        <v>1387.26</v>
      </c>
      <c r="I16" s="22">
        <v>1387.26</v>
      </c>
    </row>
    <row r="17" spans="1:9" ht="34.5" customHeight="1" x14ac:dyDescent="0.25">
      <c r="A17" s="17" t="s">
        <v>123</v>
      </c>
      <c r="B17" s="20">
        <f t="shared" ref="B17:G17" si="0">B19+B20+B21+B22</f>
        <v>5</v>
      </c>
      <c r="C17" s="20">
        <f t="shared" si="0"/>
        <v>5</v>
      </c>
      <c r="D17" s="20">
        <f t="shared" si="0"/>
        <v>4</v>
      </c>
      <c r="E17" s="20">
        <f t="shared" si="0"/>
        <v>4</v>
      </c>
      <c r="F17" s="20">
        <f t="shared" si="0"/>
        <v>1</v>
      </c>
      <c r="G17" s="20">
        <f t="shared" si="0"/>
        <v>1</v>
      </c>
      <c r="H17" s="21">
        <f>H19+H20+H21+H22</f>
        <v>891.63</v>
      </c>
      <c r="I17" s="21">
        <f>I19+I20+I21+I22</f>
        <v>891.63</v>
      </c>
    </row>
    <row r="18" spans="1:9" ht="16.5" x14ac:dyDescent="0.25">
      <c r="A18" s="17" t="s">
        <v>1</v>
      </c>
      <c r="B18" s="16"/>
      <c r="C18" s="16"/>
      <c r="D18" s="16"/>
      <c r="E18" s="16"/>
      <c r="F18" s="16"/>
      <c r="G18" s="16"/>
      <c r="H18" s="21"/>
      <c r="I18" s="22"/>
    </row>
    <row r="19" spans="1:9" ht="33.75" customHeight="1" x14ac:dyDescent="0.25">
      <c r="A19" s="17" t="s">
        <v>5</v>
      </c>
      <c r="B19" s="16">
        <v>2</v>
      </c>
      <c r="C19" s="16">
        <v>2</v>
      </c>
      <c r="D19" s="16">
        <v>2</v>
      </c>
      <c r="E19" s="16">
        <v>2</v>
      </c>
      <c r="F19" s="16"/>
      <c r="G19" s="16"/>
      <c r="H19" s="21">
        <v>396.28</v>
      </c>
      <c r="I19" s="21">
        <v>396.28</v>
      </c>
    </row>
    <row r="20" spans="1:9" ht="33.75" customHeight="1" x14ac:dyDescent="0.25">
      <c r="A20" s="17" t="s">
        <v>8</v>
      </c>
      <c r="B20" s="16">
        <v>1</v>
      </c>
      <c r="C20" s="16">
        <v>1</v>
      </c>
      <c r="D20" s="16"/>
      <c r="E20" s="16"/>
      <c r="F20" s="16">
        <v>1</v>
      </c>
      <c r="G20" s="16">
        <v>1</v>
      </c>
      <c r="H20" s="21">
        <v>99.07</v>
      </c>
      <c r="I20" s="21">
        <v>99.07</v>
      </c>
    </row>
    <row r="21" spans="1:9" ht="33" x14ac:dyDescent="0.25">
      <c r="A21" s="17" t="s">
        <v>7</v>
      </c>
      <c r="B21" s="16">
        <v>1</v>
      </c>
      <c r="C21" s="16">
        <v>1</v>
      </c>
      <c r="D21" s="16">
        <v>1</v>
      </c>
      <c r="E21" s="16">
        <v>1</v>
      </c>
      <c r="F21" s="16"/>
      <c r="G21" s="16"/>
      <c r="H21" s="21">
        <v>198.14</v>
      </c>
      <c r="I21" s="21">
        <v>198.14</v>
      </c>
    </row>
    <row r="22" spans="1:9" ht="33.75" customHeight="1" x14ac:dyDescent="0.25">
      <c r="A22" s="17" t="s">
        <v>6</v>
      </c>
      <c r="B22" s="16">
        <v>1</v>
      </c>
      <c r="C22" s="16">
        <v>1</v>
      </c>
      <c r="D22" s="16">
        <v>1</v>
      </c>
      <c r="E22" s="16">
        <v>1</v>
      </c>
      <c r="F22" s="16"/>
      <c r="G22" s="16"/>
      <c r="H22" s="21">
        <v>198.14</v>
      </c>
      <c r="I22" s="21">
        <v>198.14</v>
      </c>
    </row>
    <row r="23" spans="1:9" ht="33.75" customHeight="1" x14ac:dyDescent="0.25">
      <c r="A23" s="17" t="s">
        <v>124</v>
      </c>
      <c r="B23" s="20">
        <f t="shared" ref="B23:G23" si="1">B25+B26+B27+B28+B29+B30</f>
        <v>6</v>
      </c>
      <c r="C23" s="20">
        <f t="shared" si="1"/>
        <v>6</v>
      </c>
      <c r="D23" s="20">
        <f t="shared" si="1"/>
        <v>2</v>
      </c>
      <c r="E23" s="20">
        <f t="shared" si="1"/>
        <v>2</v>
      </c>
      <c r="F23" s="20">
        <f t="shared" si="1"/>
        <v>4</v>
      </c>
      <c r="G23" s="20">
        <f t="shared" si="1"/>
        <v>4</v>
      </c>
      <c r="H23" s="21">
        <f>H25+H26+H27+H28+H29+H30</f>
        <v>792.56</v>
      </c>
      <c r="I23" s="21">
        <f>I25+I26+I27+I28+I29+I30</f>
        <v>792.56</v>
      </c>
    </row>
    <row r="24" spans="1:9" ht="16.5" x14ac:dyDescent="0.25">
      <c r="A24" s="17" t="s">
        <v>1</v>
      </c>
      <c r="B24" s="16"/>
      <c r="C24" s="16"/>
      <c r="D24" s="16"/>
      <c r="E24" s="16"/>
      <c r="F24" s="16"/>
      <c r="G24" s="16"/>
      <c r="H24" s="21"/>
      <c r="I24" s="22"/>
    </row>
    <row r="25" spans="1:9" ht="33.75" customHeight="1" x14ac:dyDescent="0.25">
      <c r="A25" s="17" t="s">
        <v>14</v>
      </c>
      <c r="B25" s="16">
        <v>1</v>
      </c>
      <c r="C25" s="16">
        <v>1</v>
      </c>
      <c r="D25" s="16">
        <v>1</v>
      </c>
      <c r="E25" s="16">
        <v>1</v>
      </c>
      <c r="F25" s="16"/>
      <c r="G25" s="16"/>
      <c r="H25" s="21">
        <v>198.14</v>
      </c>
      <c r="I25" s="21">
        <v>198.14</v>
      </c>
    </row>
    <row r="26" spans="1:9" ht="33.75" customHeight="1" x14ac:dyDescent="0.25">
      <c r="A26" s="17" t="s">
        <v>9</v>
      </c>
      <c r="B26" s="16">
        <v>1</v>
      </c>
      <c r="C26" s="16">
        <v>1</v>
      </c>
      <c r="D26" s="16">
        <v>1</v>
      </c>
      <c r="E26" s="16">
        <v>1</v>
      </c>
      <c r="F26" s="16"/>
      <c r="G26" s="16"/>
      <c r="H26" s="21">
        <v>198.14</v>
      </c>
      <c r="I26" s="21">
        <v>198.14</v>
      </c>
    </row>
    <row r="27" spans="1:9" ht="33" x14ac:dyDescent="0.25">
      <c r="A27" s="17" t="s">
        <v>10</v>
      </c>
      <c r="B27" s="16">
        <v>1</v>
      </c>
      <c r="C27" s="16">
        <v>1</v>
      </c>
      <c r="D27" s="16"/>
      <c r="E27" s="16"/>
      <c r="F27" s="16">
        <v>1</v>
      </c>
      <c r="G27" s="16">
        <v>1</v>
      </c>
      <c r="H27" s="21">
        <v>99.07</v>
      </c>
      <c r="I27" s="21">
        <v>99.07</v>
      </c>
    </row>
    <row r="28" spans="1:9" ht="33.75" customHeight="1" x14ac:dyDescent="0.25">
      <c r="A28" s="17" t="s">
        <v>11</v>
      </c>
      <c r="B28" s="16">
        <v>1</v>
      </c>
      <c r="C28" s="16">
        <v>1</v>
      </c>
      <c r="D28" s="16"/>
      <c r="E28" s="16"/>
      <c r="F28" s="16">
        <v>1</v>
      </c>
      <c r="G28" s="16">
        <v>1</v>
      </c>
      <c r="H28" s="21">
        <v>99.07</v>
      </c>
      <c r="I28" s="21">
        <v>99.07</v>
      </c>
    </row>
    <row r="29" spans="1:9" ht="33.75" customHeight="1" x14ac:dyDescent="0.25">
      <c r="A29" s="17" t="s">
        <v>12</v>
      </c>
      <c r="B29" s="16">
        <v>1</v>
      </c>
      <c r="C29" s="16">
        <v>1</v>
      </c>
      <c r="D29" s="16"/>
      <c r="E29" s="16"/>
      <c r="F29" s="16">
        <v>1</v>
      </c>
      <c r="G29" s="16">
        <v>1</v>
      </c>
      <c r="H29" s="21">
        <v>99.07</v>
      </c>
      <c r="I29" s="21">
        <v>99.07</v>
      </c>
    </row>
    <row r="30" spans="1:9" ht="18" customHeight="1" x14ac:dyDescent="0.25">
      <c r="A30" s="17" t="s">
        <v>13</v>
      </c>
      <c r="B30" s="16">
        <v>1</v>
      </c>
      <c r="C30" s="16">
        <v>1</v>
      </c>
      <c r="D30" s="16"/>
      <c r="E30" s="16"/>
      <c r="F30" s="16">
        <v>1</v>
      </c>
      <c r="G30" s="16">
        <v>1</v>
      </c>
      <c r="H30" s="21">
        <v>99.07</v>
      </c>
      <c r="I30" s="21">
        <v>99.07</v>
      </c>
    </row>
    <row r="31" spans="1:9" ht="33.75" customHeight="1" x14ac:dyDescent="0.25">
      <c r="A31" s="17" t="s">
        <v>125</v>
      </c>
      <c r="B31" s="20">
        <f t="shared" ref="B31:G31" si="2">B33+B34+B35+B36+B37</f>
        <v>5</v>
      </c>
      <c r="C31" s="20">
        <f t="shared" si="2"/>
        <v>5</v>
      </c>
      <c r="D31" s="20">
        <f t="shared" si="2"/>
        <v>3</v>
      </c>
      <c r="E31" s="20">
        <f t="shared" si="2"/>
        <v>3</v>
      </c>
      <c r="F31" s="20">
        <f t="shared" si="2"/>
        <v>2</v>
      </c>
      <c r="G31" s="20">
        <f t="shared" si="2"/>
        <v>2</v>
      </c>
      <c r="H31" s="21">
        <f>H33+H34+H35+H36+H37</f>
        <v>950.96</v>
      </c>
      <c r="I31" s="21">
        <f>I33+I34+I35+I36+I37</f>
        <v>950.96</v>
      </c>
    </row>
    <row r="32" spans="1:9" ht="16.5" x14ac:dyDescent="0.25">
      <c r="A32" s="17" t="s">
        <v>1</v>
      </c>
      <c r="B32" s="16"/>
      <c r="C32" s="16"/>
      <c r="D32" s="16"/>
      <c r="E32" s="16"/>
      <c r="F32" s="16"/>
      <c r="G32" s="16"/>
      <c r="H32" s="21"/>
      <c r="I32" s="22"/>
    </row>
    <row r="33" spans="1:9" ht="19.5" customHeight="1" x14ac:dyDescent="0.25">
      <c r="A33" s="17" t="s">
        <v>158</v>
      </c>
      <c r="B33" s="16">
        <v>1</v>
      </c>
      <c r="C33" s="16">
        <v>1</v>
      </c>
      <c r="D33" s="16"/>
      <c r="E33" s="16"/>
      <c r="F33" s="16">
        <v>1</v>
      </c>
      <c r="G33" s="16">
        <v>1</v>
      </c>
      <c r="H33" s="21">
        <v>118.87</v>
      </c>
      <c r="I33" s="21">
        <v>118.87</v>
      </c>
    </row>
    <row r="34" spans="1:9" ht="33.75" customHeight="1" x14ac:dyDescent="0.25">
      <c r="A34" s="17" t="s">
        <v>16</v>
      </c>
      <c r="B34" s="16">
        <v>1</v>
      </c>
      <c r="C34" s="16">
        <v>1</v>
      </c>
      <c r="D34" s="16">
        <v>1</v>
      </c>
      <c r="E34" s="16">
        <v>1</v>
      </c>
      <c r="F34" s="16"/>
      <c r="G34" s="16"/>
      <c r="H34" s="21">
        <v>237.74</v>
      </c>
      <c r="I34" s="21">
        <v>237.74</v>
      </c>
    </row>
    <row r="35" spans="1:9" ht="33" x14ac:dyDescent="0.25">
      <c r="A35" s="17" t="s">
        <v>159</v>
      </c>
      <c r="B35" s="16">
        <v>1</v>
      </c>
      <c r="C35" s="16">
        <v>1</v>
      </c>
      <c r="D35" s="16">
        <v>1</v>
      </c>
      <c r="E35" s="16">
        <v>1</v>
      </c>
      <c r="F35" s="16"/>
      <c r="G35" s="16"/>
      <c r="H35" s="21">
        <v>237.74</v>
      </c>
      <c r="I35" s="21">
        <v>237.74</v>
      </c>
    </row>
    <row r="36" spans="1:9" ht="33.75" customHeight="1" x14ac:dyDescent="0.25">
      <c r="A36" s="17" t="s">
        <v>17</v>
      </c>
      <c r="B36" s="16">
        <v>1</v>
      </c>
      <c r="C36" s="16">
        <v>1</v>
      </c>
      <c r="D36" s="16"/>
      <c r="E36" s="16"/>
      <c r="F36" s="16">
        <v>1</v>
      </c>
      <c r="G36" s="16">
        <v>1</v>
      </c>
      <c r="H36" s="21">
        <v>118.87</v>
      </c>
      <c r="I36" s="21">
        <v>118.87</v>
      </c>
    </row>
    <row r="37" spans="1:9" ht="33.75" customHeight="1" x14ac:dyDescent="0.25">
      <c r="A37" s="17" t="s">
        <v>15</v>
      </c>
      <c r="B37" s="16">
        <v>1</v>
      </c>
      <c r="C37" s="16">
        <v>1</v>
      </c>
      <c r="D37" s="16">
        <v>1</v>
      </c>
      <c r="E37" s="16">
        <v>1</v>
      </c>
      <c r="F37" s="16"/>
      <c r="G37" s="16"/>
      <c r="H37" s="21">
        <v>237.74</v>
      </c>
      <c r="I37" s="21">
        <v>237.74</v>
      </c>
    </row>
    <row r="38" spans="1:9" ht="33.75" customHeight="1" x14ac:dyDescent="0.25">
      <c r="A38" s="17" t="s">
        <v>126</v>
      </c>
      <c r="B38" s="20">
        <f t="shared" ref="B38:G38" si="3">B40+B41+B42+B43+B44+B45</f>
        <v>10</v>
      </c>
      <c r="C38" s="20">
        <f t="shared" si="3"/>
        <v>10</v>
      </c>
      <c r="D38" s="20">
        <f t="shared" si="3"/>
        <v>6</v>
      </c>
      <c r="E38" s="20">
        <f t="shared" si="3"/>
        <v>6</v>
      </c>
      <c r="F38" s="20">
        <f t="shared" si="3"/>
        <v>4</v>
      </c>
      <c r="G38" s="20">
        <f t="shared" si="3"/>
        <v>4</v>
      </c>
      <c r="H38" s="21">
        <f>H40+H41+H42+H43+H44+H45</f>
        <v>1585.12</v>
      </c>
      <c r="I38" s="21">
        <f>I40+I41+I42+I43+I44+I45</f>
        <v>1585.12</v>
      </c>
    </row>
    <row r="39" spans="1:9" ht="16.5" x14ac:dyDescent="0.25">
      <c r="A39" s="17" t="s">
        <v>1</v>
      </c>
      <c r="B39" s="16"/>
      <c r="C39" s="16"/>
      <c r="D39" s="16"/>
      <c r="E39" s="16"/>
      <c r="F39" s="16"/>
      <c r="G39" s="16"/>
      <c r="H39" s="21"/>
      <c r="I39" s="22"/>
    </row>
    <row r="40" spans="1:9" ht="33.75" customHeight="1" x14ac:dyDescent="0.25">
      <c r="A40" s="17" t="s">
        <v>19</v>
      </c>
      <c r="B40" s="16">
        <v>1</v>
      </c>
      <c r="C40" s="16">
        <v>1</v>
      </c>
      <c r="D40" s="16"/>
      <c r="E40" s="16"/>
      <c r="F40" s="16">
        <v>1</v>
      </c>
      <c r="G40" s="16">
        <v>1</v>
      </c>
      <c r="H40" s="21">
        <v>99.07</v>
      </c>
      <c r="I40" s="21">
        <v>99.07</v>
      </c>
    </row>
    <row r="41" spans="1:9" ht="33.75" customHeight="1" x14ac:dyDescent="0.25">
      <c r="A41" s="17" t="s">
        <v>18</v>
      </c>
      <c r="B41" s="16">
        <v>2</v>
      </c>
      <c r="C41" s="16">
        <v>2</v>
      </c>
      <c r="D41" s="16">
        <v>2</v>
      </c>
      <c r="E41" s="16">
        <v>2</v>
      </c>
      <c r="F41" s="16"/>
      <c r="G41" s="16"/>
      <c r="H41" s="21">
        <v>396.28</v>
      </c>
      <c r="I41" s="21">
        <v>396.28</v>
      </c>
    </row>
    <row r="42" spans="1:9" ht="33" x14ac:dyDescent="0.25">
      <c r="A42" s="17" t="s">
        <v>151</v>
      </c>
      <c r="B42" s="16">
        <v>4</v>
      </c>
      <c r="C42" s="16">
        <v>4</v>
      </c>
      <c r="D42" s="16">
        <v>4</v>
      </c>
      <c r="E42" s="16">
        <v>4</v>
      </c>
      <c r="F42" s="16"/>
      <c r="G42" s="16"/>
      <c r="H42" s="21">
        <v>792.56</v>
      </c>
      <c r="I42" s="21">
        <v>792.56</v>
      </c>
    </row>
    <row r="43" spans="1:9" ht="33.75" customHeight="1" x14ac:dyDescent="0.25">
      <c r="A43" s="17" t="s">
        <v>20</v>
      </c>
      <c r="B43" s="16">
        <v>1</v>
      </c>
      <c r="C43" s="16">
        <v>1</v>
      </c>
      <c r="D43" s="16"/>
      <c r="E43" s="16"/>
      <c r="F43" s="16">
        <v>1</v>
      </c>
      <c r="G43" s="16">
        <v>1</v>
      </c>
      <c r="H43" s="21">
        <v>99.07</v>
      </c>
      <c r="I43" s="21">
        <v>99.07</v>
      </c>
    </row>
    <row r="44" spans="1:9" ht="33.75" customHeight="1" x14ac:dyDescent="0.25">
      <c r="A44" s="17" t="s">
        <v>21</v>
      </c>
      <c r="B44" s="16">
        <v>1</v>
      </c>
      <c r="C44" s="16">
        <v>1</v>
      </c>
      <c r="D44" s="16"/>
      <c r="E44" s="16"/>
      <c r="F44" s="16">
        <v>1</v>
      </c>
      <c r="G44" s="16">
        <v>1</v>
      </c>
      <c r="H44" s="21">
        <v>99.07</v>
      </c>
      <c r="I44" s="21">
        <v>99.07</v>
      </c>
    </row>
    <row r="45" spans="1:9" ht="33.75" customHeight="1" x14ac:dyDescent="0.25">
      <c r="A45" s="17" t="s">
        <v>22</v>
      </c>
      <c r="B45" s="16">
        <v>1</v>
      </c>
      <c r="C45" s="16">
        <v>1</v>
      </c>
      <c r="D45" s="16"/>
      <c r="E45" s="16"/>
      <c r="F45" s="16">
        <v>1</v>
      </c>
      <c r="G45" s="16">
        <v>1</v>
      </c>
      <c r="H45" s="21">
        <v>99.07</v>
      </c>
      <c r="I45" s="21">
        <v>99.07</v>
      </c>
    </row>
    <row r="46" spans="1:9" ht="33.75" customHeight="1" x14ac:dyDescent="0.25">
      <c r="A46" s="17" t="s">
        <v>127</v>
      </c>
      <c r="B46" s="20">
        <f t="shared" ref="B46:G46" si="4">B48+B49+B50+B51+B52+B53+B54+B55+B56+B57</f>
        <v>11</v>
      </c>
      <c r="C46" s="20">
        <f t="shared" si="4"/>
        <v>11</v>
      </c>
      <c r="D46" s="20">
        <f t="shared" si="4"/>
        <v>3</v>
      </c>
      <c r="E46" s="20">
        <f t="shared" si="4"/>
        <v>3</v>
      </c>
      <c r="F46" s="20">
        <f t="shared" si="4"/>
        <v>8</v>
      </c>
      <c r="G46" s="20">
        <f t="shared" si="4"/>
        <v>8</v>
      </c>
      <c r="H46" s="21">
        <f>H48+H49+H50+H51+H52+H53+H54+H55+H56+H57</f>
        <v>1644.38</v>
      </c>
      <c r="I46" s="21">
        <f>I48+I49+I50+I51+I52+I53+I54+I55+I56+I57</f>
        <v>1644.38</v>
      </c>
    </row>
    <row r="47" spans="1:9" ht="16.5" x14ac:dyDescent="0.25">
      <c r="A47" s="17" t="s">
        <v>1</v>
      </c>
      <c r="B47" s="16"/>
      <c r="C47" s="16"/>
      <c r="D47" s="16"/>
      <c r="E47" s="16"/>
      <c r="F47" s="16"/>
      <c r="G47" s="16"/>
      <c r="H47" s="21"/>
      <c r="I47" s="22"/>
    </row>
    <row r="48" spans="1:9" ht="33.75" customHeight="1" x14ac:dyDescent="0.25">
      <c r="A48" s="17" t="s">
        <v>25</v>
      </c>
      <c r="B48" s="16">
        <v>1</v>
      </c>
      <c r="C48" s="16">
        <v>1</v>
      </c>
      <c r="D48" s="16">
        <v>1</v>
      </c>
      <c r="E48" s="16">
        <v>1</v>
      </c>
      <c r="F48" s="16"/>
      <c r="G48" s="16"/>
      <c r="H48" s="21">
        <v>237.74</v>
      </c>
      <c r="I48" s="21">
        <v>237.74</v>
      </c>
    </row>
    <row r="49" spans="1:9" ht="33.75" customHeight="1" x14ac:dyDescent="0.25">
      <c r="A49" s="17" t="s">
        <v>28</v>
      </c>
      <c r="B49" s="16">
        <v>1</v>
      </c>
      <c r="C49" s="16">
        <v>1</v>
      </c>
      <c r="D49" s="16"/>
      <c r="E49" s="16"/>
      <c r="F49" s="16">
        <v>1</v>
      </c>
      <c r="G49" s="16">
        <v>1</v>
      </c>
      <c r="H49" s="21">
        <v>118.87</v>
      </c>
      <c r="I49" s="21">
        <v>118.87</v>
      </c>
    </row>
    <row r="50" spans="1:9" ht="33" x14ac:dyDescent="0.25">
      <c r="A50" s="17" t="s">
        <v>122</v>
      </c>
      <c r="B50" s="16">
        <v>1</v>
      </c>
      <c r="C50" s="16">
        <v>1</v>
      </c>
      <c r="D50" s="16"/>
      <c r="E50" s="16"/>
      <c r="F50" s="16">
        <v>1</v>
      </c>
      <c r="G50" s="16">
        <v>1</v>
      </c>
      <c r="H50" s="21">
        <v>118.87</v>
      </c>
      <c r="I50" s="21">
        <v>118.87</v>
      </c>
    </row>
    <row r="51" spans="1:9" ht="33.75" customHeight="1" x14ac:dyDescent="0.25">
      <c r="A51" s="17" t="s">
        <v>26</v>
      </c>
      <c r="B51" s="16">
        <v>1</v>
      </c>
      <c r="C51" s="16">
        <v>1</v>
      </c>
      <c r="D51" s="16"/>
      <c r="E51" s="16"/>
      <c r="F51" s="16">
        <v>1</v>
      </c>
      <c r="G51" s="16">
        <v>1</v>
      </c>
      <c r="H51" s="21">
        <v>118.87</v>
      </c>
      <c r="I51" s="21">
        <v>118.87</v>
      </c>
    </row>
    <row r="52" spans="1:9" ht="33.75" customHeight="1" x14ac:dyDescent="0.25">
      <c r="A52" s="17" t="s">
        <v>27</v>
      </c>
      <c r="B52" s="16">
        <v>1</v>
      </c>
      <c r="C52" s="16">
        <v>1</v>
      </c>
      <c r="D52" s="16"/>
      <c r="E52" s="16"/>
      <c r="F52" s="16">
        <v>1</v>
      </c>
      <c r="G52" s="16">
        <v>1</v>
      </c>
      <c r="H52" s="21">
        <v>118.87</v>
      </c>
      <c r="I52" s="21">
        <v>118.87</v>
      </c>
    </row>
    <row r="53" spans="1:9" ht="33.75" customHeight="1" x14ac:dyDescent="0.25">
      <c r="A53" s="17" t="s">
        <v>30</v>
      </c>
      <c r="B53" s="16">
        <v>1</v>
      </c>
      <c r="C53" s="16">
        <v>1</v>
      </c>
      <c r="D53" s="16"/>
      <c r="E53" s="16"/>
      <c r="F53" s="16">
        <v>1</v>
      </c>
      <c r="G53" s="16">
        <v>1</v>
      </c>
      <c r="H53" s="21">
        <v>99.07</v>
      </c>
      <c r="I53" s="21">
        <v>99.07</v>
      </c>
    </row>
    <row r="54" spans="1:9" ht="33.75" customHeight="1" x14ac:dyDescent="0.25">
      <c r="A54" s="17" t="s">
        <v>24</v>
      </c>
      <c r="B54" s="16">
        <v>1</v>
      </c>
      <c r="C54" s="16">
        <v>1</v>
      </c>
      <c r="D54" s="16"/>
      <c r="E54" s="16"/>
      <c r="F54" s="16">
        <v>1</v>
      </c>
      <c r="G54" s="16">
        <v>1</v>
      </c>
      <c r="H54" s="21">
        <v>118.87</v>
      </c>
      <c r="I54" s="21">
        <v>118.87</v>
      </c>
    </row>
    <row r="55" spans="1:9" ht="33.75" customHeight="1" x14ac:dyDescent="0.25">
      <c r="A55" s="17" t="s">
        <v>152</v>
      </c>
      <c r="B55" s="16">
        <v>1</v>
      </c>
      <c r="C55" s="16">
        <v>1</v>
      </c>
      <c r="D55" s="16">
        <v>1</v>
      </c>
      <c r="E55" s="16">
        <v>1</v>
      </c>
      <c r="F55" s="16"/>
      <c r="G55" s="16"/>
      <c r="H55" s="21">
        <v>237.74</v>
      </c>
      <c r="I55" s="21">
        <v>237.74</v>
      </c>
    </row>
    <row r="56" spans="1:9" ht="33.75" customHeight="1" x14ac:dyDescent="0.25">
      <c r="A56" s="17" t="s">
        <v>29</v>
      </c>
      <c r="B56" s="16">
        <v>2</v>
      </c>
      <c r="C56" s="16">
        <v>2</v>
      </c>
      <c r="D56" s="16">
        <v>1</v>
      </c>
      <c r="E56" s="16">
        <v>1</v>
      </c>
      <c r="F56" s="16">
        <v>1</v>
      </c>
      <c r="G56" s="16">
        <v>1</v>
      </c>
      <c r="H56" s="21">
        <v>356.61</v>
      </c>
      <c r="I56" s="21">
        <v>356.61</v>
      </c>
    </row>
    <row r="57" spans="1:9" ht="33.75" customHeight="1" x14ac:dyDescent="0.25">
      <c r="A57" s="17" t="s">
        <v>23</v>
      </c>
      <c r="B57" s="16">
        <v>1</v>
      </c>
      <c r="C57" s="16">
        <v>1</v>
      </c>
      <c r="D57" s="16"/>
      <c r="E57" s="16"/>
      <c r="F57" s="16">
        <v>1</v>
      </c>
      <c r="G57" s="16">
        <v>1</v>
      </c>
      <c r="H57" s="21">
        <v>118.87</v>
      </c>
      <c r="I57" s="21">
        <v>118.87</v>
      </c>
    </row>
    <row r="58" spans="1:9" ht="33.75" customHeight="1" x14ac:dyDescent="0.25">
      <c r="A58" s="17" t="s">
        <v>128</v>
      </c>
      <c r="B58" s="20">
        <f t="shared" ref="B58:G58" si="5">B60+B61+B62+B63</f>
        <v>6</v>
      </c>
      <c r="C58" s="20">
        <f t="shared" si="5"/>
        <v>6</v>
      </c>
      <c r="D58" s="20">
        <f t="shared" si="5"/>
        <v>2</v>
      </c>
      <c r="E58" s="20">
        <f t="shared" si="5"/>
        <v>2</v>
      </c>
      <c r="F58" s="20">
        <f t="shared" si="5"/>
        <v>4</v>
      </c>
      <c r="G58" s="20">
        <f t="shared" si="5"/>
        <v>4</v>
      </c>
      <c r="H58" s="21">
        <f>H60+H61+H62+H63</f>
        <v>792.56</v>
      </c>
      <c r="I58" s="21">
        <f>I60+I61+I62+I63</f>
        <v>792.56</v>
      </c>
    </row>
    <row r="59" spans="1:9" ht="16.5" x14ac:dyDescent="0.25">
      <c r="A59" s="17" t="s">
        <v>1</v>
      </c>
      <c r="B59" s="16"/>
      <c r="C59" s="16"/>
      <c r="D59" s="16"/>
      <c r="E59" s="16"/>
      <c r="F59" s="16"/>
      <c r="G59" s="16"/>
      <c r="H59" s="21"/>
      <c r="I59" s="22"/>
    </row>
    <row r="60" spans="1:9" ht="33.75" customHeight="1" x14ac:dyDescent="0.25">
      <c r="A60" s="17" t="s">
        <v>32</v>
      </c>
      <c r="B60" s="16">
        <v>1</v>
      </c>
      <c r="C60" s="16">
        <v>1</v>
      </c>
      <c r="D60" s="16"/>
      <c r="E60" s="16"/>
      <c r="F60" s="16">
        <v>1</v>
      </c>
      <c r="G60" s="16">
        <v>1</v>
      </c>
      <c r="H60" s="21">
        <v>99.07</v>
      </c>
      <c r="I60" s="21">
        <v>99.07</v>
      </c>
    </row>
    <row r="61" spans="1:9" ht="33.75" customHeight="1" x14ac:dyDescent="0.25">
      <c r="A61" s="17" t="s">
        <v>34</v>
      </c>
      <c r="B61" s="16">
        <v>1</v>
      </c>
      <c r="C61" s="16">
        <v>1</v>
      </c>
      <c r="D61" s="16"/>
      <c r="E61" s="16"/>
      <c r="F61" s="16">
        <v>1</v>
      </c>
      <c r="G61" s="16">
        <v>1</v>
      </c>
      <c r="H61" s="21">
        <v>99.07</v>
      </c>
      <c r="I61" s="21">
        <v>99.07</v>
      </c>
    </row>
    <row r="62" spans="1:9" ht="33" x14ac:dyDescent="0.25">
      <c r="A62" s="17" t="s">
        <v>31</v>
      </c>
      <c r="B62" s="16">
        <v>3</v>
      </c>
      <c r="C62" s="16">
        <v>3</v>
      </c>
      <c r="D62" s="16">
        <v>2</v>
      </c>
      <c r="E62" s="16">
        <v>2</v>
      </c>
      <c r="F62" s="16">
        <v>1</v>
      </c>
      <c r="G62" s="16">
        <v>1</v>
      </c>
      <c r="H62" s="21">
        <v>495.35</v>
      </c>
      <c r="I62" s="21">
        <v>495.35</v>
      </c>
    </row>
    <row r="63" spans="1:9" ht="33.75" customHeight="1" x14ac:dyDescent="0.25">
      <c r="A63" s="17" t="s">
        <v>33</v>
      </c>
      <c r="B63" s="16">
        <v>1</v>
      </c>
      <c r="C63" s="16">
        <v>1</v>
      </c>
      <c r="D63" s="16"/>
      <c r="E63" s="16"/>
      <c r="F63" s="16">
        <v>1</v>
      </c>
      <c r="G63" s="16">
        <v>1</v>
      </c>
      <c r="H63" s="21">
        <v>99.07</v>
      </c>
      <c r="I63" s="21">
        <v>99.07</v>
      </c>
    </row>
    <row r="64" spans="1:9" ht="33.75" customHeight="1" x14ac:dyDescent="0.25">
      <c r="A64" s="17" t="s">
        <v>129</v>
      </c>
      <c r="B64" s="20">
        <f t="shared" ref="B64:G64" si="6">B66+B67+B68+B69+B70+B71</f>
        <v>9</v>
      </c>
      <c r="C64" s="20">
        <f t="shared" si="6"/>
        <v>9</v>
      </c>
      <c r="D64" s="20">
        <f t="shared" si="6"/>
        <v>7</v>
      </c>
      <c r="E64" s="20">
        <f t="shared" si="6"/>
        <v>7</v>
      </c>
      <c r="F64" s="20">
        <f t="shared" si="6"/>
        <v>2</v>
      </c>
      <c r="G64" s="20">
        <f t="shared" si="6"/>
        <v>2</v>
      </c>
      <c r="H64" s="21">
        <f>H66+H67+H68+H69+H70+H71</f>
        <v>1585.12</v>
      </c>
      <c r="I64" s="21">
        <f>I66+I67+I68+I69+I70+I71</f>
        <v>1585.12</v>
      </c>
    </row>
    <row r="65" spans="1:9" ht="16.5" x14ac:dyDescent="0.25">
      <c r="A65" s="17" t="s">
        <v>1</v>
      </c>
      <c r="B65" s="16"/>
      <c r="C65" s="16"/>
      <c r="D65" s="16"/>
      <c r="E65" s="16"/>
      <c r="F65" s="16"/>
      <c r="G65" s="16"/>
      <c r="H65" s="21"/>
      <c r="I65" s="22"/>
    </row>
    <row r="66" spans="1:9" ht="33.75" customHeight="1" x14ac:dyDescent="0.25">
      <c r="A66" s="17" t="s">
        <v>36</v>
      </c>
      <c r="B66" s="16">
        <v>1</v>
      </c>
      <c r="C66" s="16">
        <v>1</v>
      </c>
      <c r="D66" s="16">
        <v>1</v>
      </c>
      <c r="E66" s="16">
        <v>1</v>
      </c>
      <c r="F66" s="16"/>
      <c r="G66" s="16"/>
      <c r="H66" s="21">
        <v>198.14</v>
      </c>
      <c r="I66" s="21">
        <v>198.14</v>
      </c>
    </row>
    <row r="67" spans="1:9" ht="33.75" customHeight="1" x14ac:dyDescent="0.25">
      <c r="A67" s="17" t="s">
        <v>39</v>
      </c>
      <c r="B67" s="16">
        <v>2</v>
      </c>
      <c r="C67" s="16">
        <v>2</v>
      </c>
      <c r="D67" s="16">
        <v>1</v>
      </c>
      <c r="E67" s="16">
        <v>1</v>
      </c>
      <c r="F67" s="16">
        <v>1</v>
      </c>
      <c r="G67" s="16">
        <v>1</v>
      </c>
      <c r="H67" s="21">
        <v>297.20999999999998</v>
      </c>
      <c r="I67" s="21">
        <v>297.20999999999998</v>
      </c>
    </row>
    <row r="68" spans="1:9" ht="33" x14ac:dyDescent="0.25">
      <c r="A68" s="17" t="s">
        <v>37</v>
      </c>
      <c r="B68" s="16">
        <v>1</v>
      </c>
      <c r="C68" s="16">
        <v>1</v>
      </c>
      <c r="D68" s="16">
        <v>1</v>
      </c>
      <c r="E68" s="16">
        <v>1</v>
      </c>
      <c r="F68" s="16"/>
      <c r="G68" s="16"/>
      <c r="H68" s="21">
        <v>198.14</v>
      </c>
      <c r="I68" s="21">
        <v>198.14</v>
      </c>
    </row>
    <row r="69" spans="1:9" ht="33.75" customHeight="1" x14ac:dyDescent="0.25">
      <c r="A69" s="17" t="s">
        <v>160</v>
      </c>
      <c r="B69" s="16">
        <v>3</v>
      </c>
      <c r="C69" s="16">
        <v>3</v>
      </c>
      <c r="D69" s="16">
        <v>2</v>
      </c>
      <c r="E69" s="16">
        <v>2</v>
      </c>
      <c r="F69" s="16">
        <v>1</v>
      </c>
      <c r="G69" s="16">
        <v>1</v>
      </c>
      <c r="H69" s="21">
        <v>495.35</v>
      </c>
      <c r="I69" s="21">
        <v>495.35</v>
      </c>
    </row>
    <row r="70" spans="1:9" ht="33.75" customHeight="1" x14ac:dyDescent="0.25">
      <c r="A70" s="17" t="s">
        <v>38</v>
      </c>
      <c r="B70" s="16">
        <v>1</v>
      </c>
      <c r="C70" s="16">
        <v>1</v>
      </c>
      <c r="D70" s="16">
        <v>1</v>
      </c>
      <c r="E70" s="16">
        <v>1</v>
      </c>
      <c r="F70" s="16"/>
      <c r="G70" s="16"/>
      <c r="H70" s="21">
        <v>198.14</v>
      </c>
      <c r="I70" s="21">
        <v>198.14</v>
      </c>
    </row>
    <row r="71" spans="1:9" ht="33.75" customHeight="1" x14ac:dyDescent="0.25">
      <c r="A71" s="17" t="s">
        <v>35</v>
      </c>
      <c r="B71" s="16">
        <v>1</v>
      </c>
      <c r="C71" s="16">
        <v>1</v>
      </c>
      <c r="D71" s="16">
        <v>1</v>
      </c>
      <c r="E71" s="16">
        <v>1</v>
      </c>
      <c r="F71" s="16"/>
      <c r="G71" s="16"/>
      <c r="H71" s="21">
        <v>198.14</v>
      </c>
      <c r="I71" s="21">
        <v>198.14</v>
      </c>
    </row>
    <row r="72" spans="1:9" ht="33.75" customHeight="1" x14ac:dyDescent="0.25">
      <c r="A72" s="17" t="s">
        <v>130</v>
      </c>
      <c r="B72" s="20">
        <f t="shared" ref="B72:G72" si="7">B74+B75</f>
        <v>8</v>
      </c>
      <c r="C72" s="20">
        <f t="shared" si="7"/>
        <v>8</v>
      </c>
      <c r="D72" s="20">
        <f t="shared" si="7"/>
        <v>7</v>
      </c>
      <c r="E72" s="20">
        <f t="shared" si="7"/>
        <v>7</v>
      </c>
      <c r="F72" s="20">
        <f t="shared" si="7"/>
        <v>1</v>
      </c>
      <c r="G72" s="20">
        <f t="shared" si="7"/>
        <v>1</v>
      </c>
      <c r="H72" s="21">
        <f>H74+H75</f>
        <v>1486.05</v>
      </c>
      <c r="I72" s="21">
        <f>I74+I75</f>
        <v>1486.05</v>
      </c>
    </row>
    <row r="73" spans="1:9" ht="16.5" x14ac:dyDescent="0.25">
      <c r="A73" s="17" t="s">
        <v>1</v>
      </c>
      <c r="B73" s="16"/>
      <c r="C73" s="16"/>
      <c r="D73" s="16"/>
      <c r="E73" s="16"/>
      <c r="F73" s="16"/>
      <c r="G73" s="16"/>
      <c r="H73" s="21"/>
      <c r="I73" s="22"/>
    </row>
    <row r="74" spans="1:9" ht="33.75" customHeight="1" x14ac:dyDescent="0.25">
      <c r="A74" s="17" t="s">
        <v>41</v>
      </c>
      <c r="B74" s="16">
        <v>4</v>
      </c>
      <c r="C74" s="16">
        <v>4</v>
      </c>
      <c r="D74" s="16">
        <v>4</v>
      </c>
      <c r="E74" s="16">
        <v>4</v>
      </c>
      <c r="F74" s="16"/>
      <c r="G74" s="16"/>
      <c r="H74" s="21">
        <v>792.56</v>
      </c>
      <c r="I74" s="21">
        <v>792.56</v>
      </c>
    </row>
    <row r="75" spans="1:9" ht="33.75" customHeight="1" x14ac:dyDescent="0.25">
      <c r="A75" s="17" t="s">
        <v>40</v>
      </c>
      <c r="B75" s="16">
        <v>4</v>
      </c>
      <c r="C75" s="16">
        <v>4</v>
      </c>
      <c r="D75" s="16">
        <v>3</v>
      </c>
      <c r="E75" s="16">
        <v>3</v>
      </c>
      <c r="F75" s="16">
        <v>1</v>
      </c>
      <c r="G75" s="16">
        <v>1</v>
      </c>
      <c r="H75" s="21">
        <v>693.49</v>
      </c>
      <c r="I75" s="21">
        <v>693.49</v>
      </c>
    </row>
    <row r="76" spans="1:9" ht="33" x14ac:dyDescent="0.25">
      <c r="A76" s="17" t="s">
        <v>131</v>
      </c>
      <c r="B76" s="20">
        <f t="shared" ref="B76:G76" si="8">B78+B79+B80</f>
        <v>4</v>
      </c>
      <c r="C76" s="20">
        <f t="shared" si="8"/>
        <v>4</v>
      </c>
      <c r="D76" s="20">
        <f t="shared" si="8"/>
        <v>3</v>
      </c>
      <c r="E76" s="20">
        <f t="shared" si="8"/>
        <v>3</v>
      </c>
      <c r="F76" s="20">
        <f t="shared" si="8"/>
        <v>1</v>
      </c>
      <c r="G76" s="20">
        <f t="shared" si="8"/>
        <v>1</v>
      </c>
      <c r="H76" s="21">
        <f>H78+H79+H80</f>
        <v>693.49</v>
      </c>
      <c r="I76" s="21">
        <f>I78+I79+I80</f>
        <v>693.49</v>
      </c>
    </row>
    <row r="77" spans="1:9" ht="16.5" x14ac:dyDescent="0.25">
      <c r="A77" s="17" t="s">
        <v>1</v>
      </c>
      <c r="B77" s="16"/>
      <c r="C77" s="16"/>
      <c r="D77" s="16"/>
      <c r="E77" s="16"/>
      <c r="F77" s="16"/>
      <c r="G77" s="16"/>
      <c r="H77" s="21"/>
      <c r="I77" s="21"/>
    </row>
    <row r="78" spans="1:9" ht="33.75" customHeight="1" x14ac:dyDescent="0.25">
      <c r="A78" s="17" t="s">
        <v>42</v>
      </c>
      <c r="B78" s="16">
        <v>1</v>
      </c>
      <c r="C78" s="16">
        <v>1</v>
      </c>
      <c r="D78" s="16">
        <v>1</v>
      </c>
      <c r="E78" s="16">
        <v>1</v>
      </c>
      <c r="F78" s="16"/>
      <c r="G78" s="16"/>
      <c r="H78" s="21">
        <v>198.14</v>
      </c>
      <c r="I78" s="21">
        <v>198.14</v>
      </c>
    </row>
    <row r="79" spans="1:9" ht="33.75" customHeight="1" x14ac:dyDescent="0.25">
      <c r="A79" s="17" t="s">
        <v>43</v>
      </c>
      <c r="B79" s="16">
        <v>2</v>
      </c>
      <c r="C79" s="16">
        <v>2</v>
      </c>
      <c r="D79" s="16">
        <v>1</v>
      </c>
      <c r="E79" s="16">
        <v>1</v>
      </c>
      <c r="F79" s="16">
        <v>1</v>
      </c>
      <c r="G79" s="16">
        <v>1</v>
      </c>
      <c r="H79" s="21">
        <v>297.20999999999998</v>
      </c>
      <c r="I79" s="21">
        <v>297.20999999999998</v>
      </c>
    </row>
    <row r="80" spans="1:9" ht="33" x14ac:dyDescent="0.25">
      <c r="A80" s="17" t="s">
        <v>44</v>
      </c>
      <c r="B80" s="16">
        <v>1</v>
      </c>
      <c r="C80" s="16">
        <v>1</v>
      </c>
      <c r="D80" s="16">
        <v>1</v>
      </c>
      <c r="E80" s="16">
        <v>1</v>
      </c>
      <c r="F80" s="16"/>
      <c r="G80" s="16"/>
      <c r="H80" s="21">
        <v>198.14</v>
      </c>
      <c r="I80" s="21">
        <v>198.14</v>
      </c>
    </row>
    <row r="81" spans="1:9" ht="33.75" customHeight="1" x14ac:dyDescent="0.25">
      <c r="A81" s="17" t="s">
        <v>132</v>
      </c>
      <c r="B81" s="20">
        <f t="shared" ref="B81:G81" si="9">B83+B84+B85+B86+B87+B88+B89</f>
        <v>8</v>
      </c>
      <c r="C81" s="20">
        <f t="shared" si="9"/>
        <v>8</v>
      </c>
      <c r="D81" s="20">
        <f t="shared" si="9"/>
        <v>1</v>
      </c>
      <c r="E81" s="20">
        <f t="shared" si="9"/>
        <v>1</v>
      </c>
      <c r="F81" s="20">
        <f t="shared" si="9"/>
        <v>7</v>
      </c>
      <c r="G81" s="20">
        <f t="shared" si="9"/>
        <v>7</v>
      </c>
      <c r="H81" s="21">
        <f>H83+H84+H85+H86+H87+H88+H89</f>
        <v>1069.83</v>
      </c>
      <c r="I81" s="21">
        <f>I83+I84+I85+I86+I87+I88+I89</f>
        <v>1069.83</v>
      </c>
    </row>
    <row r="82" spans="1:9" ht="16.5" x14ac:dyDescent="0.25">
      <c r="A82" s="17" t="s">
        <v>1</v>
      </c>
      <c r="B82" s="16"/>
      <c r="C82" s="16"/>
      <c r="D82" s="16"/>
      <c r="E82" s="16"/>
      <c r="F82" s="16"/>
      <c r="G82" s="16"/>
      <c r="H82" s="21"/>
      <c r="I82" s="22"/>
    </row>
    <row r="83" spans="1:9" ht="33.75" customHeight="1" x14ac:dyDescent="0.25">
      <c r="A83" s="17" t="s">
        <v>46</v>
      </c>
      <c r="B83" s="16">
        <v>1</v>
      </c>
      <c r="C83" s="16">
        <v>1</v>
      </c>
      <c r="D83" s="16"/>
      <c r="E83" s="16"/>
      <c r="F83" s="16">
        <v>1</v>
      </c>
      <c r="G83" s="16">
        <v>1</v>
      </c>
      <c r="H83" s="21">
        <v>118.87</v>
      </c>
      <c r="I83" s="21">
        <v>118.87</v>
      </c>
    </row>
    <row r="84" spans="1:9" ht="33.75" customHeight="1" x14ac:dyDescent="0.25">
      <c r="A84" s="17" t="s">
        <v>50</v>
      </c>
      <c r="B84" s="16">
        <v>1</v>
      </c>
      <c r="C84" s="16">
        <v>1</v>
      </c>
      <c r="D84" s="16"/>
      <c r="E84" s="16"/>
      <c r="F84" s="16">
        <v>1</v>
      </c>
      <c r="G84" s="16">
        <v>1</v>
      </c>
      <c r="H84" s="21">
        <v>118.87</v>
      </c>
      <c r="I84" s="21">
        <v>118.87</v>
      </c>
    </row>
    <row r="85" spans="1:9" ht="33" x14ac:dyDescent="0.25">
      <c r="A85" s="17" t="s">
        <v>49</v>
      </c>
      <c r="B85" s="16">
        <v>1</v>
      </c>
      <c r="C85" s="16">
        <v>1</v>
      </c>
      <c r="D85" s="16"/>
      <c r="E85" s="16"/>
      <c r="F85" s="16">
        <v>1</v>
      </c>
      <c r="G85" s="16">
        <v>1</v>
      </c>
      <c r="H85" s="21">
        <v>118.87</v>
      </c>
      <c r="I85" s="21">
        <v>118.87</v>
      </c>
    </row>
    <row r="86" spans="1:9" ht="33.75" customHeight="1" x14ac:dyDescent="0.25">
      <c r="A86" s="17" t="s">
        <v>51</v>
      </c>
      <c r="B86" s="16">
        <v>1</v>
      </c>
      <c r="C86" s="16">
        <v>1</v>
      </c>
      <c r="D86" s="16"/>
      <c r="E86" s="16"/>
      <c r="F86" s="16">
        <v>1</v>
      </c>
      <c r="G86" s="16">
        <v>1</v>
      </c>
      <c r="H86" s="21">
        <v>118.87</v>
      </c>
      <c r="I86" s="21">
        <v>118.87</v>
      </c>
    </row>
    <row r="87" spans="1:9" ht="33.75" customHeight="1" x14ac:dyDescent="0.25">
      <c r="A87" s="17" t="s">
        <v>45</v>
      </c>
      <c r="B87" s="16">
        <v>2</v>
      </c>
      <c r="C87" s="16">
        <v>2</v>
      </c>
      <c r="D87" s="16">
        <v>1</v>
      </c>
      <c r="E87" s="16">
        <v>1</v>
      </c>
      <c r="F87" s="16">
        <v>1</v>
      </c>
      <c r="G87" s="16">
        <v>1</v>
      </c>
      <c r="H87" s="21">
        <v>356.61</v>
      </c>
      <c r="I87" s="21">
        <v>356.61</v>
      </c>
    </row>
    <row r="88" spans="1:9" ht="33.75" customHeight="1" x14ac:dyDescent="0.25">
      <c r="A88" s="17" t="s">
        <v>48</v>
      </c>
      <c r="B88" s="16">
        <v>1</v>
      </c>
      <c r="C88" s="16">
        <v>1</v>
      </c>
      <c r="D88" s="16"/>
      <c r="E88" s="16"/>
      <c r="F88" s="16">
        <v>1</v>
      </c>
      <c r="G88" s="16">
        <v>1</v>
      </c>
      <c r="H88" s="21">
        <v>118.87</v>
      </c>
      <c r="I88" s="21">
        <v>118.87</v>
      </c>
    </row>
    <row r="89" spans="1:9" ht="33.75" customHeight="1" x14ac:dyDescent="0.25">
      <c r="A89" s="17" t="s">
        <v>47</v>
      </c>
      <c r="B89" s="16">
        <v>1</v>
      </c>
      <c r="C89" s="16">
        <v>1</v>
      </c>
      <c r="D89" s="16"/>
      <c r="E89" s="16"/>
      <c r="F89" s="16">
        <v>1</v>
      </c>
      <c r="G89" s="16">
        <v>1</v>
      </c>
      <c r="H89" s="21">
        <v>118.87</v>
      </c>
      <c r="I89" s="21">
        <v>118.87</v>
      </c>
    </row>
    <row r="90" spans="1:9" ht="33.75" customHeight="1" x14ac:dyDescent="0.25">
      <c r="A90" s="17" t="s">
        <v>133</v>
      </c>
      <c r="B90" s="20">
        <f t="shared" ref="B90:G90" si="10">B92+B93+B94+B95+B96+B97</f>
        <v>8</v>
      </c>
      <c r="C90" s="20">
        <f t="shared" si="10"/>
        <v>8</v>
      </c>
      <c r="D90" s="20">
        <f t="shared" si="10"/>
        <v>7</v>
      </c>
      <c r="E90" s="20">
        <f t="shared" si="10"/>
        <v>7</v>
      </c>
      <c r="F90" s="20">
        <f t="shared" si="10"/>
        <v>1</v>
      </c>
      <c r="G90" s="20">
        <f t="shared" si="10"/>
        <v>1</v>
      </c>
      <c r="H90" s="21">
        <f>H92+H93+H94+H95+H96+H97</f>
        <v>1486.05</v>
      </c>
      <c r="I90" s="21">
        <f>I92+I93+I94+I95+I96+I97</f>
        <v>1486.05</v>
      </c>
    </row>
    <row r="91" spans="1:9" ht="16.5" x14ac:dyDescent="0.25">
      <c r="A91" s="17" t="s">
        <v>1</v>
      </c>
      <c r="B91" s="16"/>
      <c r="C91" s="16"/>
      <c r="D91" s="16"/>
      <c r="E91" s="16"/>
      <c r="F91" s="16"/>
      <c r="G91" s="16"/>
      <c r="H91" s="21"/>
      <c r="I91" s="22"/>
    </row>
    <row r="92" spans="1:9" ht="33.75" customHeight="1" x14ac:dyDescent="0.25">
      <c r="A92" s="17" t="s">
        <v>52</v>
      </c>
      <c r="B92" s="16">
        <v>2</v>
      </c>
      <c r="C92" s="16">
        <v>2</v>
      </c>
      <c r="D92" s="16">
        <v>2</v>
      </c>
      <c r="E92" s="16">
        <v>2</v>
      </c>
      <c r="F92" s="16"/>
      <c r="G92" s="16"/>
      <c r="H92" s="21">
        <v>396.28</v>
      </c>
      <c r="I92" s="21">
        <v>396.28</v>
      </c>
    </row>
    <row r="93" spans="1:9" ht="33.75" customHeight="1" x14ac:dyDescent="0.25">
      <c r="A93" s="17" t="s">
        <v>120</v>
      </c>
      <c r="B93" s="16">
        <v>2</v>
      </c>
      <c r="C93" s="16">
        <v>2</v>
      </c>
      <c r="D93" s="16">
        <v>1</v>
      </c>
      <c r="E93" s="16">
        <v>1</v>
      </c>
      <c r="F93" s="16">
        <v>1</v>
      </c>
      <c r="G93" s="16">
        <v>1</v>
      </c>
      <c r="H93" s="21">
        <v>297.20999999999998</v>
      </c>
      <c r="I93" s="21">
        <v>297.20999999999998</v>
      </c>
    </row>
    <row r="94" spans="1:9" ht="33" x14ac:dyDescent="0.25">
      <c r="A94" s="17" t="s">
        <v>56</v>
      </c>
      <c r="B94" s="16">
        <v>1</v>
      </c>
      <c r="C94" s="16">
        <v>1</v>
      </c>
      <c r="D94" s="16">
        <v>1</v>
      </c>
      <c r="E94" s="16">
        <v>1</v>
      </c>
      <c r="F94" s="16"/>
      <c r="G94" s="16"/>
      <c r="H94" s="21">
        <v>198.14</v>
      </c>
      <c r="I94" s="21">
        <v>198.14</v>
      </c>
    </row>
    <row r="95" spans="1:9" ht="33.75" customHeight="1" x14ac:dyDescent="0.25">
      <c r="A95" s="17" t="s">
        <v>54</v>
      </c>
      <c r="B95" s="16">
        <v>1</v>
      </c>
      <c r="C95" s="16">
        <v>1</v>
      </c>
      <c r="D95" s="16">
        <v>1</v>
      </c>
      <c r="E95" s="16">
        <v>1</v>
      </c>
      <c r="F95" s="16"/>
      <c r="G95" s="16"/>
      <c r="H95" s="21">
        <v>198.14</v>
      </c>
      <c r="I95" s="21">
        <v>198.14</v>
      </c>
    </row>
    <row r="96" spans="1:9" ht="33.75" customHeight="1" x14ac:dyDescent="0.25">
      <c r="A96" s="17" t="s">
        <v>55</v>
      </c>
      <c r="B96" s="16">
        <v>1</v>
      </c>
      <c r="C96" s="16">
        <v>1</v>
      </c>
      <c r="D96" s="16">
        <v>1</v>
      </c>
      <c r="E96" s="16">
        <v>1</v>
      </c>
      <c r="F96" s="16"/>
      <c r="G96" s="16"/>
      <c r="H96" s="21">
        <v>198.14</v>
      </c>
      <c r="I96" s="21">
        <v>198.14</v>
      </c>
    </row>
    <row r="97" spans="1:9" ht="33.75" customHeight="1" x14ac:dyDescent="0.25">
      <c r="A97" s="17" t="s">
        <v>53</v>
      </c>
      <c r="B97" s="16">
        <v>1</v>
      </c>
      <c r="C97" s="16">
        <v>1</v>
      </c>
      <c r="D97" s="16">
        <v>1</v>
      </c>
      <c r="E97" s="16">
        <v>1</v>
      </c>
      <c r="F97" s="16"/>
      <c r="G97" s="16"/>
      <c r="H97" s="21">
        <v>198.14</v>
      </c>
      <c r="I97" s="21">
        <v>198.14</v>
      </c>
    </row>
    <row r="98" spans="1:9" ht="33.75" customHeight="1" x14ac:dyDescent="0.25">
      <c r="A98" s="17" t="s">
        <v>134</v>
      </c>
      <c r="B98" s="20">
        <f t="shared" ref="B98:G98" si="11">B100+B101+B102</f>
        <v>3</v>
      </c>
      <c r="C98" s="20">
        <f t="shared" si="11"/>
        <v>3</v>
      </c>
      <c r="D98" s="20">
        <f t="shared" si="11"/>
        <v>2</v>
      </c>
      <c r="E98" s="20">
        <f t="shared" si="11"/>
        <v>2</v>
      </c>
      <c r="F98" s="20">
        <f t="shared" si="11"/>
        <v>1</v>
      </c>
      <c r="G98" s="20">
        <f t="shared" si="11"/>
        <v>1</v>
      </c>
      <c r="H98" s="21">
        <f>H100+H101+H102</f>
        <v>495.35</v>
      </c>
      <c r="I98" s="21">
        <f>I100+I101+I102</f>
        <v>495.35</v>
      </c>
    </row>
    <row r="99" spans="1:9" ht="16.5" x14ac:dyDescent="0.25">
      <c r="A99" s="17" t="s">
        <v>1</v>
      </c>
      <c r="B99" s="16"/>
      <c r="C99" s="16"/>
      <c r="D99" s="16"/>
      <c r="E99" s="16"/>
      <c r="F99" s="16"/>
      <c r="G99" s="16"/>
      <c r="H99" s="21"/>
      <c r="I99" s="22"/>
    </row>
    <row r="100" spans="1:9" ht="33.75" customHeight="1" x14ac:dyDescent="0.25">
      <c r="A100" s="17" t="s">
        <v>57</v>
      </c>
      <c r="B100" s="16">
        <v>1</v>
      </c>
      <c r="C100" s="16">
        <v>1</v>
      </c>
      <c r="D100" s="16"/>
      <c r="E100" s="16"/>
      <c r="F100" s="16">
        <v>1</v>
      </c>
      <c r="G100" s="16">
        <v>1</v>
      </c>
      <c r="H100" s="21">
        <v>99.07</v>
      </c>
      <c r="I100" s="21">
        <v>99.07</v>
      </c>
    </row>
    <row r="101" spans="1:9" ht="33.75" customHeight="1" x14ac:dyDescent="0.25">
      <c r="A101" s="15" t="s">
        <v>58</v>
      </c>
      <c r="B101" s="16">
        <v>1</v>
      </c>
      <c r="C101" s="16">
        <v>1</v>
      </c>
      <c r="D101" s="16">
        <v>1</v>
      </c>
      <c r="E101" s="16">
        <v>1</v>
      </c>
      <c r="F101" s="16"/>
      <c r="G101" s="16"/>
      <c r="H101" s="21">
        <v>198.14</v>
      </c>
      <c r="I101" s="21">
        <v>198.14</v>
      </c>
    </row>
    <row r="102" spans="1:9" ht="33" x14ac:dyDescent="0.25">
      <c r="A102" s="17" t="s">
        <v>53</v>
      </c>
      <c r="B102" s="16">
        <v>1</v>
      </c>
      <c r="C102" s="16">
        <v>1</v>
      </c>
      <c r="D102" s="16">
        <v>1</v>
      </c>
      <c r="E102" s="16">
        <v>1</v>
      </c>
      <c r="F102" s="16"/>
      <c r="G102" s="16"/>
      <c r="H102" s="21">
        <v>198.14</v>
      </c>
      <c r="I102" s="21">
        <v>198.14</v>
      </c>
    </row>
    <row r="103" spans="1:9" ht="33.75" customHeight="1" x14ac:dyDescent="0.25">
      <c r="A103" s="17" t="s">
        <v>135</v>
      </c>
      <c r="B103" s="20">
        <f t="shared" ref="B103:G103" si="12">B105+B106+B107+B108+B109+B110+B111+B112+B113</f>
        <v>9</v>
      </c>
      <c r="C103" s="20">
        <f t="shared" si="12"/>
        <v>9</v>
      </c>
      <c r="D103" s="20">
        <f t="shared" si="12"/>
        <v>3</v>
      </c>
      <c r="E103" s="20">
        <f t="shared" si="12"/>
        <v>3</v>
      </c>
      <c r="F103" s="20">
        <f t="shared" si="12"/>
        <v>6</v>
      </c>
      <c r="G103" s="20">
        <f t="shared" si="12"/>
        <v>6</v>
      </c>
      <c r="H103" s="21">
        <f>H105+H106+H107+H108+H109+H110+H111+H112+H113</f>
        <v>1188.8399999999999</v>
      </c>
      <c r="I103" s="21">
        <f>I105+I106+I107+I108+I109+I110+I111+I112+I113</f>
        <v>1188.8399999999999</v>
      </c>
    </row>
    <row r="104" spans="1:9" ht="16.5" x14ac:dyDescent="0.25">
      <c r="A104" s="17" t="s">
        <v>1</v>
      </c>
      <c r="B104" s="16"/>
      <c r="C104" s="16"/>
      <c r="D104" s="16"/>
      <c r="E104" s="16"/>
      <c r="F104" s="16"/>
      <c r="G104" s="16"/>
      <c r="H104" s="21"/>
      <c r="I104" s="22"/>
    </row>
    <row r="105" spans="1:9" ht="33.75" customHeight="1" x14ac:dyDescent="0.25">
      <c r="A105" s="17" t="s">
        <v>60</v>
      </c>
      <c r="B105" s="16">
        <v>1</v>
      </c>
      <c r="C105" s="16">
        <v>1</v>
      </c>
      <c r="D105" s="16"/>
      <c r="E105" s="16"/>
      <c r="F105" s="16">
        <v>1</v>
      </c>
      <c r="G105" s="16">
        <v>1</v>
      </c>
      <c r="H105" s="21">
        <v>99.07</v>
      </c>
      <c r="I105" s="21">
        <v>99.07</v>
      </c>
    </row>
    <row r="106" spans="1:9" ht="33.75" customHeight="1" x14ac:dyDescent="0.25">
      <c r="A106" s="17" t="s">
        <v>62</v>
      </c>
      <c r="B106" s="16">
        <v>1</v>
      </c>
      <c r="C106" s="16">
        <v>1</v>
      </c>
      <c r="D106" s="16">
        <v>1</v>
      </c>
      <c r="E106" s="16">
        <v>1</v>
      </c>
      <c r="F106" s="16"/>
      <c r="G106" s="16"/>
      <c r="H106" s="21">
        <v>198.14</v>
      </c>
      <c r="I106" s="21">
        <v>198.14</v>
      </c>
    </row>
    <row r="107" spans="1:9" ht="33" x14ac:dyDescent="0.25">
      <c r="A107" s="17" t="s">
        <v>66</v>
      </c>
      <c r="B107" s="16">
        <v>1</v>
      </c>
      <c r="C107" s="16">
        <v>1</v>
      </c>
      <c r="D107" s="16"/>
      <c r="E107" s="16"/>
      <c r="F107" s="16">
        <v>1</v>
      </c>
      <c r="G107" s="16">
        <v>1</v>
      </c>
      <c r="H107" s="21">
        <v>99.07</v>
      </c>
      <c r="I107" s="21">
        <v>99.07</v>
      </c>
    </row>
    <row r="108" spans="1:9" ht="33.75" customHeight="1" x14ac:dyDescent="0.25">
      <c r="A108" s="17" t="s">
        <v>67</v>
      </c>
      <c r="B108" s="16">
        <v>1</v>
      </c>
      <c r="C108" s="16">
        <v>1</v>
      </c>
      <c r="D108" s="16"/>
      <c r="E108" s="16"/>
      <c r="F108" s="16">
        <v>1</v>
      </c>
      <c r="G108" s="16">
        <v>1</v>
      </c>
      <c r="H108" s="21">
        <v>99.07</v>
      </c>
      <c r="I108" s="21">
        <v>99.07</v>
      </c>
    </row>
    <row r="109" spans="1:9" ht="33.75" customHeight="1" x14ac:dyDescent="0.25">
      <c r="A109" s="17" t="s">
        <v>61</v>
      </c>
      <c r="B109" s="16">
        <v>1</v>
      </c>
      <c r="C109" s="16">
        <v>1</v>
      </c>
      <c r="D109" s="16"/>
      <c r="E109" s="16"/>
      <c r="F109" s="16">
        <v>1</v>
      </c>
      <c r="G109" s="16">
        <v>1</v>
      </c>
      <c r="H109" s="21">
        <v>99.07</v>
      </c>
      <c r="I109" s="21">
        <v>99.07</v>
      </c>
    </row>
    <row r="110" spans="1:9" ht="33.75" customHeight="1" x14ac:dyDescent="0.25">
      <c r="A110" s="17" t="s">
        <v>63</v>
      </c>
      <c r="B110" s="16">
        <v>1</v>
      </c>
      <c r="C110" s="16">
        <v>1</v>
      </c>
      <c r="D110" s="16">
        <v>1</v>
      </c>
      <c r="E110" s="16">
        <v>1</v>
      </c>
      <c r="F110" s="16"/>
      <c r="G110" s="16"/>
      <c r="H110" s="21">
        <v>198.14</v>
      </c>
      <c r="I110" s="21">
        <v>198.14</v>
      </c>
    </row>
    <row r="111" spans="1:9" ht="33.75" customHeight="1" x14ac:dyDescent="0.25">
      <c r="A111" s="17" t="s">
        <v>59</v>
      </c>
      <c r="B111" s="16">
        <v>1</v>
      </c>
      <c r="C111" s="16">
        <v>1</v>
      </c>
      <c r="D111" s="16">
        <v>1</v>
      </c>
      <c r="E111" s="16">
        <v>1</v>
      </c>
      <c r="F111" s="16"/>
      <c r="G111" s="16"/>
      <c r="H111" s="21">
        <v>198.14</v>
      </c>
      <c r="I111" s="21">
        <v>198.14</v>
      </c>
    </row>
    <row r="112" spans="1:9" ht="33.75" customHeight="1" x14ac:dyDescent="0.25">
      <c r="A112" s="17" t="s">
        <v>64</v>
      </c>
      <c r="B112" s="16">
        <v>1</v>
      </c>
      <c r="C112" s="16">
        <v>1</v>
      </c>
      <c r="D112" s="16"/>
      <c r="E112" s="16"/>
      <c r="F112" s="16">
        <v>1</v>
      </c>
      <c r="G112" s="16">
        <v>1</v>
      </c>
      <c r="H112" s="21">
        <v>99.07</v>
      </c>
      <c r="I112" s="21">
        <v>99.07</v>
      </c>
    </row>
    <row r="113" spans="1:9" ht="33.75" customHeight="1" x14ac:dyDescent="0.25">
      <c r="A113" s="17" t="s">
        <v>65</v>
      </c>
      <c r="B113" s="16">
        <v>1</v>
      </c>
      <c r="C113" s="16">
        <v>1</v>
      </c>
      <c r="D113" s="16"/>
      <c r="E113" s="16"/>
      <c r="F113" s="16">
        <v>1</v>
      </c>
      <c r="G113" s="16">
        <v>1</v>
      </c>
      <c r="H113" s="21">
        <v>99.07</v>
      </c>
      <c r="I113" s="21">
        <v>99.07</v>
      </c>
    </row>
    <row r="114" spans="1:9" ht="33.75" customHeight="1" x14ac:dyDescent="0.25">
      <c r="A114" s="17" t="s">
        <v>136</v>
      </c>
      <c r="B114" s="20">
        <f t="shared" ref="B114:G114" si="13">B116+B117+B118+B119+B120+B121+B122+B123</f>
        <v>12</v>
      </c>
      <c r="C114" s="20">
        <f t="shared" si="13"/>
        <v>12</v>
      </c>
      <c r="D114" s="20">
        <f t="shared" si="13"/>
        <v>8</v>
      </c>
      <c r="E114" s="20">
        <f t="shared" si="13"/>
        <v>8</v>
      </c>
      <c r="F114" s="20">
        <f t="shared" si="13"/>
        <v>4</v>
      </c>
      <c r="G114" s="20">
        <f t="shared" si="13"/>
        <v>4</v>
      </c>
      <c r="H114" s="21">
        <f>H116+H117+H118+H119+H120+H121+H122+H123</f>
        <v>1981.4</v>
      </c>
      <c r="I114" s="21">
        <f>I116+I117+I118+I119+I120+I121+I122+I123</f>
        <v>1981.4</v>
      </c>
    </row>
    <row r="115" spans="1:9" ht="16.5" x14ac:dyDescent="0.25">
      <c r="A115" s="17" t="s">
        <v>1</v>
      </c>
      <c r="B115" s="16"/>
      <c r="C115" s="16"/>
      <c r="D115" s="16"/>
      <c r="E115" s="16"/>
      <c r="F115" s="16"/>
      <c r="G115" s="16"/>
      <c r="H115" s="21"/>
      <c r="I115" s="22"/>
    </row>
    <row r="116" spans="1:9" ht="33.75" customHeight="1" x14ac:dyDescent="0.25">
      <c r="A116" s="17" t="s">
        <v>68</v>
      </c>
      <c r="B116" s="16">
        <v>1</v>
      </c>
      <c r="C116" s="16">
        <v>1</v>
      </c>
      <c r="D116" s="16"/>
      <c r="E116" s="16"/>
      <c r="F116" s="16">
        <v>1</v>
      </c>
      <c r="G116" s="16">
        <v>1</v>
      </c>
      <c r="H116" s="21">
        <v>99.07</v>
      </c>
      <c r="I116" s="21">
        <v>99.07</v>
      </c>
    </row>
    <row r="117" spans="1:9" ht="33.75" customHeight="1" x14ac:dyDescent="0.25">
      <c r="A117" s="17" t="s">
        <v>69</v>
      </c>
      <c r="B117" s="16">
        <v>1</v>
      </c>
      <c r="C117" s="16">
        <v>1</v>
      </c>
      <c r="D117" s="16"/>
      <c r="E117" s="16"/>
      <c r="F117" s="16">
        <v>1</v>
      </c>
      <c r="G117" s="16">
        <v>1</v>
      </c>
      <c r="H117" s="21">
        <v>99.07</v>
      </c>
      <c r="I117" s="21">
        <v>99.07</v>
      </c>
    </row>
    <row r="118" spans="1:9" ht="33" x14ac:dyDescent="0.25">
      <c r="A118" s="17" t="s">
        <v>70</v>
      </c>
      <c r="B118" s="16">
        <v>1</v>
      </c>
      <c r="C118" s="16">
        <v>1</v>
      </c>
      <c r="D118" s="16"/>
      <c r="E118" s="16"/>
      <c r="F118" s="16">
        <v>1</v>
      </c>
      <c r="G118" s="16">
        <v>1</v>
      </c>
      <c r="H118" s="21">
        <v>99.07</v>
      </c>
      <c r="I118" s="21">
        <v>99.07</v>
      </c>
    </row>
    <row r="119" spans="1:9" ht="32.25" customHeight="1" x14ac:dyDescent="0.25">
      <c r="A119" s="17" t="s">
        <v>71</v>
      </c>
      <c r="B119" s="16">
        <v>1</v>
      </c>
      <c r="C119" s="16">
        <v>1</v>
      </c>
      <c r="D119" s="16">
        <v>1</v>
      </c>
      <c r="E119" s="16">
        <v>1</v>
      </c>
      <c r="F119" s="16"/>
      <c r="G119" s="16"/>
      <c r="H119" s="21">
        <v>198.14</v>
      </c>
      <c r="I119" s="21">
        <v>198.14</v>
      </c>
    </row>
    <row r="120" spans="1:9" ht="33" customHeight="1" x14ac:dyDescent="0.25">
      <c r="A120" s="17" t="s">
        <v>72</v>
      </c>
      <c r="B120" s="16">
        <v>1</v>
      </c>
      <c r="C120" s="16">
        <v>1</v>
      </c>
      <c r="D120" s="16"/>
      <c r="E120" s="16"/>
      <c r="F120" s="16">
        <v>1</v>
      </c>
      <c r="G120" s="16">
        <v>1</v>
      </c>
      <c r="H120" s="21">
        <v>99.07</v>
      </c>
      <c r="I120" s="21">
        <v>99.07</v>
      </c>
    </row>
    <row r="121" spans="1:9" ht="17.25" customHeight="1" x14ac:dyDescent="0.25">
      <c r="A121" s="17" t="s">
        <v>73</v>
      </c>
      <c r="B121" s="16">
        <v>3</v>
      </c>
      <c r="C121" s="16">
        <v>3</v>
      </c>
      <c r="D121" s="16">
        <v>3</v>
      </c>
      <c r="E121" s="16">
        <v>3</v>
      </c>
      <c r="F121" s="16"/>
      <c r="G121" s="16"/>
      <c r="H121" s="21">
        <v>594.41999999999996</v>
      </c>
      <c r="I121" s="21">
        <v>594.41999999999996</v>
      </c>
    </row>
    <row r="122" spans="1:9" ht="32.25" customHeight="1" x14ac:dyDescent="0.25">
      <c r="A122" s="17" t="s">
        <v>74</v>
      </c>
      <c r="B122" s="16">
        <v>2</v>
      </c>
      <c r="C122" s="16">
        <v>2</v>
      </c>
      <c r="D122" s="16">
        <v>2</v>
      </c>
      <c r="E122" s="16">
        <v>2</v>
      </c>
      <c r="F122" s="16"/>
      <c r="G122" s="16"/>
      <c r="H122" s="21">
        <v>396.28</v>
      </c>
      <c r="I122" s="21">
        <v>396.28</v>
      </c>
    </row>
    <row r="123" spans="1:9" ht="32.25" customHeight="1" x14ac:dyDescent="0.25">
      <c r="A123" s="17" t="s">
        <v>75</v>
      </c>
      <c r="B123" s="16">
        <v>2</v>
      </c>
      <c r="C123" s="16">
        <v>2</v>
      </c>
      <c r="D123" s="16">
        <v>2</v>
      </c>
      <c r="E123" s="16">
        <v>2</v>
      </c>
      <c r="F123" s="16"/>
      <c r="G123" s="16"/>
      <c r="H123" s="21">
        <v>396.28</v>
      </c>
      <c r="I123" s="21">
        <v>396.28</v>
      </c>
    </row>
    <row r="124" spans="1:9" ht="33.75" customHeight="1" x14ac:dyDescent="0.25">
      <c r="A124" s="17" t="s">
        <v>137</v>
      </c>
      <c r="B124" s="20">
        <f t="shared" ref="B124:G124" si="14">B126+B127+B128+B129+B130+B131+B132+B133+B134</f>
        <v>10</v>
      </c>
      <c r="C124" s="20">
        <f t="shared" si="14"/>
        <v>10</v>
      </c>
      <c r="D124" s="20">
        <f t="shared" si="14"/>
        <v>2</v>
      </c>
      <c r="E124" s="20">
        <f t="shared" si="14"/>
        <v>2</v>
      </c>
      <c r="F124" s="20">
        <f t="shared" si="14"/>
        <v>8</v>
      </c>
      <c r="G124" s="20">
        <f t="shared" si="14"/>
        <v>8</v>
      </c>
      <c r="H124" s="21">
        <f>H126+H127+H128+H129+H130+H131+H132+H133+H134</f>
        <v>1426.44</v>
      </c>
      <c r="I124" s="21">
        <f>I126+I127+I128+I129+I130+I131+I132+I133+I134</f>
        <v>1426.44</v>
      </c>
    </row>
    <row r="125" spans="1:9" ht="16.5" x14ac:dyDescent="0.25">
      <c r="A125" s="17" t="s">
        <v>1</v>
      </c>
      <c r="B125" s="16"/>
      <c r="C125" s="16"/>
      <c r="D125" s="16"/>
      <c r="E125" s="16"/>
      <c r="F125" s="16"/>
      <c r="G125" s="16"/>
      <c r="H125" s="21"/>
      <c r="I125" s="22"/>
    </row>
    <row r="126" spans="1:9" ht="32.25" customHeight="1" x14ac:dyDescent="0.25">
      <c r="A126" s="17" t="s">
        <v>78</v>
      </c>
      <c r="B126" s="16">
        <v>1</v>
      </c>
      <c r="C126" s="16">
        <v>1</v>
      </c>
      <c r="D126" s="16"/>
      <c r="E126" s="16"/>
      <c r="F126" s="16">
        <v>1</v>
      </c>
      <c r="G126" s="16">
        <v>1</v>
      </c>
      <c r="H126" s="21">
        <v>118.87</v>
      </c>
      <c r="I126" s="21">
        <v>118.87</v>
      </c>
    </row>
    <row r="127" spans="1:9" ht="32.25" customHeight="1" x14ac:dyDescent="0.25">
      <c r="A127" s="17" t="s">
        <v>81</v>
      </c>
      <c r="B127" s="16">
        <v>1</v>
      </c>
      <c r="C127" s="16">
        <v>1</v>
      </c>
      <c r="D127" s="16"/>
      <c r="E127" s="16"/>
      <c r="F127" s="16">
        <v>1</v>
      </c>
      <c r="G127" s="16">
        <v>1</v>
      </c>
      <c r="H127" s="21">
        <v>118.87</v>
      </c>
      <c r="I127" s="21">
        <v>118.87</v>
      </c>
    </row>
    <row r="128" spans="1:9" ht="18" customHeight="1" x14ac:dyDescent="0.25">
      <c r="A128" s="17" t="s">
        <v>77</v>
      </c>
      <c r="B128" s="16">
        <v>1</v>
      </c>
      <c r="C128" s="16">
        <v>1</v>
      </c>
      <c r="D128" s="16"/>
      <c r="E128" s="16"/>
      <c r="F128" s="16">
        <v>1</v>
      </c>
      <c r="G128" s="16">
        <v>1</v>
      </c>
      <c r="H128" s="21">
        <v>118.87</v>
      </c>
      <c r="I128" s="21">
        <v>118.87</v>
      </c>
    </row>
    <row r="129" spans="1:9" ht="33.75" customHeight="1" x14ac:dyDescent="0.25">
      <c r="A129" s="17" t="s">
        <v>79</v>
      </c>
      <c r="B129" s="16">
        <v>1</v>
      </c>
      <c r="C129" s="16">
        <v>1</v>
      </c>
      <c r="D129" s="16"/>
      <c r="E129" s="16"/>
      <c r="F129" s="16">
        <v>1</v>
      </c>
      <c r="G129" s="16">
        <v>1</v>
      </c>
      <c r="H129" s="21">
        <v>118.87</v>
      </c>
      <c r="I129" s="21">
        <v>118.87</v>
      </c>
    </row>
    <row r="130" spans="1:9" ht="33.75" customHeight="1" x14ac:dyDescent="0.25">
      <c r="A130" s="17" t="s">
        <v>76</v>
      </c>
      <c r="B130" s="16">
        <v>2</v>
      </c>
      <c r="C130" s="16">
        <v>2</v>
      </c>
      <c r="D130" s="16">
        <v>2</v>
      </c>
      <c r="E130" s="16">
        <v>2</v>
      </c>
      <c r="F130" s="16"/>
      <c r="G130" s="16"/>
      <c r="H130" s="21">
        <v>475.48</v>
      </c>
      <c r="I130" s="21">
        <v>475.48</v>
      </c>
    </row>
    <row r="131" spans="1:9" ht="32.25" customHeight="1" x14ac:dyDescent="0.25">
      <c r="A131" s="17" t="s">
        <v>82</v>
      </c>
      <c r="B131" s="16">
        <v>1</v>
      </c>
      <c r="C131" s="16">
        <v>1</v>
      </c>
      <c r="D131" s="16"/>
      <c r="E131" s="16"/>
      <c r="F131" s="16">
        <v>1</v>
      </c>
      <c r="G131" s="16">
        <v>1</v>
      </c>
      <c r="H131" s="21">
        <v>118.87</v>
      </c>
      <c r="I131" s="21">
        <v>118.87</v>
      </c>
    </row>
    <row r="132" spans="1:9" ht="32.25" customHeight="1" x14ac:dyDescent="0.25">
      <c r="A132" s="17" t="s">
        <v>170</v>
      </c>
      <c r="B132" s="16">
        <v>1</v>
      </c>
      <c r="C132" s="16">
        <v>1</v>
      </c>
      <c r="D132" s="16"/>
      <c r="E132" s="16"/>
      <c r="F132" s="16">
        <v>1</v>
      </c>
      <c r="G132" s="16">
        <v>1</v>
      </c>
      <c r="H132" s="21">
        <v>118.87</v>
      </c>
      <c r="I132" s="21">
        <v>118.87</v>
      </c>
    </row>
    <row r="133" spans="1:9" ht="32.25" customHeight="1" x14ac:dyDescent="0.25">
      <c r="A133" s="17" t="s">
        <v>138</v>
      </c>
      <c r="B133" s="16">
        <v>1</v>
      </c>
      <c r="C133" s="16">
        <v>1</v>
      </c>
      <c r="D133" s="16"/>
      <c r="E133" s="16"/>
      <c r="F133" s="16">
        <v>1</v>
      </c>
      <c r="G133" s="16">
        <v>1</v>
      </c>
      <c r="H133" s="21">
        <v>118.87</v>
      </c>
      <c r="I133" s="21">
        <v>118.87</v>
      </c>
    </row>
    <row r="134" spans="1:9" ht="33.75" customHeight="1" x14ac:dyDescent="0.25">
      <c r="A134" s="17" t="s">
        <v>80</v>
      </c>
      <c r="B134" s="16">
        <v>1</v>
      </c>
      <c r="C134" s="16">
        <v>1</v>
      </c>
      <c r="D134" s="16"/>
      <c r="E134" s="16"/>
      <c r="F134" s="16">
        <v>1</v>
      </c>
      <c r="G134" s="16">
        <v>1</v>
      </c>
      <c r="H134" s="21">
        <v>118.87</v>
      </c>
      <c r="I134" s="21">
        <v>118.87</v>
      </c>
    </row>
    <row r="135" spans="1:9" ht="33.75" customHeight="1" x14ac:dyDescent="0.25">
      <c r="A135" s="17" t="s">
        <v>139</v>
      </c>
      <c r="B135" s="20">
        <f t="shared" ref="B135:G135" si="15">B137+B138+B139+B140+B141+B142+B143</f>
        <v>9</v>
      </c>
      <c r="C135" s="20">
        <f t="shared" si="15"/>
        <v>9</v>
      </c>
      <c r="D135" s="20">
        <f t="shared" si="15"/>
        <v>5</v>
      </c>
      <c r="E135" s="20">
        <f t="shared" si="15"/>
        <v>5</v>
      </c>
      <c r="F135" s="20">
        <f t="shared" si="15"/>
        <v>4</v>
      </c>
      <c r="G135" s="20">
        <f t="shared" si="15"/>
        <v>4</v>
      </c>
      <c r="H135" s="21">
        <f>H137+H138+H139+H140+H141+H142+H143</f>
        <v>1386.98</v>
      </c>
      <c r="I135" s="21">
        <f>I137+I138+I139+I140+I141+I142+I143</f>
        <v>1386.98</v>
      </c>
    </row>
    <row r="136" spans="1:9" ht="16.5" x14ac:dyDescent="0.25">
      <c r="A136" s="17" t="s">
        <v>1</v>
      </c>
      <c r="B136" s="16"/>
      <c r="C136" s="16"/>
      <c r="D136" s="16"/>
      <c r="E136" s="16"/>
      <c r="F136" s="16"/>
      <c r="G136" s="16"/>
      <c r="H136" s="21"/>
      <c r="I136" s="21"/>
    </row>
    <row r="137" spans="1:9" ht="33.75" customHeight="1" x14ac:dyDescent="0.25">
      <c r="A137" s="17" t="s">
        <v>86</v>
      </c>
      <c r="B137" s="16">
        <v>1</v>
      </c>
      <c r="C137" s="16">
        <v>1</v>
      </c>
      <c r="D137" s="16">
        <v>1</v>
      </c>
      <c r="E137" s="16">
        <v>1</v>
      </c>
      <c r="F137" s="16"/>
      <c r="G137" s="16"/>
      <c r="H137" s="21">
        <v>198.14</v>
      </c>
      <c r="I137" s="21">
        <v>198.14</v>
      </c>
    </row>
    <row r="138" spans="1:9" ht="33.75" customHeight="1" x14ac:dyDescent="0.25">
      <c r="A138" s="17" t="s">
        <v>169</v>
      </c>
      <c r="B138" s="16">
        <v>3</v>
      </c>
      <c r="C138" s="16">
        <v>3</v>
      </c>
      <c r="D138" s="16">
        <v>3</v>
      </c>
      <c r="E138" s="16">
        <v>3</v>
      </c>
      <c r="F138" s="16"/>
      <c r="G138" s="16"/>
      <c r="H138" s="21">
        <v>594.41999999999996</v>
      </c>
      <c r="I138" s="21">
        <v>594.41999999999996</v>
      </c>
    </row>
    <row r="139" spans="1:9" ht="33" x14ac:dyDescent="0.25">
      <c r="A139" s="17" t="s">
        <v>84</v>
      </c>
      <c r="B139" s="16">
        <v>1</v>
      </c>
      <c r="C139" s="16">
        <v>1</v>
      </c>
      <c r="D139" s="16"/>
      <c r="E139" s="16"/>
      <c r="F139" s="16">
        <v>1</v>
      </c>
      <c r="G139" s="16">
        <v>1</v>
      </c>
      <c r="H139" s="21">
        <v>99.07</v>
      </c>
      <c r="I139" s="21">
        <v>99.07</v>
      </c>
    </row>
    <row r="140" spans="1:9" ht="33.75" customHeight="1" x14ac:dyDescent="0.25">
      <c r="A140" s="17" t="s">
        <v>85</v>
      </c>
      <c r="B140" s="16">
        <v>1</v>
      </c>
      <c r="C140" s="16">
        <v>1</v>
      </c>
      <c r="D140" s="16"/>
      <c r="E140" s="16"/>
      <c r="F140" s="16">
        <v>1</v>
      </c>
      <c r="G140" s="16">
        <v>1</v>
      </c>
      <c r="H140" s="21">
        <v>99.07</v>
      </c>
      <c r="I140" s="21">
        <v>99.07</v>
      </c>
    </row>
    <row r="141" spans="1:9" ht="33.75" customHeight="1" x14ac:dyDescent="0.25">
      <c r="A141" s="17" t="s">
        <v>83</v>
      </c>
      <c r="B141" s="16">
        <v>1</v>
      </c>
      <c r="C141" s="16">
        <v>1</v>
      </c>
      <c r="D141" s="16">
        <v>1</v>
      </c>
      <c r="E141" s="16">
        <v>1</v>
      </c>
      <c r="F141" s="16"/>
      <c r="G141" s="16"/>
      <c r="H141" s="21">
        <v>198.14</v>
      </c>
      <c r="I141" s="21">
        <v>198.14</v>
      </c>
    </row>
    <row r="142" spans="1:9" ht="33.75" customHeight="1" x14ac:dyDescent="0.25">
      <c r="A142" s="17" t="s">
        <v>87</v>
      </c>
      <c r="B142" s="16">
        <v>1</v>
      </c>
      <c r="C142" s="16">
        <v>1</v>
      </c>
      <c r="D142" s="16"/>
      <c r="E142" s="16"/>
      <c r="F142" s="16">
        <v>1</v>
      </c>
      <c r="G142" s="16">
        <v>1</v>
      </c>
      <c r="H142" s="21">
        <v>99.07</v>
      </c>
      <c r="I142" s="21">
        <v>99.07</v>
      </c>
    </row>
    <row r="143" spans="1:9" ht="33.75" customHeight="1" x14ac:dyDescent="0.25">
      <c r="A143" s="17" t="s">
        <v>88</v>
      </c>
      <c r="B143" s="16">
        <v>1</v>
      </c>
      <c r="C143" s="16">
        <v>1</v>
      </c>
      <c r="D143" s="16"/>
      <c r="E143" s="16"/>
      <c r="F143" s="16">
        <v>1</v>
      </c>
      <c r="G143" s="16">
        <v>1</v>
      </c>
      <c r="H143" s="21">
        <v>99.07</v>
      </c>
      <c r="I143" s="21">
        <v>99.07</v>
      </c>
    </row>
    <row r="144" spans="1:9" ht="33.75" customHeight="1" x14ac:dyDescent="0.25">
      <c r="A144" s="17" t="s">
        <v>140</v>
      </c>
      <c r="B144" s="20">
        <f t="shared" ref="B144:G144" si="16">B146+B147+B148+B149+B150+B151+B152</f>
        <v>9</v>
      </c>
      <c r="C144" s="20">
        <f t="shared" si="16"/>
        <v>9</v>
      </c>
      <c r="D144" s="20">
        <f t="shared" si="16"/>
        <v>4</v>
      </c>
      <c r="E144" s="20">
        <f t="shared" si="16"/>
        <v>4</v>
      </c>
      <c r="F144" s="20">
        <f t="shared" si="16"/>
        <v>5</v>
      </c>
      <c r="G144" s="20">
        <f t="shared" si="16"/>
        <v>5</v>
      </c>
      <c r="H144" s="21">
        <f>H146+H147+H148+H149+H150+H151+H152</f>
        <v>1287.9100000000001</v>
      </c>
      <c r="I144" s="21">
        <f>I146+I147+I148+I149+I150+I151+I152</f>
        <v>1287.9100000000001</v>
      </c>
    </row>
    <row r="145" spans="1:9" ht="16.5" x14ac:dyDescent="0.25">
      <c r="A145" s="17" t="s">
        <v>1</v>
      </c>
      <c r="B145" s="16"/>
      <c r="C145" s="16"/>
      <c r="D145" s="16"/>
      <c r="E145" s="16"/>
      <c r="F145" s="16"/>
      <c r="G145" s="16"/>
      <c r="H145" s="21"/>
      <c r="I145" s="22"/>
    </row>
    <row r="146" spans="1:9" ht="33.75" customHeight="1" x14ac:dyDescent="0.25">
      <c r="A146" s="17" t="s">
        <v>89</v>
      </c>
      <c r="B146" s="16">
        <v>1</v>
      </c>
      <c r="C146" s="16">
        <v>1</v>
      </c>
      <c r="D146" s="16">
        <v>1</v>
      </c>
      <c r="E146" s="16">
        <v>1</v>
      </c>
      <c r="F146" s="16"/>
      <c r="G146" s="16"/>
      <c r="H146" s="21">
        <v>198.14</v>
      </c>
      <c r="I146" s="21">
        <v>198.14</v>
      </c>
    </row>
    <row r="147" spans="1:9" ht="33.75" customHeight="1" x14ac:dyDescent="0.25">
      <c r="A147" s="17" t="s">
        <v>90</v>
      </c>
      <c r="B147" s="16">
        <v>1</v>
      </c>
      <c r="C147" s="16">
        <v>1</v>
      </c>
      <c r="D147" s="16"/>
      <c r="E147" s="16"/>
      <c r="F147" s="16">
        <v>1</v>
      </c>
      <c r="G147" s="16">
        <v>1</v>
      </c>
      <c r="H147" s="21">
        <v>99.07</v>
      </c>
      <c r="I147" s="21">
        <v>99.07</v>
      </c>
    </row>
    <row r="148" spans="1:9" ht="33" x14ac:dyDescent="0.25">
      <c r="A148" s="17" t="s">
        <v>91</v>
      </c>
      <c r="B148" s="16">
        <v>2</v>
      </c>
      <c r="C148" s="16">
        <v>2</v>
      </c>
      <c r="D148" s="16">
        <v>1</v>
      </c>
      <c r="E148" s="16">
        <v>1</v>
      </c>
      <c r="F148" s="16">
        <v>1</v>
      </c>
      <c r="G148" s="16">
        <v>1</v>
      </c>
      <c r="H148" s="21">
        <v>297.20999999999998</v>
      </c>
      <c r="I148" s="21">
        <v>297.20999999999998</v>
      </c>
    </row>
    <row r="149" spans="1:9" ht="33.75" customHeight="1" x14ac:dyDescent="0.25">
      <c r="A149" s="17" t="s">
        <v>92</v>
      </c>
      <c r="B149" s="16">
        <v>2</v>
      </c>
      <c r="C149" s="16">
        <v>2</v>
      </c>
      <c r="D149" s="16">
        <v>1</v>
      </c>
      <c r="E149" s="16">
        <v>1</v>
      </c>
      <c r="F149" s="16">
        <v>1</v>
      </c>
      <c r="G149" s="16">
        <v>1</v>
      </c>
      <c r="H149" s="21">
        <v>297.20999999999998</v>
      </c>
      <c r="I149" s="21">
        <v>297.20999999999998</v>
      </c>
    </row>
    <row r="150" spans="1:9" ht="33.75" customHeight="1" x14ac:dyDescent="0.25">
      <c r="A150" s="17" t="s">
        <v>94</v>
      </c>
      <c r="B150" s="16">
        <v>1</v>
      </c>
      <c r="C150" s="16">
        <v>1</v>
      </c>
      <c r="D150" s="16">
        <v>1</v>
      </c>
      <c r="E150" s="16">
        <v>1</v>
      </c>
      <c r="F150" s="16"/>
      <c r="G150" s="16"/>
      <c r="H150" s="21">
        <v>198.14</v>
      </c>
      <c r="I150" s="21">
        <v>198.14</v>
      </c>
    </row>
    <row r="151" spans="1:9" ht="33.75" customHeight="1" x14ac:dyDescent="0.25">
      <c r="A151" s="17" t="s">
        <v>93</v>
      </c>
      <c r="B151" s="16">
        <v>1</v>
      </c>
      <c r="C151" s="16">
        <v>1</v>
      </c>
      <c r="D151" s="16"/>
      <c r="E151" s="16"/>
      <c r="F151" s="16">
        <v>1</v>
      </c>
      <c r="G151" s="16">
        <v>1</v>
      </c>
      <c r="H151" s="21">
        <v>99.07</v>
      </c>
      <c r="I151" s="21">
        <v>99.07</v>
      </c>
    </row>
    <row r="152" spans="1:9" ht="33.75" customHeight="1" x14ac:dyDescent="0.25">
      <c r="A152" s="17" t="s">
        <v>95</v>
      </c>
      <c r="B152" s="16">
        <v>1</v>
      </c>
      <c r="C152" s="16">
        <v>1</v>
      </c>
      <c r="D152" s="16"/>
      <c r="E152" s="16"/>
      <c r="F152" s="16">
        <v>1</v>
      </c>
      <c r="G152" s="16">
        <v>1</v>
      </c>
      <c r="H152" s="21">
        <v>99.07</v>
      </c>
      <c r="I152" s="21">
        <v>99.07</v>
      </c>
    </row>
    <row r="153" spans="1:9" ht="33.75" customHeight="1" x14ac:dyDescent="0.25">
      <c r="A153" s="17" t="s">
        <v>141</v>
      </c>
      <c r="B153" s="20">
        <f t="shared" ref="B153:G153" si="17">B155+B156+B157+B158+B159</f>
        <v>7</v>
      </c>
      <c r="C153" s="20">
        <f t="shared" si="17"/>
        <v>7</v>
      </c>
      <c r="D153" s="20">
        <f t="shared" si="17"/>
        <v>4</v>
      </c>
      <c r="E153" s="20">
        <f t="shared" si="17"/>
        <v>4</v>
      </c>
      <c r="F153" s="20">
        <f t="shared" si="17"/>
        <v>3</v>
      </c>
      <c r="G153" s="20">
        <f t="shared" si="17"/>
        <v>3</v>
      </c>
      <c r="H153" s="21">
        <f>H155+H156+H157+H158+H159</f>
        <v>1089.77</v>
      </c>
      <c r="I153" s="21">
        <f>I155+I156+I157+I158+I159</f>
        <v>1089.77</v>
      </c>
    </row>
    <row r="154" spans="1:9" ht="16.5" x14ac:dyDescent="0.25">
      <c r="A154" s="17" t="s">
        <v>1</v>
      </c>
      <c r="B154" s="16"/>
      <c r="C154" s="16"/>
      <c r="D154" s="16"/>
      <c r="E154" s="16"/>
      <c r="F154" s="16"/>
      <c r="G154" s="16"/>
      <c r="H154" s="21"/>
      <c r="I154" s="22"/>
    </row>
    <row r="155" spans="1:9" ht="33.75" customHeight="1" x14ac:dyDescent="0.25">
      <c r="A155" s="17" t="s">
        <v>96</v>
      </c>
      <c r="B155" s="16">
        <v>1</v>
      </c>
      <c r="C155" s="16">
        <v>1</v>
      </c>
      <c r="D155" s="16">
        <v>1</v>
      </c>
      <c r="E155" s="16">
        <v>1</v>
      </c>
      <c r="F155" s="16"/>
      <c r="G155" s="16"/>
      <c r="H155" s="21">
        <v>198.14</v>
      </c>
      <c r="I155" s="21">
        <v>198.14</v>
      </c>
    </row>
    <row r="156" spans="1:9" ht="33.75" customHeight="1" x14ac:dyDescent="0.25">
      <c r="A156" s="17" t="s">
        <v>98</v>
      </c>
      <c r="B156" s="16">
        <v>1</v>
      </c>
      <c r="C156" s="16">
        <v>1</v>
      </c>
      <c r="D156" s="16"/>
      <c r="E156" s="16"/>
      <c r="F156" s="16">
        <v>1</v>
      </c>
      <c r="G156" s="16">
        <v>1</v>
      </c>
      <c r="H156" s="21">
        <v>99.07</v>
      </c>
      <c r="I156" s="21">
        <v>99.07</v>
      </c>
    </row>
    <row r="157" spans="1:9" ht="33" x14ac:dyDescent="0.25">
      <c r="A157" s="17" t="s">
        <v>99</v>
      </c>
      <c r="B157" s="16">
        <v>1</v>
      </c>
      <c r="C157" s="16">
        <v>1</v>
      </c>
      <c r="D157" s="16"/>
      <c r="E157" s="16"/>
      <c r="F157" s="16">
        <v>1</v>
      </c>
      <c r="G157" s="16">
        <v>1</v>
      </c>
      <c r="H157" s="21">
        <v>99.07</v>
      </c>
      <c r="I157" s="21">
        <v>99.07</v>
      </c>
    </row>
    <row r="158" spans="1:9" ht="33.75" customHeight="1" x14ac:dyDescent="0.25">
      <c r="A158" s="17" t="s">
        <v>97</v>
      </c>
      <c r="B158" s="16">
        <v>1</v>
      </c>
      <c r="C158" s="16">
        <v>1</v>
      </c>
      <c r="D158" s="16"/>
      <c r="E158" s="16"/>
      <c r="F158" s="16">
        <v>1</v>
      </c>
      <c r="G158" s="16">
        <v>1</v>
      </c>
      <c r="H158" s="21">
        <v>99.07</v>
      </c>
      <c r="I158" s="21">
        <v>99.07</v>
      </c>
    </row>
    <row r="159" spans="1:9" ht="33.75" customHeight="1" x14ac:dyDescent="0.25">
      <c r="A159" s="17" t="s">
        <v>100</v>
      </c>
      <c r="B159" s="16">
        <v>3</v>
      </c>
      <c r="C159" s="16">
        <v>3</v>
      </c>
      <c r="D159" s="16">
        <v>3</v>
      </c>
      <c r="E159" s="16">
        <v>3</v>
      </c>
      <c r="F159" s="16"/>
      <c r="G159" s="16"/>
      <c r="H159" s="21">
        <v>594.41999999999996</v>
      </c>
      <c r="I159" s="21">
        <v>594.41999999999996</v>
      </c>
    </row>
    <row r="160" spans="1:9" ht="33.75" customHeight="1" x14ac:dyDescent="0.25">
      <c r="A160" s="17" t="s">
        <v>142</v>
      </c>
      <c r="B160" s="20">
        <f t="shared" ref="B160:G160" si="18">B162+B163+B164+B165</f>
        <v>7</v>
      </c>
      <c r="C160" s="20">
        <f t="shared" si="18"/>
        <v>7</v>
      </c>
      <c r="D160" s="20">
        <f t="shared" si="18"/>
        <v>5</v>
      </c>
      <c r="E160" s="20">
        <f t="shared" si="18"/>
        <v>5</v>
      </c>
      <c r="F160" s="20">
        <f t="shared" si="18"/>
        <v>2</v>
      </c>
      <c r="G160" s="20">
        <f t="shared" si="18"/>
        <v>2</v>
      </c>
      <c r="H160" s="21">
        <f>H162+H163+H164+H165</f>
        <v>1188.8399999999999</v>
      </c>
      <c r="I160" s="21">
        <f>I162+I163+I164+I165</f>
        <v>1188.8399999999999</v>
      </c>
    </row>
    <row r="161" spans="1:9" ht="16.5" x14ac:dyDescent="0.25">
      <c r="A161" s="17" t="s">
        <v>1</v>
      </c>
      <c r="B161" s="16"/>
      <c r="C161" s="16"/>
      <c r="D161" s="16"/>
      <c r="E161" s="16"/>
      <c r="F161" s="16"/>
      <c r="G161" s="16"/>
      <c r="H161" s="21"/>
      <c r="I161" s="22"/>
    </row>
    <row r="162" spans="1:9" ht="33.75" customHeight="1" x14ac:dyDescent="0.25">
      <c r="A162" s="17" t="s">
        <v>103</v>
      </c>
      <c r="B162" s="16">
        <v>1</v>
      </c>
      <c r="C162" s="16">
        <v>1</v>
      </c>
      <c r="D162" s="16">
        <v>1</v>
      </c>
      <c r="E162" s="16">
        <v>1</v>
      </c>
      <c r="F162" s="16"/>
      <c r="G162" s="16"/>
      <c r="H162" s="21">
        <v>198.14</v>
      </c>
      <c r="I162" s="21">
        <v>198.14</v>
      </c>
    </row>
    <row r="163" spans="1:9" ht="33.75" customHeight="1" x14ac:dyDescent="0.25">
      <c r="A163" s="17" t="s">
        <v>161</v>
      </c>
      <c r="B163" s="16">
        <v>1</v>
      </c>
      <c r="C163" s="16">
        <v>1</v>
      </c>
      <c r="D163" s="16">
        <v>1</v>
      </c>
      <c r="E163" s="16">
        <v>1</v>
      </c>
      <c r="F163" s="16"/>
      <c r="G163" s="16"/>
      <c r="H163" s="21">
        <v>198.14</v>
      </c>
      <c r="I163" s="21">
        <v>198.14</v>
      </c>
    </row>
    <row r="164" spans="1:9" ht="33" x14ac:dyDescent="0.25">
      <c r="A164" s="17" t="s">
        <v>102</v>
      </c>
      <c r="B164" s="16">
        <v>4</v>
      </c>
      <c r="C164" s="16">
        <v>4</v>
      </c>
      <c r="D164" s="16">
        <v>3</v>
      </c>
      <c r="E164" s="16">
        <v>3</v>
      </c>
      <c r="F164" s="16">
        <v>1</v>
      </c>
      <c r="G164" s="16">
        <v>1</v>
      </c>
      <c r="H164" s="21">
        <v>693.49</v>
      </c>
      <c r="I164" s="21">
        <v>693.49</v>
      </c>
    </row>
    <row r="165" spans="1:9" ht="33.75" customHeight="1" x14ac:dyDescent="0.25">
      <c r="A165" s="17" t="s">
        <v>101</v>
      </c>
      <c r="B165" s="16">
        <v>1</v>
      </c>
      <c r="C165" s="16">
        <v>1</v>
      </c>
      <c r="D165" s="16"/>
      <c r="E165" s="16"/>
      <c r="F165" s="16">
        <v>1</v>
      </c>
      <c r="G165" s="16">
        <v>1</v>
      </c>
      <c r="H165" s="21">
        <v>99.07</v>
      </c>
      <c r="I165" s="21">
        <v>99.07</v>
      </c>
    </row>
    <row r="166" spans="1:9" ht="33.75" customHeight="1" x14ac:dyDescent="0.25">
      <c r="A166" s="17" t="s">
        <v>143</v>
      </c>
      <c r="B166" s="20">
        <f t="shared" ref="B166:E166" si="19">B168+B169</f>
        <v>2</v>
      </c>
      <c r="C166" s="20">
        <f t="shared" si="19"/>
        <v>2</v>
      </c>
      <c r="D166" s="20">
        <f t="shared" si="19"/>
        <v>2</v>
      </c>
      <c r="E166" s="20">
        <f t="shared" si="19"/>
        <v>2</v>
      </c>
      <c r="F166" s="20"/>
      <c r="G166" s="20"/>
      <c r="H166" s="21">
        <f>H168+H169</f>
        <v>396.28</v>
      </c>
      <c r="I166" s="21">
        <f>I168+I169</f>
        <v>396.28</v>
      </c>
    </row>
    <row r="167" spans="1:9" ht="16.5" x14ac:dyDescent="0.25">
      <c r="A167" s="17" t="s">
        <v>1</v>
      </c>
      <c r="B167" s="16"/>
      <c r="C167" s="16"/>
      <c r="D167" s="16"/>
      <c r="E167" s="16"/>
      <c r="F167" s="16"/>
      <c r="G167" s="16"/>
      <c r="H167" s="21"/>
      <c r="I167" s="22"/>
    </row>
    <row r="168" spans="1:9" ht="33.75" customHeight="1" x14ac:dyDescent="0.25">
      <c r="A168" s="17" t="s">
        <v>104</v>
      </c>
      <c r="B168" s="16">
        <v>1</v>
      </c>
      <c r="C168" s="16">
        <v>1</v>
      </c>
      <c r="D168" s="16">
        <v>1</v>
      </c>
      <c r="E168" s="16">
        <v>1</v>
      </c>
      <c r="F168" s="16"/>
      <c r="G168" s="16"/>
      <c r="H168" s="21">
        <v>198.14</v>
      </c>
      <c r="I168" s="21">
        <v>198.14</v>
      </c>
    </row>
    <row r="169" spans="1:9" ht="33.75" customHeight="1" x14ac:dyDescent="0.25">
      <c r="A169" s="17" t="s">
        <v>105</v>
      </c>
      <c r="B169" s="16">
        <v>1</v>
      </c>
      <c r="C169" s="16">
        <v>1</v>
      </c>
      <c r="D169" s="16">
        <v>1</v>
      </c>
      <c r="E169" s="16">
        <v>1</v>
      </c>
      <c r="F169" s="16"/>
      <c r="G169" s="16"/>
      <c r="H169" s="21">
        <v>198.14</v>
      </c>
      <c r="I169" s="21">
        <v>198.14</v>
      </c>
    </row>
    <row r="170" spans="1:9" ht="34.5" customHeight="1" x14ac:dyDescent="0.25">
      <c r="A170" s="17" t="s">
        <v>144</v>
      </c>
      <c r="B170" s="20">
        <f t="shared" ref="B170:G170" si="20">B172+B173+B174+B175+B176+B177+B178</f>
        <v>10</v>
      </c>
      <c r="C170" s="20">
        <f t="shared" si="20"/>
        <v>10</v>
      </c>
      <c r="D170" s="20">
        <f t="shared" si="20"/>
        <v>5</v>
      </c>
      <c r="E170" s="20">
        <f t="shared" si="20"/>
        <v>5</v>
      </c>
      <c r="F170" s="20">
        <f t="shared" si="20"/>
        <v>5</v>
      </c>
      <c r="G170" s="20">
        <f t="shared" si="20"/>
        <v>5</v>
      </c>
      <c r="H170" s="21">
        <f>H172+H173+H174+H175+H176+H177+H178</f>
        <v>1486.05</v>
      </c>
      <c r="I170" s="21">
        <f>I172+I173+I174+I175+I176+I177+I178</f>
        <v>1486.05</v>
      </c>
    </row>
    <row r="171" spans="1:9" ht="16.5" x14ac:dyDescent="0.25">
      <c r="A171" s="17" t="s">
        <v>1</v>
      </c>
      <c r="B171" s="16"/>
      <c r="C171" s="16"/>
      <c r="D171" s="16"/>
      <c r="E171" s="16"/>
      <c r="F171" s="16"/>
      <c r="G171" s="16"/>
      <c r="H171" s="21"/>
      <c r="I171" s="22"/>
    </row>
    <row r="172" spans="1:9" ht="33.75" customHeight="1" x14ac:dyDescent="0.25">
      <c r="A172" s="17" t="s">
        <v>108</v>
      </c>
      <c r="B172" s="16">
        <v>1</v>
      </c>
      <c r="C172" s="16">
        <v>1</v>
      </c>
      <c r="D172" s="16">
        <v>1</v>
      </c>
      <c r="E172" s="16">
        <v>1</v>
      </c>
      <c r="F172" s="16"/>
      <c r="G172" s="16"/>
      <c r="H172" s="21">
        <v>198.14</v>
      </c>
      <c r="I172" s="21">
        <v>198.14</v>
      </c>
    </row>
    <row r="173" spans="1:9" ht="33.75" customHeight="1" x14ac:dyDescent="0.25">
      <c r="A173" s="17" t="s">
        <v>110</v>
      </c>
      <c r="B173" s="16">
        <v>1</v>
      </c>
      <c r="C173" s="16">
        <v>1</v>
      </c>
      <c r="D173" s="16">
        <v>1</v>
      </c>
      <c r="E173" s="16">
        <v>1</v>
      </c>
      <c r="F173" s="16"/>
      <c r="G173" s="16"/>
      <c r="H173" s="21">
        <v>198.14</v>
      </c>
      <c r="I173" s="21">
        <v>198.14</v>
      </c>
    </row>
    <row r="174" spans="1:9" ht="33" x14ac:dyDescent="0.25">
      <c r="A174" s="17" t="s">
        <v>109</v>
      </c>
      <c r="B174" s="16">
        <v>1</v>
      </c>
      <c r="C174" s="16">
        <v>1</v>
      </c>
      <c r="D174" s="16">
        <v>1</v>
      </c>
      <c r="E174" s="16">
        <v>1</v>
      </c>
      <c r="F174" s="16"/>
      <c r="G174" s="16"/>
      <c r="H174" s="21">
        <v>198.14</v>
      </c>
      <c r="I174" s="21">
        <v>198.14</v>
      </c>
    </row>
    <row r="175" spans="1:9" ht="33.75" customHeight="1" x14ac:dyDescent="0.25">
      <c r="A175" s="17" t="s">
        <v>111</v>
      </c>
      <c r="B175" s="16">
        <v>2</v>
      </c>
      <c r="C175" s="16">
        <v>2</v>
      </c>
      <c r="D175" s="16">
        <v>1</v>
      </c>
      <c r="E175" s="16">
        <v>1</v>
      </c>
      <c r="F175" s="16">
        <v>1</v>
      </c>
      <c r="G175" s="16">
        <v>1</v>
      </c>
      <c r="H175" s="21">
        <v>297.20999999999998</v>
      </c>
      <c r="I175" s="21">
        <v>297.20999999999998</v>
      </c>
    </row>
    <row r="176" spans="1:9" ht="33.75" customHeight="1" x14ac:dyDescent="0.25">
      <c r="A176" s="17" t="s">
        <v>107</v>
      </c>
      <c r="B176" s="16">
        <v>1</v>
      </c>
      <c r="C176" s="16">
        <v>1</v>
      </c>
      <c r="D176" s="16"/>
      <c r="E176" s="16"/>
      <c r="F176" s="16">
        <v>1</v>
      </c>
      <c r="G176" s="16">
        <v>1</v>
      </c>
      <c r="H176" s="21">
        <v>99.07</v>
      </c>
      <c r="I176" s="21">
        <v>99.07</v>
      </c>
    </row>
    <row r="177" spans="1:9" ht="33.75" customHeight="1" x14ac:dyDescent="0.25">
      <c r="A177" s="17" t="s">
        <v>112</v>
      </c>
      <c r="B177" s="16">
        <v>2</v>
      </c>
      <c r="C177" s="16">
        <v>2</v>
      </c>
      <c r="D177" s="16">
        <v>1</v>
      </c>
      <c r="E177" s="16">
        <v>1</v>
      </c>
      <c r="F177" s="16">
        <v>1</v>
      </c>
      <c r="G177" s="16">
        <v>1</v>
      </c>
      <c r="H177" s="21">
        <v>297.20999999999998</v>
      </c>
      <c r="I177" s="21">
        <v>297.20999999999998</v>
      </c>
    </row>
    <row r="178" spans="1:9" ht="33.75" customHeight="1" x14ac:dyDescent="0.25">
      <c r="A178" s="17" t="s">
        <v>106</v>
      </c>
      <c r="B178" s="16">
        <v>2</v>
      </c>
      <c r="C178" s="16">
        <v>2</v>
      </c>
      <c r="D178" s="16"/>
      <c r="E178" s="16"/>
      <c r="F178" s="16">
        <v>2</v>
      </c>
      <c r="G178" s="16">
        <v>2</v>
      </c>
      <c r="H178" s="21">
        <v>198.14</v>
      </c>
      <c r="I178" s="21">
        <v>198.14</v>
      </c>
    </row>
    <row r="179" spans="1:9" ht="33.75" customHeight="1" x14ac:dyDescent="0.25">
      <c r="A179" s="15" t="s">
        <v>145</v>
      </c>
      <c r="B179" s="20">
        <f t="shared" ref="B179:G179" si="21">B181+B182+B183+B184+B185</f>
        <v>6</v>
      </c>
      <c r="C179" s="20">
        <f t="shared" si="21"/>
        <v>6</v>
      </c>
      <c r="D179" s="20">
        <f t="shared" si="21"/>
        <v>3</v>
      </c>
      <c r="E179" s="20">
        <f t="shared" si="21"/>
        <v>3</v>
      </c>
      <c r="F179" s="20">
        <f t="shared" si="21"/>
        <v>3</v>
      </c>
      <c r="G179" s="20">
        <f t="shared" si="21"/>
        <v>3</v>
      </c>
      <c r="H179" s="21">
        <f>H181+H182+H183+H184+H185</f>
        <v>891.63</v>
      </c>
      <c r="I179" s="21">
        <f>I181+I182+I183+I184+I185</f>
        <v>891.63</v>
      </c>
    </row>
    <row r="180" spans="1:9" ht="16.5" x14ac:dyDescent="0.25">
      <c r="A180" s="15" t="s">
        <v>1</v>
      </c>
      <c r="B180" s="16"/>
      <c r="C180" s="16"/>
      <c r="D180" s="18"/>
      <c r="E180" s="18"/>
      <c r="F180" s="18"/>
      <c r="G180" s="18"/>
      <c r="H180" s="21"/>
      <c r="I180" s="22"/>
    </row>
    <row r="181" spans="1:9" ht="33.75" customHeight="1" x14ac:dyDescent="0.25">
      <c r="A181" s="15" t="s">
        <v>115</v>
      </c>
      <c r="B181" s="16">
        <v>1</v>
      </c>
      <c r="C181" s="16">
        <v>1</v>
      </c>
      <c r="D181" s="18">
        <v>1</v>
      </c>
      <c r="E181" s="18">
        <v>1</v>
      </c>
      <c r="F181" s="18"/>
      <c r="G181" s="18"/>
      <c r="H181" s="21">
        <v>198.14</v>
      </c>
      <c r="I181" s="21">
        <v>198.14</v>
      </c>
    </row>
    <row r="182" spans="1:9" ht="33.75" customHeight="1" x14ac:dyDescent="0.25">
      <c r="A182" s="15" t="s">
        <v>114</v>
      </c>
      <c r="B182" s="16">
        <v>2</v>
      </c>
      <c r="C182" s="16">
        <v>2</v>
      </c>
      <c r="D182" s="18">
        <v>1</v>
      </c>
      <c r="E182" s="18">
        <v>1</v>
      </c>
      <c r="F182" s="18">
        <v>1</v>
      </c>
      <c r="G182" s="18">
        <v>1</v>
      </c>
      <c r="H182" s="21">
        <v>297.20999999999998</v>
      </c>
      <c r="I182" s="21">
        <v>297.20999999999998</v>
      </c>
    </row>
    <row r="183" spans="1:9" ht="33" x14ac:dyDescent="0.25">
      <c r="A183" s="17" t="s">
        <v>117</v>
      </c>
      <c r="B183" s="16">
        <v>1</v>
      </c>
      <c r="C183" s="16">
        <v>1</v>
      </c>
      <c r="D183" s="16"/>
      <c r="E183" s="16"/>
      <c r="F183" s="16">
        <v>1</v>
      </c>
      <c r="G183" s="16">
        <v>1</v>
      </c>
      <c r="H183" s="21">
        <v>99.07</v>
      </c>
      <c r="I183" s="21">
        <v>99.07</v>
      </c>
    </row>
    <row r="184" spans="1:9" ht="33.75" customHeight="1" x14ac:dyDescent="0.25">
      <c r="A184" s="17" t="s">
        <v>116</v>
      </c>
      <c r="B184" s="16">
        <v>1</v>
      </c>
      <c r="C184" s="16">
        <v>1</v>
      </c>
      <c r="D184" s="16"/>
      <c r="E184" s="16"/>
      <c r="F184" s="16">
        <v>1</v>
      </c>
      <c r="G184" s="16">
        <v>1</v>
      </c>
      <c r="H184" s="21">
        <v>99.07</v>
      </c>
      <c r="I184" s="21">
        <v>99.07</v>
      </c>
    </row>
    <row r="185" spans="1:9" ht="33.75" customHeight="1" x14ac:dyDescent="0.25">
      <c r="A185" s="17" t="s">
        <v>113</v>
      </c>
      <c r="B185" s="16">
        <v>1</v>
      </c>
      <c r="C185" s="16">
        <v>1</v>
      </c>
      <c r="D185" s="16">
        <v>1</v>
      </c>
      <c r="E185" s="16">
        <v>1</v>
      </c>
      <c r="F185" s="16"/>
      <c r="G185" s="16"/>
      <c r="H185" s="21">
        <v>198.14</v>
      </c>
      <c r="I185" s="21">
        <v>198.14</v>
      </c>
    </row>
    <row r="186" spans="1:9" ht="24" customHeight="1" x14ac:dyDescent="0.25">
      <c r="A186" s="24" t="s">
        <v>118</v>
      </c>
      <c r="B186" s="19">
        <f t="shared" ref="B186:G186" si="22">B16+B17+B23+B31+B38+B46+B58+B64+B72+B76+B81+B90+B98+B103+B114+B124+B135+B144+B153+B160+B166+B170+B179</f>
        <v>171</v>
      </c>
      <c r="C186" s="19">
        <f t="shared" si="22"/>
        <v>171</v>
      </c>
      <c r="D186" s="19">
        <f t="shared" si="22"/>
        <v>95</v>
      </c>
      <c r="E186" s="19">
        <f t="shared" si="22"/>
        <v>95</v>
      </c>
      <c r="F186" s="19">
        <f t="shared" si="22"/>
        <v>76</v>
      </c>
      <c r="G186" s="19">
        <f t="shared" si="22"/>
        <v>76</v>
      </c>
      <c r="H186" s="23">
        <f>H16+H17+H23+H31+H38+H46+H58+H64+H72+H76+H81+H90+H98+H103+H114+H124+H135+H144+H153+H160+H166+H170+H179</f>
        <v>27184.5</v>
      </c>
      <c r="I186" s="23">
        <f>I16+I17+I23+I31+I38+I46+I58+I64+I72+I76+I81+I90+I98+I103+I114+I124+I135+I144+I153+I160+I166+I170+I179</f>
        <v>27184.5</v>
      </c>
    </row>
    <row r="187" spans="1:9" ht="33.75" customHeight="1" x14ac:dyDescent="0.2">
      <c r="A187" s="4"/>
      <c r="B187" s="4"/>
      <c r="C187" s="4"/>
      <c r="D187" s="4"/>
      <c r="E187" s="4"/>
      <c r="F187" s="4"/>
      <c r="G187" s="4"/>
      <c r="H187" s="4"/>
      <c r="I187" s="5"/>
    </row>
    <row r="188" spans="1:9" ht="33.75" customHeight="1" x14ac:dyDescent="0.3">
      <c r="A188" s="3"/>
      <c r="B188" s="3"/>
      <c r="C188" s="3"/>
      <c r="D188" s="3"/>
      <c r="E188" s="3"/>
      <c r="F188" s="3"/>
      <c r="G188" s="6"/>
      <c r="H188" s="6"/>
      <c r="I188" s="7"/>
    </row>
    <row r="189" spans="1:9" s="9" customFormat="1" x14ac:dyDescent="0.2">
      <c r="A189" s="3"/>
      <c r="B189" s="3"/>
      <c r="C189" s="3"/>
      <c r="D189" s="3"/>
      <c r="E189" s="3"/>
      <c r="F189" s="3"/>
      <c r="G189" s="3"/>
      <c r="H189" s="3"/>
      <c r="I189" s="7"/>
    </row>
  </sheetData>
  <mergeCells count="14">
    <mergeCell ref="H12:I13"/>
    <mergeCell ref="A8:I8"/>
    <mergeCell ref="A9:I9"/>
    <mergeCell ref="B12:C13"/>
    <mergeCell ref="D12:G12"/>
    <mergeCell ref="D13:E13"/>
    <mergeCell ref="F13:G13"/>
    <mergeCell ref="A12:A13"/>
    <mergeCell ref="H6:I6"/>
    <mergeCell ref="G11:I11"/>
    <mergeCell ref="H1:I1"/>
    <mergeCell ref="H2:I2"/>
    <mergeCell ref="H3:I3"/>
    <mergeCell ref="H5:I5"/>
  </mergeCells>
  <phoneticPr fontId="3" type="noConversion"/>
  <pageMargins left="0.98425196850393704" right="0.59055118110236227" top="0.59055118110236227" bottom="0.59055118110236227" header="0.15748031496062992" footer="0.15748031496062992"/>
  <pageSetup paperSize="9" fitToHeight="7" orientation="landscape" r:id="rId1"/>
  <headerFooter differentFirst="1"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ВУСы</vt:lpstr>
      <vt:lpstr>ВУСы!Заголовки_для_печати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Samojlova_IA</dc:creator>
  <cp:lastModifiedBy>Кулагина Наталья Карповна</cp:lastModifiedBy>
  <cp:lastPrinted>2013-12-11T02:22:08Z</cp:lastPrinted>
  <dcterms:created xsi:type="dcterms:W3CDTF">2010-10-05T22:19:28Z</dcterms:created>
  <dcterms:modified xsi:type="dcterms:W3CDTF">2013-12-11T02:22:10Z</dcterms:modified>
</cp:coreProperties>
</file>