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Y:\(диск Х) Антонова\БЮДЖЕТ КРАЕВОЙ\БЮДЖЕТ 2025\3. Заключение КСП на проект КБ на 2025 и 2026-2027\"/>
    </mc:Choice>
  </mc:AlternateContent>
  <xr:revisionPtr revIDLastSave="0" documentId="13_ncr:1_{358A9580-C1EC-4AA0-A20B-F4BBF14880C8}" xr6:coauthVersionLast="47" xr6:coauthVersionMax="47" xr10:uidLastSave="{00000000-0000-0000-0000-000000000000}"/>
  <bookViews>
    <workbookView xWindow="45" yWindow="45" windowWidth="28230" windowHeight="15435" xr2:uid="{00000000-000D-0000-FFFF-FFFF00000000}"/>
  </bookViews>
  <sheets>
    <sheet name="Приложение 2" sheetId="1" r:id="rId1"/>
    <sheet name="Приложение 3" sheetId="2" r:id="rId2"/>
  </sheets>
  <definedNames>
    <definedName name="_xlnm.Print_Titles" localSheetId="1">'Приложение 3'!$5:$8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2" l="1"/>
  <c r="L52" i="2"/>
  <c r="C54" i="2"/>
  <c r="D54" i="2" l="1"/>
  <c r="J9" i="1" l="1"/>
  <c r="F24" i="1" l="1"/>
  <c r="D24" i="1"/>
  <c r="C24" i="1" l="1"/>
  <c r="B24" i="1" l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L9" i="1"/>
  <c r="M9" i="1" l="1"/>
  <c r="G54" i="2" l="1"/>
  <c r="H54" i="2"/>
  <c r="I54" i="2"/>
  <c r="F54" i="2"/>
  <c r="E54" i="2" l="1"/>
  <c r="K54" i="2" s="1"/>
  <c r="K52" i="2"/>
  <c r="J52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46" i="2"/>
  <c r="L46" i="2"/>
  <c r="K46" i="2"/>
  <c r="J46" i="2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I24" i="1"/>
  <c r="H24" i="1"/>
  <c r="G24" i="1"/>
  <c r="E24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K9" i="1"/>
  <c r="J24" i="1" l="1"/>
  <c r="M24" i="1"/>
  <c r="L24" i="1"/>
  <c r="L54" i="2"/>
  <c r="M54" i="2"/>
  <c r="K24" i="1"/>
  <c r="J54" i="2"/>
</calcChain>
</file>

<file path=xl/sharedStrings.xml><?xml version="1.0" encoding="utf-8"?>
<sst xmlns="http://schemas.openxmlformats.org/spreadsheetml/2006/main" count="108" uniqueCount="87">
  <si>
    <t>(тыс. рублей )</t>
  </si>
  <si>
    <t>Наименование</t>
  </si>
  <si>
    <t>Законопроект на</t>
  </si>
  <si>
    <t>Отклонение показателей законопроекта к утвержденным назначениям</t>
  </si>
  <si>
    <t>2025 год</t>
  </si>
  <si>
    <t>сумма</t>
  </si>
  <si>
    <t>%</t>
  </si>
  <si>
    <t>ОБЩЕГОСУДАРСТ-ВЕННЫЕ ВОПРОСЫ</t>
  </si>
  <si>
    <t>НАЦИОНАЛЬНАЯ ОБОРОНА</t>
  </si>
  <si>
    <t>НАЦИОНАЛЬНАЯ БЕЗОПАСНОСТЬ И ПРАВООХРАНИ-ТЕЛЬНАЯ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</si>
  <si>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</si>
  <si>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</si>
  <si>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</si>
  <si>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</si>
  <si>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</si>
  <si>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</si>
  <si>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</si>
  <si>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</si>
  <si>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</si>
  <si>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МУНИЦИПАЛЬНО-ГО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</si>
  <si>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</si>
  <si>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</si>
  <si>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 расходов</t>
  </si>
  <si>
    <t>(тыс. рублей)</t>
  </si>
  <si>
    <t>Правительство Приморского края</t>
  </si>
  <si>
    <t>Министерство финансов Приморского края</t>
  </si>
  <si>
    <t>Законодательное Собрание Приморского края</t>
  </si>
  <si>
    <t>Министерство транспорта и дорожного хозяйства Приморского края</t>
  </si>
  <si>
    <t>Министерство цифрового развития и связи Приморского края</t>
  </si>
  <si>
    <t>Уполномоченный по правам человека в Приморском крае</t>
  </si>
  <si>
    <t>Министерство сельского хозяйства Приморского края</t>
  </si>
  <si>
    <t>Министерство образования Приморского края</t>
  </si>
  <si>
    <t>Министерство труда и социальной политики Приморского края</t>
  </si>
  <si>
    <t>Министерство здравоохранения Приморского края</t>
  </si>
  <si>
    <t>Контрольно-счетная палата Приморского края</t>
  </si>
  <si>
    <t>Министерство физической культуры и спорта Приморского края</t>
  </si>
  <si>
    <t>Департамент записи актов гражданского состояния Приморского края</t>
  </si>
  <si>
    <t>Избирательная комиссия Приморского края</t>
  </si>
  <si>
    <t>Министерство жилищно-коммунального хозяйства Приморского края</t>
  </si>
  <si>
    <t>Министерство по делам гражданской обороны, защиты от чрезвычайных ситуаций и ликвидации последствий стихийных бедствий Приморского края</t>
  </si>
  <si>
    <t>Агентство по тарифам Приморского края</t>
  </si>
  <si>
    <t>Департамент информационной политики Приморского края</t>
  </si>
  <si>
    <t>Инспекция регионального строительного надзора и контроля в области долевого строительства Приморского края</t>
  </si>
  <si>
    <t>Министерство строительства Приморского края</t>
  </si>
  <si>
    <t>Государственная ветеринарная инспекция Приморского края</t>
  </si>
  <si>
    <t>Министерство государственного финансового контроля Приморского края</t>
  </si>
  <si>
    <t>Министерство имущественных и земельных отношений Приморского края</t>
  </si>
  <si>
    <t>Министерство экономического развития Приморского края</t>
  </si>
  <si>
    <t>Департамент по координации правоохранительной деятельности, исполнения административного законодательства и обеспечения деятельности мировых судей Приморского края</t>
  </si>
  <si>
    <t>Уполномоченный по защите прав предпринимателей в Приморском крае</t>
  </si>
  <si>
    <t>Министерство энергетики и газоснабжения Приморского края</t>
  </si>
  <si>
    <t>Департамент внутренней политики Приморского края</t>
  </si>
  <si>
    <t>Агентство международного сотрудничества Приморского края</t>
  </si>
  <si>
    <t>Государственная жилищная инспекция Приморского края</t>
  </si>
  <si>
    <t>Министерство по регулированию контрактной системы в сфере закупок Приморского края</t>
  </si>
  <si>
    <t>Департамент по защите государственной тайны, информационной безопасности и мобилизационной подготовки Приморского края</t>
  </si>
  <si>
    <t>Агентство проектного управления Приморского края</t>
  </si>
  <si>
    <t>Инспекция по охране объектов культурного наследия Приморского края</t>
  </si>
  <si>
    <t>Уполномоченный по правам ребенка в Приморском крае</t>
  </si>
  <si>
    <t>Министерство культуры и архивного дела Приморского края</t>
  </si>
  <si>
    <t>Министерство промышленности и торговли Приморского края</t>
  </si>
  <si>
    <t>Государственная инспекция по надзору за техническим состоянием и эксплуатацией самоходных машин и других видов техники, аттракционов Приморского края</t>
  </si>
  <si>
    <t>Министерство профессионального образования и занятости населения Приморского края</t>
  </si>
  <si>
    <t>Приложение 2</t>
  </si>
  <si>
    <t>Приложение 3</t>
  </si>
  <si>
    <t>на 2024 год</t>
  </si>
  <si>
    <t>2026 год</t>
  </si>
  <si>
    <t>Действующая редакция</t>
  </si>
  <si>
    <t>Отклонение показателей законопроекта к действующим редакциям</t>
  </si>
  <si>
    <t>2027 год</t>
  </si>
  <si>
    <t>на 2025 год</t>
  </si>
  <si>
    <t>Закон № 495-КЗ</t>
  </si>
  <si>
    <t>2025/2025</t>
  </si>
  <si>
    <t>2025/2024 (действ.)</t>
  </si>
  <si>
    <t>2025/2024</t>
  </si>
  <si>
    <t>первоначальная редакция.</t>
  </si>
  <si>
    <t>действующая редакция</t>
  </si>
  <si>
    <t>Агентство по делам молодежи Приморского края</t>
  </si>
  <si>
    <t>Министерство туризма Приморского края</t>
  </si>
  <si>
    <t>Министерство лесного хозяйства, охраны окружающей среды, животного мира и природных ресурсов Приморского края</t>
  </si>
  <si>
    <t>Министерство архитектуры и градостроительной политики Приморского края</t>
  </si>
  <si>
    <t>Агентство по гидротехническим сооружениям, мелиорации и гидрологии Приморского края</t>
  </si>
  <si>
    <t>Планируемые расходы краевого бюджета на 2024, 2025 год и плановый период 2026 и 2027 годов в разрезе главных распорядителей бюджетных средств</t>
  </si>
  <si>
    <t>№ п/п</t>
  </si>
  <si>
    <t>Справочно: первоначальная редакция</t>
  </si>
  <si>
    <t>Исполнение за 2023 год</t>
  </si>
  <si>
    <t>Анализ по разделам расходов краевого бюджета, исполненных за 2023 год, планируемых на 2024 год и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</si>
</sst>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59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1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justify" wrapText="1"/>
    </xf>
    <xf numFmtId="4" fontId="10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horizontal="right"/>
    </xf>
    <xf numFmtId="164" fontId="9" fillId="0" borderId="1" xfId="2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4" fontId="11" fillId="0" borderId="1" xfId="0" applyNumberFormat="1" applyFont="1" applyBorder="1" applyAlignment="1">
      <alignment wrapText="1"/>
    </xf>
    <xf numFmtId="4" fontId="1" fillId="0" borderId="1" xfId="1" applyNumberFormat="1" applyFont="1" applyBorder="1"/>
    <xf numFmtId="4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4" fontId="6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center"/>
    </xf>
    <xf numFmtId="165" fontId="9" fillId="0" borderId="1" xfId="2" applyNumberFormat="1" applyFont="1" applyFill="1" applyBorder="1" applyAlignment="1">
      <alignment horizontal="right" wrapText="1"/>
    </xf>
    <xf numFmtId="164" fontId="12" fillId="0" borderId="1" xfId="1" applyFont="1" applyFill="1" applyBorder="1" applyAlignment="1">
      <alignment horizontal="right"/>
    </xf>
    <xf numFmtId="164" fontId="4" fillId="0" borderId="1" xfId="2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view="pageLayout" topLeftCell="A13" zoomScaleNormal="100" workbookViewId="0">
      <selection activeCell="F2" sqref="F2"/>
    </sheetView>
  </sheetViews>
  <sheetFormatPr defaultRowHeight="15" x14ac:dyDescent="0.25"/>
  <cols>
    <col min="1" max="1" width="19.7109375" customWidth="1"/>
    <col min="2" max="2" width="14.42578125" customWidth="1"/>
    <col min="3" max="4" width="14.140625" customWidth="1"/>
    <col min="5" max="5" width="13.7109375" customWidth="1"/>
    <col min="6" max="6" width="14.42578125" customWidth="1"/>
    <col min="7" max="7" width="14.28515625" customWidth="1"/>
    <col min="8" max="8" width="14" customWidth="1"/>
    <col min="9" max="9" width="15" customWidth="1"/>
    <col min="10" max="10" width="12.42578125" customWidth="1"/>
    <col min="11" max="11" width="9.140625" style="9"/>
    <col min="12" max="12" width="13.85546875" customWidth="1"/>
    <col min="13" max="13" width="9.140625" style="9"/>
  </cols>
  <sheetData>
    <row r="1" spans="1:1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1"/>
      <c r="L1" s="44" t="s">
        <v>63</v>
      </c>
      <c r="M1" s="44"/>
    </row>
    <row r="2" spans="1:13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1"/>
    </row>
    <row r="3" spans="1:13" x14ac:dyDescent="0.25">
      <c r="A3" s="45" t="s">
        <v>86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2"/>
      <c r="M4" s="1"/>
    </row>
    <row r="5" spans="1:13" x14ac:dyDescent="0.25">
      <c r="K5" s="1"/>
      <c r="L5" s="47" t="s">
        <v>0</v>
      </c>
      <c r="M5" s="47"/>
    </row>
    <row r="6" spans="1:13" ht="30" customHeight="1" x14ac:dyDescent="0.25">
      <c r="A6" s="43" t="s">
        <v>1</v>
      </c>
      <c r="B6" s="50" t="s">
        <v>85</v>
      </c>
      <c r="C6" s="43" t="s">
        <v>71</v>
      </c>
      <c r="D6" s="43"/>
      <c r="E6" s="43"/>
      <c r="F6" s="43"/>
      <c r="G6" s="46" t="s">
        <v>2</v>
      </c>
      <c r="H6" s="46"/>
      <c r="I6" s="46"/>
      <c r="J6" s="43" t="s">
        <v>3</v>
      </c>
      <c r="K6" s="43"/>
      <c r="L6" s="43"/>
      <c r="M6" s="43"/>
    </row>
    <row r="7" spans="1:13" ht="23.25" customHeight="1" x14ac:dyDescent="0.25">
      <c r="A7" s="43"/>
      <c r="B7" s="51"/>
      <c r="C7" s="41" t="s">
        <v>84</v>
      </c>
      <c r="D7" s="42"/>
      <c r="E7" s="43" t="s">
        <v>67</v>
      </c>
      <c r="F7" s="43"/>
      <c r="G7" s="46" t="s">
        <v>4</v>
      </c>
      <c r="H7" s="46" t="s">
        <v>66</v>
      </c>
      <c r="I7" s="48" t="s">
        <v>69</v>
      </c>
      <c r="J7" s="43" t="s">
        <v>73</v>
      </c>
      <c r="K7" s="43"/>
      <c r="L7" s="43" t="s">
        <v>72</v>
      </c>
      <c r="M7" s="43"/>
    </row>
    <row r="8" spans="1:13" x14ac:dyDescent="0.25">
      <c r="A8" s="43"/>
      <c r="B8" s="52"/>
      <c r="C8" s="3" t="s">
        <v>65</v>
      </c>
      <c r="D8" s="3" t="s">
        <v>70</v>
      </c>
      <c r="E8" s="3" t="s">
        <v>65</v>
      </c>
      <c r="F8" s="3" t="s">
        <v>70</v>
      </c>
      <c r="G8" s="46"/>
      <c r="H8" s="46"/>
      <c r="I8" s="49"/>
      <c r="J8" s="3" t="s">
        <v>5</v>
      </c>
      <c r="K8" s="4" t="s">
        <v>6</v>
      </c>
      <c r="L8" s="3" t="s">
        <v>5</v>
      </c>
      <c r="M8" s="4" t="s">
        <v>6</v>
      </c>
    </row>
    <row r="9" spans="1:13" ht="24" x14ac:dyDescent="0.25">
      <c r="A9" s="5" t="s">
        <v>7</v>
      </c>
      <c r="B9" s="28">
        <v>7855234.2673500013</v>
      </c>
      <c r="C9" s="13">
        <v>10426484.16127</v>
      </c>
      <c r="D9" s="13">
        <v>9103939.4297700003</v>
      </c>
      <c r="E9" s="13">
        <v>11449873.369889999</v>
      </c>
      <c r="F9" s="14">
        <v>9209056.3097700011</v>
      </c>
      <c r="G9" s="39">
        <v>13014137.90274</v>
      </c>
      <c r="H9" s="39">
        <v>9763080.7319699991</v>
      </c>
      <c r="I9" s="39">
        <v>16215000.254139999</v>
      </c>
      <c r="J9" s="14">
        <f>G9-E9</f>
        <v>1564264.532850001</v>
      </c>
      <c r="K9" s="14">
        <f>G9/E9*100</f>
        <v>113.66185006869669</v>
      </c>
      <c r="L9" s="14">
        <f>G9-F9</f>
        <v>3805081.5929699987</v>
      </c>
      <c r="M9" s="14">
        <f>G9/F9*100</f>
        <v>141.31890896283412</v>
      </c>
    </row>
    <row r="10" spans="1:13" ht="24" x14ac:dyDescent="0.25">
      <c r="A10" s="5" t="s">
        <v>8</v>
      </c>
      <c r="B10" s="28">
        <v>2213352.7572000003</v>
      </c>
      <c r="C10" s="13">
        <v>43262.9</v>
      </c>
      <c r="D10" s="13">
        <v>47659.8</v>
      </c>
      <c r="E10" s="13">
        <v>264333.5</v>
      </c>
      <c r="F10" s="14">
        <v>47659.8</v>
      </c>
      <c r="G10" s="39">
        <v>47659.8</v>
      </c>
      <c r="H10" s="39">
        <v>52129.8</v>
      </c>
      <c r="I10" s="39">
        <v>52129.8</v>
      </c>
      <c r="J10" s="14">
        <f t="shared" ref="J10:J24" si="0">G10-E10</f>
        <v>-216673.7</v>
      </c>
      <c r="K10" s="14">
        <f t="shared" ref="K10:K24" si="1">G10/E10*100</f>
        <v>18.030177786773148</v>
      </c>
      <c r="L10" s="14">
        <f t="shared" ref="L10:L22" si="2">G10-F10</f>
        <v>0</v>
      </c>
      <c r="M10" s="14">
        <f t="shared" ref="M10:M24" si="3">G10/F10*100</f>
        <v>100</v>
      </c>
    </row>
    <row r="11" spans="1:13" ht="60" x14ac:dyDescent="0.25">
      <c r="A11" s="5" t="s">
        <v>9</v>
      </c>
      <c r="B11" s="28">
        <v>4135478.8895199997</v>
      </c>
      <c r="C11" s="13">
        <v>4694654.9328600001</v>
      </c>
      <c r="D11" s="13">
        <v>3910842.0866399999</v>
      </c>
      <c r="E11" s="13">
        <v>4385133.2648799997</v>
      </c>
      <c r="F11" s="14">
        <v>3353573.3808899997</v>
      </c>
      <c r="G11" s="39">
        <v>4561850.3709499994</v>
      </c>
      <c r="H11" s="39">
        <v>4228774.17557</v>
      </c>
      <c r="I11" s="39">
        <v>4086300.1614000001</v>
      </c>
      <c r="J11" s="14">
        <f t="shared" si="0"/>
        <v>176717.10606999975</v>
      </c>
      <c r="K11" s="14">
        <f t="shared" si="1"/>
        <v>104.02991415301572</v>
      </c>
      <c r="L11" s="14">
        <f t="shared" si="2"/>
        <v>1208276.9900599997</v>
      </c>
      <c r="M11" s="14">
        <f t="shared" si="3"/>
        <v>136.02953783403831</v>
      </c>
    </row>
    <row r="12" spans="1:13" ht="24" x14ac:dyDescent="0.25">
      <c r="A12" s="5" t="s">
        <v>10</v>
      </c>
      <c r="B12" s="28">
        <v>41990033.363009997</v>
      </c>
      <c r="C12" s="13">
        <v>42326719.060079999</v>
      </c>
      <c r="D12" s="13">
        <v>41701539.991900004</v>
      </c>
      <c r="E12" s="13">
        <v>48722927.544040002</v>
      </c>
      <c r="F12" s="14">
        <v>42885933.33625</v>
      </c>
      <c r="G12" s="39">
        <v>59955631.315059997</v>
      </c>
      <c r="H12" s="39">
        <v>60453849.790980004</v>
      </c>
      <c r="I12" s="39">
        <v>40772210.661959998</v>
      </c>
      <c r="J12" s="14">
        <f t="shared" si="0"/>
        <v>11232703.771019995</v>
      </c>
      <c r="K12" s="14">
        <f t="shared" si="1"/>
        <v>123.05424640353743</v>
      </c>
      <c r="L12" s="14">
        <f t="shared" si="2"/>
        <v>17069697.978809997</v>
      </c>
      <c r="M12" s="14">
        <f t="shared" si="3"/>
        <v>139.80255680801886</v>
      </c>
    </row>
    <row r="13" spans="1:13" ht="36" x14ac:dyDescent="0.25">
      <c r="A13" s="5" t="s">
        <v>11</v>
      </c>
      <c r="B13" s="28">
        <v>28243625.221510008</v>
      </c>
      <c r="C13" s="13">
        <v>26571560.22301</v>
      </c>
      <c r="D13" s="13">
        <v>18469244.232730001</v>
      </c>
      <c r="E13" s="13">
        <v>28338660.17526</v>
      </c>
      <c r="F13" s="14">
        <v>18627641.004480001</v>
      </c>
      <c r="G13" s="39">
        <v>21639834.479060002</v>
      </c>
      <c r="H13" s="39">
        <v>13650545.646979999</v>
      </c>
      <c r="I13" s="39">
        <v>10705565.92874</v>
      </c>
      <c r="J13" s="14">
        <f t="shared" si="0"/>
        <v>-6698825.6961999983</v>
      </c>
      <c r="K13" s="14">
        <f t="shared" si="1"/>
        <v>76.361529956705027</v>
      </c>
      <c r="L13" s="14">
        <f t="shared" si="2"/>
        <v>3012193.4745800011</v>
      </c>
      <c r="M13" s="14">
        <f t="shared" si="3"/>
        <v>116.17055790293338</v>
      </c>
    </row>
    <row r="14" spans="1:13" ht="36" x14ac:dyDescent="0.25">
      <c r="A14" s="5" t="s">
        <v>12</v>
      </c>
      <c r="B14" s="28">
        <v>988445.14321000001</v>
      </c>
      <c r="C14" s="13">
        <v>559375.31738999998</v>
      </c>
      <c r="D14" s="13">
        <v>212994.99499000001</v>
      </c>
      <c r="E14" s="13">
        <v>614452.73383000004</v>
      </c>
      <c r="F14" s="14">
        <v>212994.99499000001</v>
      </c>
      <c r="G14" s="39">
        <v>460141.01530999999</v>
      </c>
      <c r="H14" s="39">
        <v>351280.37960000004</v>
      </c>
      <c r="I14" s="39">
        <v>358631.24449999997</v>
      </c>
      <c r="J14" s="14">
        <f t="shared" si="0"/>
        <v>-154311.71852000005</v>
      </c>
      <c r="K14" s="14">
        <f t="shared" si="1"/>
        <v>74.886315899654974</v>
      </c>
      <c r="L14" s="14">
        <f t="shared" si="2"/>
        <v>247146.02031999998</v>
      </c>
      <c r="M14" s="14">
        <f t="shared" si="3"/>
        <v>216.03372198093359</v>
      </c>
    </row>
    <row r="15" spans="1:13" x14ac:dyDescent="0.25">
      <c r="A15" s="5" t="s">
        <v>13</v>
      </c>
      <c r="B15" s="28">
        <v>43306794.942550004</v>
      </c>
      <c r="C15" s="13">
        <v>50888374.646849997</v>
      </c>
      <c r="D15" s="13">
        <v>43229485.542050004</v>
      </c>
      <c r="E15" s="13">
        <v>50230501.300190002</v>
      </c>
      <c r="F15" s="14">
        <v>44971524.334730007</v>
      </c>
      <c r="G15" s="39">
        <v>51149942.970120005</v>
      </c>
      <c r="H15" s="39">
        <v>52240163.958620004</v>
      </c>
      <c r="I15" s="39">
        <v>56206246.427469999</v>
      </c>
      <c r="J15" s="14">
        <f t="shared" si="0"/>
        <v>919441.66993000358</v>
      </c>
      <c r="K15" s="14">
        <f t="shared" si="1"/>
        <v>101.83044494108309</v>
      </c>
      <c r="L15" s="14">
        <f t="shared" si="2"/>
        <v>6178418.6353899986</v>
      </c>
      <c r="M15" s="14">
        <f t="shared" si="3"/>
        <v>113.73851281847391</v>
      </c>
    </row>
    <row r="16" spans="1:13" ht="24" x14ac:dyDescent="0.25">
      <c r="A16" s="5" t="s">
        <v>14</v>
      </c>
      <c r="B16" s="28">
        <v>2408279.6549999998</v>
      </c>
      <c r="C16" s="13">
        <v>3165163.1753799999</v>
      </c>
      <c r="D16" s="13">
        <v>3582042.2574499999</v>
      </c>
      <c r="E16" s="13">
        <v>3097628.8305600001</v>
      </c>
      <c r="F16" s="14">
        <v>3622716.82045</v>
      </c>
      <c r="G16" s="39">
        <v>3243932.1263899999</v>
      </c>
      <c r="H16" s="39">
        <v>1481906.4513599998</v>
      </c>
      <c r="I16" s="39">
        <v>1417249.9686400001</v>
      </c>
      <c r="J16" s="14">
        <f t="shared" si="0"/>
        <v>146303.29582999973</v>
      </c>
      <c r="K16" s="14">
        <f t="shared" si="1"/>
        <v>104.72307380363419</v>
      </c>
      <c r="L16" s="14">
        <f t="shared" si="2"/>
        <v>-378784.69406000013</v>
      </c>
      <c r="M16" s="14">
        <f t="shared" si="3"/>
        <v>89.544181540169376</v>
      </c>
    </row>
    <row r="17" spans="1:13" x14ac:dyDescent="0.25">
      <c r="A17" s="5" t="s">
        <v>15</v>
      </c>
      <c r="B17" s="28">
        <v>16037444.25993</v>
      </c>
      <c r="C17" s="13">
        <v>18335353.535730001</v>
      </c>
      <c r="D17" s="13">
        <v>21195127.630070001</v>
      </c>
      <c r="E17" s="13">
        <v>20295312.195049997</v>
      </c>
      <c r="F17" s="14">
        <v>18799088.6994</v>
      </c>
      <c r="G17" s="39">
        <v>21500597.99453</v>
      </c>
      <c r="H17" s="39">
        <v>15750546.315920001</v>
      </c>
      <c r="I17" s="39">
        <v>14583491.64061</v>
      </c>
      <c r="J17" s="14">
        <f t="shared" si="0"/>
        <v>1205285.7994800024</v>
      </c>
      <c r="K17" s="14">
        <f t="shared" si="1"/>
        <v>105.93873988188254</v>
      </c>
      <c r="L17" s="14">
        <f t="shared" si="2"/>
        <v>2701509.2951299995</v>
      </c>
      <c r="M17" s="14">
        <f t="shared" si="3"/>
        <v>114.37042687721465</v>
      </c>
    </row>
    <row r="18" spans="1:13" ht="24" x14ac:dyDescent="0.25">
      <c r="A18" s="5" t="s">
        <v>16</v>
      </c>
      <c r="B18" s="28">
        <v>57302661.507799998</v>
      </c>
      <c r="C18" s="13">
        <v>52124810.149400003</v>
      </c>
      <c r="D18" s="13">
        <v>51771827.214199997</v>
      </c>
      <c r="E18" s="13">
        <v>52443693.60881</v>
      </c>
      <c r="F18" s="14">
        <v>51981916.369199999</v>
      </c>
      <c r="G18" s="39">
        <v>57972548.805849999</v>
      </c>
      <c r="H18" s="39">
        <v>56235917.156940006</v>
      </c>
      <c r="I18" s="39">
        <v>58553505.251699999</v>
      </c>
      <c r="J18" s="14">
        <f t="shared" si="0"/>
        <v>5528855.1970399991</v>
      </c>
      <c r="K18" s="14">
        <f t="shared" si="1"/>
        <v>110.54245957251037</v>
      </c>
      <c r="L18" s="14">
        <f t="shared" si="2"/>
        <v>5990632.4366500005</v>
      </c>
      <c r="M18" s="14">
        <f t="shared" si="3"/>
        <v>111.52445476250186</v>
      </c>
    </row>
    <row r="19" spans="1:13" ht="24" x14ac:dyDescent="0.25">
      <c r="A19" s="5" t="s">
        <v>17</v>
      </c>
      <c r="B19" s="28">
        <v>5549078.3109800005</v>
      </c>
      <c r="C19" s="13">
        <v>9206705.0470200013</v>
      </c>
      <c r="D19" s="13">
        <v>10717262.165290002</v>
      </c>
      <c r="E19" s="13">
        <v>7436575.9771000007</v>
      </c>
      <c r="F19" s="14">
        <v>8073136.2789899996</v>
      </c>
      <c r="G19" s="39">
        <v>5580356.8226899998</v>
      </c>
      <c r="H19" s="39">
        <v>5553507.5864700004</v>
      </c>
      <c r="I19" s="39">
        <v>4835333.0015900005</v>
      </c>
      <c r="J19" s="14">
        <f t="shared" si="0"/>
        <v>-1856219.1544100009</v>
      </c>
      <c r="K19" s="14">
        <f t="shared" si="1"/>
        <v>75.039330464369698</v>
      </c>
      <c r="L19" s="14">
        <f t="shared" si="2"/>
        <v>-2492779.4562999997</v>
      </c>
      <c r="M19" s="14">
        <f t="shared" si="3"/>
        <v>69.122539615894325</v>
      </c>
    </row>
    <row r="20" spans="1:13" ht="36" x14ac:dyDescent="0.25">
      <c r="A20" s="5" t="s">
        <v>18</v>
      </c>
      <c r="B20" s="28">
        <v>552541.17397</v>
      </c>
      <c r="C20" s="13">
        <v>554275.25670000003</v>
      </c>
      <c r="D20" s="13">
        <v>540835.42229999998</v>
      </c>
      <c r="E20" s="13">
        <v>550609.00335000001</v>
      </c>
      <c r="F20" s="14">
        <v>540835.42229999998</v>
      </c>
      <c r="G20" s="39">
        <v>1018000.40753</v>
      </c>
      <c r="H20" s="39">
        <v>555527.57215999998</v>
      </c>
      <c r="I20" s="39">
        <v>569103.22409000003</v>
      </c>
      <c r="J20" s="14">
        <f t="shared" si="0"/>
        <v>467391.40417999995</v>
      </c>
      <c r="K20" s="14">
        <f t="shared" si="1"/>
        <v>184.88626254498385</v>
      </c>
      <c r="L20" s="14">
        <f t="shared" si="2"/>
        <v>477164.98522999999</v>
      </c>
      <c r="M20" s="14">
        <f t="shared" si="3"/>
        <v>188.22739146795712</v>
      </c>
    </row>
    <row r="21" spans="1:13" ht="60" x14ac:dyDescent="0.25">
      <c r="A21" s="5" t="s">
        <v>19</v>
      </c>
      <c r="B21" s="28">
        <v>226299.46559000001</v>
      </c>
      <c r="C21" s="13">
        <v>1585770.4669999999</v>
      </c>
      <c r="D21" s="13">
        <v>1585770.4669999999</v>
      </c>
      <c r="E21" s="13">
        <v>1565770.4669999999</v>
      </c>
      <c r="F21" s="14">
        <v>1585770.4669999999</v>
      </c>
      <c r="G21" s="39">
        <v>5609831.3920299998</v>
      </c>
      <c r="H21" s="39">
        <v>1585770.4669999999</v>
      </c>
      <c r="I21" s="39">
        <v>1585770.4669999999</v>
      </c>
      <c r="J21" s="14">
        <f t="shared" si="0"/>
        <v>4044060.9250299996</v>
      </c>
      <c r="K21" s="14">
        <f t="shared" si="1"/>
        <v>358.27929509862184</v>
      </c>
      <c r="L21" s="14">
        <f t="shared" si="2"/>
        <v>4024060.9250299996</v>
      </c>
      <c r="M21" s="14">
        <f t="shared" si="3"/>
        <v>353.76061723755134</v>
      </c>
    </row>
    <row r="22" spans="1:13" ht="96" x14ac:dyDescent="0.25">
      <c r="A22" s="5" t="s">
        <v>20</v>
      </c>
      <c r="B22" s="28">
        <v>7860110.05999</v>
      </c>
      <c r="C22" s="13">
        <v>9588034.8629999999</v>
      </c>
      <c r="D22" s="13">
        <v>3139274.7209999999</v>
      </c>
      <c r="E22" s="13">
        <v>9059827.8449099995</v>
      </c>
      <c r="F22" s="14">
        <v>3139274.7209999999</v>
      </c>
      <c r="G22" s="39">
        <v>7687404.6338400003</v>
      </c>
      <c r="H22" s="39">
        <v>2816489.3110000002</v>
      </c>
      <c r="I22" s="39">
        <v>2767873.2149999999</v>
      </c>
      <c r="J22" s="14">
        <f t="shared" si="0"/>
        <v>-1372423.2110699993</v>
      </c>
      <c r="K22" s="14">
        <f t="shared" si="1"/>
        <v>84.85155309169528</v>
      </c>
      <c r="L22" s="14">
        <f t="shared" si="2"/>
        <v>4548129.9128400004</v>
      </c>
      <c r="M22" s="14">
        <f t="shared" si="3"/>
        <v>244.8783657707796</v>
      </c>
    </row>
    <row r="23" spans="1:13" ht="38.25" x14ac:dyDescent="0.25">
      <c r="A23" s="6" t="s">
        <v>21</v>
      </c>
      <c r="B23" s="6"/>
      <c r="C23" s="15"/>
      <c r="D23" s="15">
        <v>12422903.49</v>
      </c>
      <c r="E23" s="16"/>
      <c r="F23" s="24">
        <v>14579627.51</v>
      </c>
      <c r="G23" s="17"/>
      <c r="H23" s="38">
        <v>5043474.6399999997</v>
      </c>
      <c r="I23" s="38">
        <v>10335194.9</v>
      </c>
      <c r="J23" s="14"/>
      <c r="K23" s="14"/>
      <c r="L23" s="14"/>
      <c r="M23" s="14"/>
    </row>
    <row r="24" spans="1:13" ht="15.75" x14ac:dyDescent="0.25">
      <c r="A24" s="7" t="s">
        <v>22</v>
      </c>
      <c r="B24" s="8">
        <f t="shared" ref="B24:C24" si="4">SUM(B9:B22)</f>
        <v>218669379.01761001</v>
      </c>
      <c r="C24" s="8">
        <f t="shared" si="4"/>
        <v>230070543.73569</v>
      </c>
      <c r="D24" s="8">
        <f>SUM(D9:D23)</f>
        <v>221630749.44539002</v>
      </c>
      <c r="E24" s="18">
        <f>SUM(E9:E22)</f>
        <v>238455299.81487003</v>
      </c>
      <c r="F24" s="18">
        <f>SUM(F9:F23)</f>
        <v>221630749.44944999</v>
      </c>
      <c r="G24" s="18">
        <f>SUM(G9:G22)</f>
        <v>253441870.03610003</v>
      </c>
      <c r="H24" s="18">
        <f>SUM(H9:H23)</f>
        <v>229762963.98457</v>
      </c>
      <c r="I24" s="18">
        <f>SUM(I9:I23)</f>
        <v>223043606.14684001</v>
      </c>
      <c r="J24" s="18">
        <f t="shared" si="0"/>
        <v>14986570.22123</v>
      </c>
      <c r="K24" s="18">
        <f t="shared" si="1"/>
        <v>106.28485516273496</v>
      </c>
      <c r="L24" s="18">
        <f>G24-F24</f>
        <v>31811120.586650044</v>
      </c>
      <c r="M24" s="18">
        <f t="shared" si="3"/>
        <v>114.35320715454496</v>
      </c>
    </row>
    <row r="26" spans="1:13" x14ac:dyDescent="0.25">
      <c r="F26" s="9"/>
      <c r="G26" s="9"/>
      <c r="H26" s="9"/>
      <c r="I26" s="9"/>
      <c r="L26" s="9"/>
    </row>
  </sheetData>
  <mergeCells count="15">
    <mergeCell ref="C7:D7"/>
    <mergeCell ref="J7:K7"/>
    <mergeCell ref="L7:M7"/>
    <mergeCell ref="L1:M1"/>
    <mergeCell ref="A3:M3"/>
    <mergeCell ref="A6:A8"/>
    <mergeCell ref="C6:F6"/>
    <mergeCell ref="G6:I6"/>
    <mergeCell ref="J6:M6"/>
    <mergeCell ref="E7:F7"/>
    <mergeCell ref="G7:G8"/>
    <mergeCell ref="H7:H8"/>
    <mergeCell ref="L5:M5"/>
    <mergeCell ref="I7:I8"/>
    <mergeCell ref="B6:B8"/>
  </mergeCells>
  <pageMargins left="0.70866141732283472" right="0.70866141732283472" top="0.74803149606299213" bottom="0.55118110236220474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6"/>
  <sheetViews>
    <sheetView view="pageLayout" zoomScaleNormal="100" workbookViewId="0">
      <selection activeCell="C55" sqref="C55"/>
    </sheetView>
  </sheetViews>
  <sheetFormatPr defaultRowHeight="15" x14ac:dyDescent="0.25"/>
  <cols>
    <col min="1" max="1" width="6.28515625" style="34" customWidth="1"/>
    <col min="2" max="2" width="19.7109375" customWidth="1"/>
    <col min="3" max="3" width="16.140625" customWidth="1"/>
    <col min="4" max="4" width="15.5703125" customWidth="1"/>
    <col min="5" max="5" width="15.42578125" customWidth="1"/>
    <col min="6" max="6" width="16.140625" customWidth="1"/>
    <col min="7" max="7" width="16.42578125" customWidth="1"/>
    <col min="8" max="8" width="16.28515625" customWidth="1"/>
    <col min="9" max="9" width="16.42578125" customWidth="1"/>
    <col min="10" max="10" width="16.7109375" customWidth="1"/>
    <col min="11" max="11" width="8.28515625" style="9" customWidth="1"/>
    <col min="12" max="12" width="16" customWidth="1"/>
    <col min="13" max="13" width="10.28515625" style="9" customWidth="1"/>
  </cols>
  <sheetData>
    <row r="1" spans="1:13" x14ac:dyDescent="0.25">
      <c r="L1" s="44" t="s">
        <v>64</v>
      </c>
      <c r="M1" s="44"/>
    </row>
    <row r="3" spans="1:13" x14ac:dyDescent="0.25">
      <c r="B3" s="55" t="s">
        <v>82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5" spans="1:13" x14ac:dyDescent="0.25">
      <c r="L5" s="47" t="s">
        <v>23</v>
      </c>
      <c r="M5" s="47"/>
    </row>
    <row r="6" spans="1:13" ht="31.5" customHeight="1" x14ac:dyDescent="0.25">
      <c r="A6" s="53" t="s">
        <v>83</v>
      </c>
      <c r="B6" s="54" t="s">
        <v>1</v>
      </c>
      <c r="C6" s="56" t="s">
        <v>71</v>
      </c>
      <c r="D6" s="58"/>
      <c r="E6" s="58"/>
      <c r="F6" s="57"/>
      <c r="G6" s="53" t="s">
        <v>2</v>
      </c>
      <c r="H6" s="53"/>
      <c r="I6" s="53"/>
      <c r="J6" s="54" t="s">
        <v>68</v>
      </c>
      <c r="K6" s="54"/>
      <c r="L6" s="54"/>
      <c r="M6" s="54"/>
    </row>
    <row r="7" spans="1:13" ht="23.25" customHeight="1" x14ac:dyDescent="0.25">
      <c r="A7" s="53"/>
      <c r="B7" s="54"/>
      <c r="C7" s="56" t="s">
        <v>75</v>
      </c>
      <c r="D7" s="57"/>
      <c r="E7" s="54" t="s">
        <v>76</v>
      </c>
      <c r="F7" s="54"/>
      <c r="G7" s="54" t="s">
        <v>4</v>
      </c>
      <c r="H7" s="53" t="s">
        <v>66</v>
      </c>
      <c r="I7" s="53" t="s">
        <v>69</v>
      </c>
      <c r="J7" s="54" t="s">
        <v>74</v>
      </c>
      <c r="K7" s="54"/>
      <c r="L7" s="54" t="s">
        <v>72</v>
      </c>
      <c r="M7" s="54"/>
    </row>
    <row r="8" spans="1:13" ht="22.5" customHeight="1" x14ac:dyDescent="0.25">
      <c r="A8" s="53"/>
      <c r="B8" s="54"/>
      <c r="C8" s="19" t="s">
        <v>65</v>
      </c>
      <c r="D8" s="19" t="s">
        <v>70</v>
      </c>
      <c r="E8" s="19" t="s">
        <v>65</v>
      </c>
      <c r="F8" s="19" t="s">
        <v>70</v>
      </c>
      <c r="G8" s="54"/>
      <c r="H8" s="53"/>
      <c r="I8" s="53"/>
      <c r="J8" s="19" t="s">
        <v>5</v>
      </c>
      <c r="K8" s="20" t="s">
        <v>6</v>
      </c>
      <c r="L8" s="19" t="s">
        <v>5</v>
      </c>
      <c r="M8" s="20" t="s">
        <v>6</v>
      </c>
    </row>
    <row r="9" spans="1:13" ht="30" x14ac:dyDescent="0.25">
      <c r="A9" s="27">
        <v>1</v>
      </c>
      <c r="B9" s="29" t="s">
        <v>24</v>
      </c>
      <c r="C9" s="32">
        <v>1427737.2964900001</v>
      </c>
      <c r="D9" s="10">
        <v>1228747.8899999999</v>
      </c>
      <c r="E9" s="10">
        <v>2515648.7294299998</v>
      </c>
      <c r="F9" s="10">
        <v>1228747.8899999999</v>
      </c>
      <c r="G9" s="25">
        <v>4295060.2869999995</v>
      </c>
      <c r="H9" s="25">
        <v>1259141.7520000001</v>
      </c>
      <c r="I9" s="25">
        <v>8024823.5216699997</v>
      </c>
      <c r="J9" s="21">
        <f>G9-E9</f>
        <v>1779411.5575699997</v>
      </c>
      <c r="K9" s="21">
        <f>G9/E9*100</f>
        <v>170.73370525674235</v>
      </c>
      <c r="L9" s="21">
        <f>G9-F9</f>
        <v>3066312.3969999999</v>
      </c>
      <c r="M9" s="21">
        <f>G9/F9*100</f>
        <v>349.5477243098257</v>
      </c>
    </row>
    <row r="10" spans="1:13" ht="45" x14ac:dyDescent="0.25">
      <c r="A10" s="27">
        <v>2</v>
      </c>
      <c r="B10" s="29" t="s">
        <v>25</v>
      </c>
      <c r="C10" s="32">
        <v>12931074.849690001</v>
      </c>
      <c r="D10" s="10">
        <v>6182363.20101</v>
      </c>
      <c r="E10" s="10">
        <v>12439694.51365</v>
      </c>
      <c r="F10" s="10">
        <v>6227583.6780099999</v>
      </c>
      <c r="G10" s="25">
        <v>14674556.63521</v>
      </c>
      <c r="H10" s="25">
        <v>5934919.9154200004</v>
      </c>
      <c r="I10" s="25">
        <v>5910537.8711099997</v>
      </c>
      <c r="J10" s="21">
        <f t="shared" ref="J10:J54" si="0">G10-E10</f>
        <v>2234862.1215599999</v>
      </c>
      <c r="K10" s="21">
        <f t="shared" ref="K10:K54" si="1">G10/E10*100</f>
        <v>117.96557077111258</v>
      </c>
      <c r="L10" s="21">
        <f t="shared" ref="L10:L54" si="2">G10-F10</f>
        <v>8446972.9572000001</v>
      </c>
      <c r="M10" s="21">
        <f t="shared" ref="M10:M54" si="3">G10/F10*100</f>
        <v>235.63804830157173</v>
      </c>
    </row>
    <row r="11" spans="1:13" ht="45" x14ac:dyDescent="0.25">
      <c r="A11" s="27">
        <v>3</v>
      </c>
      <c r="B11" s="29" t="s">
        <v>26</v>
      </c>
      <c r="C11" s="32">
        <v>561231.56299999997</v>
      </c>
      <c r="D11" s="10">
        <v>565603.89</v>
      </c>
      <c r="E11" s="10">
        <v>561231.56299999997</v>
      </c>
      <c r="F11" s="10">
        <v>565603.89</v>
      </c>
      <c r="G11" s="25">
        <v>604120.26</v>
      </c>
      <c r="H11" s="25">
        <v>609567.50899999996</v>
      </c>
      <c r="I11" s="25">
        <v>628573.76100000006</v>
      </c>
      <c r="J11" s="21">
        <f t="shared" si="0"/>
        <v>42888.697000000044</v>
      </c>
      <c r="K11" s="21">
        <f t="shared" si="1"/>
        <v>107.64188969892274</v>
      </c>
      <c r="L11" s="21">
        <f t="shared" si="2"/>
        <v>38516.369999999995</v>
      </c>
      <c r="M11" s="21">
        <f t="shared" si="3"/>
        <v>106.8097781293548</v>
      </c>
    </row>
    <row r="12" spans="1:13" ht="60.75" customHeight="1" x14ac:dyDescent="0.25">
      <c r="A12" s="27">
        <v>4</v>
      </c>
      <c r="B12" s="29" t="s">
        <v>27</v>
      </c>
      <c r="C12" s="32">
        <v>24017928.318889998</v>
      </c>
      <c r="D12" s="10">
        <v>26813838.279799998</v>
      </c>
      <c r="E12" s="10">
        <v>28062345.380919997</v>
      </c>
      <c r="F12" s="10">
        <v>27140962.918400001</v>
      </c>
      <c r="G12" s="25">
        <v>31157936.298700001</v>
      </c>
      <c r="H12" s="25">
        <v>37957633.190839998</v>
      </c>
      <c r="I12" s="25">
        <v>21228325.067570001</v>
      </c>
      <c r="J12" s="21">
        <f t="shared" si="0"/>
        <v>3095590.9177800044</v>
      </c>
      <c r="K12" s="21">
        <f t="shared" si="1"/>
        <v>111.03111972916113</v>
      </c>
      <c r="L12" s="21">
        <f t="shared" si="2"/>
        <v>4016973.3803000003</v>
      </c>
      <c r="M12" s="21">
        <f t="shared" si="3"/>
        <v>114.80040849094829</v>
      </c>
    </row>
    <row r="13" spans="1:13" ht="60" x14ac:dyDescent="0.25">
      <c r="A13" s="27">
        <v>5</v>
      </c>
      <c r="B13" s="29" t="s">
        <v>28</v>
      </c>
      <c r="C13" s="32">
        <v>3754401.19276</v>
      </c>
      <c r="D13" s="10">
        <v>3480525.8075600001</v>
      </c>
      <c r="E13" s="10">
        <v>3860748.5979599999</v>
      </c>
      <c r="F13" s="10">
        <v>3480525.8075600001</v>
      </c>
      <c r="G13" s="25">
        <v>4632597.8359899996</v>
      </c>
      <c r="H13" s="25">
        <v>3098448.3336300002</v>
      </c>
      <c r="I13" s="25">
        <v>2980516.4880300001</v>
      </c>
      <c r="J13" s="21">
        <f t="shared" si="0"/>
        <v>771849.23802999966</v>
      </c>
      <c r="K13" s="21">
        <f t="shared" si="1"/>
        <v>119.99221701298657</v>
      </c>
      <c r="L13" s="21">
        <f t="shared" si="2"/>
        <v>1152072.0284299995</v>
      </c>
      <c r="M13" s="21">
        <f t="shared" si="3"/>
        <v>133.10051676466816</v>
      </c>
    </row>
    <row r="14" spans="1:13" ht="45" x14ac:dyDescent="0.25">
      <c r="A14" s="27">
        <v>6</v>
      </c>
      <c r="B14" s="29" t="s">
        <v>29</v>
      </c>
      <c r="C14" s="32">
        <v>38222.209000000003</v>
      </c>
      <c r="D14" s="10">
        <v>37138.749000000003</v>
      </c>
      <c r="E14" s="10">
        <v>41466.869119999996</v>
      </c>
      <c r="F14" s="10">
        <v>37138.749000000003</v>
      </c>
      <c r="G14" s="25">
        <v>40162.124000000003</v>
      </c>
      <c r="H14" s="25">
        <v>38909.553999999996</v>
      </c>
      <c r="I14" s="25">
        <v>40372.33</v>
      </c>
      <c r="J14" s="21">
        <f t="shared" si="0"/>
        <v>-1304.7451199999923</v>
      </c>
      <c r="K14" s="21">
        <f t="shared" si="1"/>
        <v>96.853523915142432</v>
      </c>
      <c r="L14" s="21">
        <f t="shared" si="2"/>
        <v>3023.375</v>
      </c>
      <c r="M14" s="21">
        <f t="shared" si="3"/>
        <v>108.14075616817358</v>
      </c>
    </row>
    <row r="15" spans="1:13" ht="45" x14ac:dyDescent="0.25">
      <c r="A15" s="27">
        <v>7</v>
      </c>
      <c r="B15" s="29" t="s">
        <v>30</v>
      </c>
      <c r="C15" s="32">
        <v>4053514.9298100001</v>
      </c>
      <c r="D15" s="10">
        <v>2595429.5271600001</v>
      </c>
      <c r="E15" s="10">
        <v>4167252.6298099998</v>
      </c>
      <c r="F15" s="10">
        <v>2595429.5271600001</v>
      </c>
      <c r="G15" s="25">
        <v>4261993.5043899994</v>
      </c>
      <c r="H15" s="25">
        <v>2688969.6159899998</v>
      </c>
      <c r="I15" s="25">
        <v>2692409.7429899997</v>
      </c>
      <c r="J15" s="21">
        <f t="shared" si="0"/>
        <v>94740.874579999596</v>
      </c>
      <c r="K15" s="21">
        <f t="shared" si="1"/>
        <v>102.27346127043704</v>
      </c>
      <c r="L15" s="21">
        <f t="shared" si="2"/>
        <v>1666563.9772299994</v>
      </c>
      <c r="M15" s="21">
        <f t="shared" si="3"/>
        <v>164.2114902288873</v>
      </c>
    </row>
    <row r="16" spans="1:13" ht="45" x14ac:dyDescent="0.25">
      <c r="A16" s="27">
        <v>8</v>
      </c>
      <c r="B16" s="29" t="s">
        <v>31</v>
      </c>
      <c r="C16" s="32">
        <v>42373433.707539998</v>
      </c>
      <c r="D16" s="10">
        <v>37105861.652949996</v>
      </c>
      <c r="E16" s="10">
        <v>41241900.71108</v>
      </c>
      <c r="F16" s="10">
        <v>37159493.670559995</v>
      </c>
      <c r="G16" s="25">
        <v>42226668.699980006</v>
      </c>
      <c r="H16" s="25">
        <v>41439507.607110001</v>
      </c>
      <c r="I16" s="25">
        <v>43818162.62517</v>
      </c>
      <c r="J16" s="21">
        <f t="shared" si="0"/>
        <v>984767.98890000582</v>
      </c>
      <c r="K16" s="21">
        <f t="shared" si="1"/>
        <v>102.38778516974472</v>
      </c>
      <c r="L16" s="21">
        <f t="shared" si="2"/>
        <v>5067175.0294200107</v>
      </c>
      <c r="M16" s="21">
        <f t="shared" si="3"/>
        <v>113.63628652839944</v>
      </c>
    </row>
    <row r="17" spans="1:13" ht="60" x14ac:dyDescent="0.25">
      <c r="A17" s="27">
        <v>9</v>
      </c>
      <c r="B17" s="29" t="s">
        <v>32</v>
      </c>
      <c r="C17" s="32">
        <v>33715358.171860002</v>
      </c>
      <c r="D17" s="10">
        <v>33906485.853990003</v>
      </c>
      <c r="E17" s="10">
        <v>34468465.786940001</v>
      </c>
      <c r="F17" s="10">
        <v>33925514.085869998</v>
      </c>
      <c r="G17" s="25">
        <v>38060039.264910005</v>
      </c>
      <c r="H17" s="25">
        <v>36534333.624389999</v>
      </c>
      <c r="I17" s="25">
        <v>37338932.919150002</v>
      </c>
      <c r="J17" s="21">
        <f t="shared" si="0"/>
        <v>3591573.4779700041</v>
      </c>
      <c r="K17" s="21">
        <f t="shared" si="1"/>
        <v>110.41988204572435</v>
      </c>
      <c r="L17" s="21">
        <f t="shared" si="2"/>
        <v>4134525.1790400073</v>
      </c>
      <c r="M17" s="21">
        <f t="shared" si="3"/>
        <v>112.18706713942484</v>
      </c>
    </row>
    <row r="18" spans="1:13" ht="45" x14ac:dyDescent="0.25">
      <c r="A18" s="27">
        <v>10</v>
      </c>
      <c r="B18" s="29" t="s">
        <v>33</v>
      </c>
      <c r="C18" s="32">
        <v>32272567.24103</v>
      </c>
      <c r="D18" s="10">
        <v>29776496.35131</v>
      </c>
      <c r="E18" s="10">
        <v>32864709.750950001</v>
      </c>
      <c r="F18" s="10">
        <v>29786496.35131</v>
      </c>
      <c r="G18" s="25">
        <v>37336101.217500001</v>
      </c>
      <c r="H18" s="25">
        <v>32486012.925439999</v>
      </c>
      <c r="I18" s="25">
        <v>34714706.252039999</v>
      </c>
      <c r="J18" s="21">
        <f t="shared" si="0"/>
        <v>4471391.46655</v>
      </c>
      <c r="K18" s="21">
        <f t="shared" si="1"/>
        <v>113.60544943325036</v>
      </c>
      <c r="L18" s="21">
        <f t="shared" si="2"/>
        <v>7549604.8661900014</v>
      </c>
      <c r="M18" s="21">
        <f t="shared" si="3"/>
        <v>125.34572974662048</v>
      </c>
    </row>
    <row r="19" spans="1:13" ht="45" x14ac:dyDescent="0.25">
      <c r="A19" s="27">
        <v>11</v>
      </c>
      <c r="B19" s="29" t="s">
        <v>34</v>
      </c>
      <c r="C19" s="32">
        <v>121490.88800000001</v>
      </c>
      <c r="D19" s="10">
        <v>115384.49099999999</v>
      </c>
      <c r="E19" s="10">
        <v>123285.758</v>
      </c>
      <c r="F19" s="10">
        <v>115384.49099999999</v>
      </c>
      <c r="G19" s="25">
        <v>125858.569</v>
      </c>
      <c r="H19" s="25">
        <v>124856.883</v>
      </c>
      <c r="I19" s="25">
        <v>129469.18700000001</v>
      </c>
      <c r="J19" s="21">
        <f t="shared" si="0"/>
        <v>2572.8110000000015</v>
      </c>
      <c r="K19" s="21">
        <f t="shared" si="1"/>
        <v>102.08686797383359</v>
      </c>
      <c r="L19" s="21">
        <f t="shared" si="2"/>
        <v>10474.078000000009</v>
      </c>
      <c r="M19" s="21">
        <f t="shared" si="3"/>
        <v>109.07754405225916</v>
      </c>
    </row>
    <row r="20" spans="1:13" ht="60" x14ac:dyDescent="0.25">
      <c r="A20" s="27">
        <v>12</v>
      </c>
      <c r="B20" s="29" t="s">
        <v>35</v>
      </c>
      <c r="C20" s="32">
        <v>4454648.0628500003</v>
      </c>
      <c r="D20" s="10">
        <v>3205965.8879699996</v>
      </c>
      <c r="E20" s="10">
        <v>4862430.8421499999</v>
      </c>
      <c r="F20" s="10">
        <v>3261984.0216700002</v>
      </c>
      <c r="G20" s="25">
        <v>4588684.9153699996</v>
      </c>
      <c r="H20" s="25">
        <v>3604401.0432600002</v>
      </c>
      <c r="I20" s="25">
        <v>3840333.00159</v>
      </c>
      <c r="J20" s="21">
        <f t="shared" si="0"/>
        <v>-273745.92678000033</v>
      </c>
      <c r="K20" s="21">
        <f t="shared" si="1"/>
        <v>94.370183645450894</v>
      </c>
      <c r="L20" s="21">
        <f t="shared" si="2"/>
        <v>1326700.8936999994</v>
      </c>
      <c r="M20" s="21">
        <f t="shared" si="3"/>
        <v>140.67159387926077</v>
      </c>
    </row>
    <row r="21" spans="1:13" ht="60" x14ac:dyDescent="0.25">
      <c r="A21" s="27">
        <v>13</v>
      </c>
      <c r="B21" s="29" t="s">
        <v>36</v>
      </c>
      <c r="C21" s="32">
        <v>183804.11600000001</v>
      </c>
      <c r="D21" s="10">
        <v>190794.883</v>
      </c>
      <c r="E21" s="10">
        <v>205257.50399999999</v>
      </c>
      <c r="F21" s="10">
        <v>190794.883</v>
      </c>
      <c r="G21" s="25">
        <v>212799.641</v>
      </c>
      <c r="H21" s="25">
        <v>220742.117</v>
      </c>
      <c r="I21" s="25">
        <v>223327.02499999999</v>
      </c>
      <c r="J21" s="21">
        <f t="shared" si="0"/>
        <v>7542.137000000017</v>
      </c>
      <c r="K21" s="21">
        <f t="shared" si="1"/>
        <v>103.6744756479159</v>
      </c>
      <c r="L21" s="21">
        <f t="shared" si="2"/>
        <v>22004.758000000002</v>
      </c>
      <c r="M21" s="21">
        <f t="shared" si="3"/>
        <v>111.53320133852856</v>
      </c>
    </row>
    <row r="22" spans="1:13" ht="45" x14ac:dyDescent="0.25">
      <c r="A22" s="27">
        <v>14</v>
      </c>
      <c r="B22" s="29" t="s">
        <v>37</v>
      </c>
      <c r="C22" s="32">
        <v>688819.674</v>
      </c>
      <c r="D22" s="10">
        <v>355644.2</v>
      </c>
      <c r="E22" s="10">
        <v>694166.12135999999</v>
      </c>
      <c r="F22" s="10">
        <v>355644.2</v>
      </c>
      <c r="G22" s="25">
        <v>362717.402</v>
      </c>
      <c r="H22" s="25">
        <v>802287.37399999995</v>
      </c>
      <c r="I22" s="25">
        <v>384936.35200000001</v>
      </c>
      <c r="J22" s="21">
        <f t="shared" si="0"/>
        <v>-331448.71935999999</v>
      </c>
      <c r="K22" s="21">
        <f t="shared" si="1"/>
        <v>52.252247817765785</v>
      </c>
      <c r="L22" s="21">
        <f t="shared" si="2"/>
        <v>7073.2019999999902</v>
      </c>
      <c r="M22" s="21">
        <f t="shared" si="3"/>
        <v>101.9888422192742</v>
      </c>
    </row>
    <row r="23" spans="1:13" ht="75" x14ac:dyDescent="0.25">
      <c r="A23" s="27">
        <v>15</v>
      </c>
      <c r="B23" s="29" t="s">
        <v>38</v>
      </c>
      <c r="C23" s="32">
        <v>18073707.91003</v>
      </c>
      <c r="D23" s="10">
        <v>14703754.549240001</v>
      </c>
      <c r="E23" s="10">
        <v>18549810.18871</v>
      </c>
      <c r="F23" s="10">
        <v>14870608.08867</v>
      </c>
      <c r="G23" s="25">
        <v>23781221.776560001</v>
      </c>
      <c r="H23" s="25">
        <v>16773660.173149999</v>
      </c>
      <c r="I23" s="25">
        <v>18111381.841740001</v>
      </c>
      <c r="J23" s="21">
        <f t="shared" si="0"/>
        <v>5231411.5878500007</v>
      </c>
      <c r="K23" s="21">
        <f t="shared" si="1"/>
        <v>128.20196829309879</v>
      </c>
      <c r="L23" s="21">
        <f t="shared" si="2"/>
        <v>8910613.6878900006</v>
      </c>
      <c r="M23" s="21">
        <f t="shared" si="3"/>
        <v>159.92097723750146</v>
      </c>
    </row>
    <row r="24" spans="1:13" ht="135" x14ac:dyDescent="0.25">
      <c r="A24" s="27">
        <v>16</v>
      </c>
      <c r="B24" s="29" t="s">
        <v>39</v>
      </c>
      <c r="C24" s="32">
        <v>4912909.8332399996</v>
      </c>
      <c r="D24" s="10">
        <v>4260060.0238000005</v>
      </c>
      <c r="E24" s="10">
        <v>4794775.4140799996</v>
      </c>
      <c r="F24" s="10">
        <v>3702791.3180500004</v>
      </c>
      <c r="G24" s="25">
        <v>4735700.6616199994</v>
      </c>
      <c r="H24" s="25">
        <v>4564527.2441699998</v>
      </c>
      <c r="I24" s="25">
        <v>4422903.8915799996</v>
      </c>
      <c r="J24" s="21">
        <f t="shared" si="0"/>
        <v>-59074.752460000105</v>
      </c>
      <c r="K24" s="21">
        <f t="shared" si="1"/>
        <v>98.767934942551733</v>
      </c>
      <c r="L24" s="21">
        <f t="shared" si="2"/>
        <v>1032909.3435699991</v>
      </c>
      <c r="M24" s="21">
        <f t="shared" si="3"/>
        <v>127.89542415028563</v>
      </c>
    </row>
    <row r="25" spans="1:13" ht="45" x14ac:dyDescent="0.25">
      <c r="A25" s="27">
        <v>17</v>
      </c>
      <c r="B25" s="29" t="s">
        <v>40</v>
      </c>
      <c r="C25" s="32">
        <v>79261.995859999995</v>
      </c>
      <c r="D25" s="10">
        <v>80038.108859999993</v>
      </c>
      <c r="E25" s="10">
        <v>79261.995859999995</v>
      </c>
      <c r="F25" s="10">
        <v>80038.108859999993</v>
      </c>
      <c r="G25" s="25">
        <v>82332.671860000002</v>
      </c>
      <c r="H25" s="25">
        <v>85858.471860000005</v>
      </c>
      <c r="I25" s="25">
        <v>89226.780859999999</v>
      </c>
      <c r="J25" s="21">
        <f t="shared" si="0"/>
        <v>3070.6760000000068</v>
      </c>
      <c r="K25" s="21">
        <f t="shared" si="1"/>
        <v>103.87408362189583</v>
      </c>
      <c r="L25" s="21">
        <f t="shared" si="2"/>
        <v>2294.5630000000092</v>
      </c>
      <c r="M25" s="21">
        <f t="shared" si="3"/>
        <v>102.86683810085215</v>
      </c>
    </row>
    <row r="26" spans="1:13" ht="60" x14ac:dyDescent="0.25">
      <c r="A26" s="27">
        <v>18</v>
      </c>
      <c r="B26" s="29" t="s">
        <v>41</v>
      </c>
      <c r="C26" s="32">
        <v>588017.87670000002</v>
      </c>
      <c r="D26" s="10">
        <v>575056.15330000001</v>
      </c>
      <c r="E26" s="10">
        <v>587730.73552999995</v>
      </c>
      <c r="F26" s="10">
        <v>575056.15330000001</v>
      </c>
      <c r="G26" s="25">
        <v>1052432.5105300001</v>
      </c>
      <c r="H26" s="25">
        <v>592079.15315999999</v>
      </c>
      <c r="I26" s="25">
        <v>607679.60909000004</v>
      </c>
      <c r="J26" s="21">
        <f t="shared" si="0"/>
        <v>464701.77500000014</v>
      </c>
      <c r="K26" s="21">
        <f t="shared" si="1"/>
        <v>179.06712154179658</v>
      </c>
      <c r="L26" s="21">
        <f t="shared" si="2"/>
        <v>477376.35723000008</v>
      </c>
      <c r="M26" s="21">
        <f t="shared" si="3"/>
        <v>183.01386820931179</v>
      </c>
    </row>
    <row r="27" spans="1:13" ht="105" x14ac:dyDescent="0.25">
      <c r="A27" s="27">
        <v>19</v>
      </c>
      <c r="B27" s="29" t="s">
        <v>42</v>
      </c>
      <c r="C27" s="32">
        <v>65751.104999999996</v>
      </c>
      <c r="D27" s="10">
        <v>66241.081999999995</v>
      </c>
      <c r="E27" s="10">
        <v>67989.345000000001</v>
      </c>
      <c r="F27" s="10">
        <v>66241.081999999995</v>
      </c>
      <c r="G27" s="25">
        <v>69712.005999999994</v>
      </c>
      <c r="H27" s="25">
        <v>69204.364000000001</v>
      </c>
      <c r="I27" s="25">
        <v>71948.800000000003</v>
      </c>
      <c r="J27" s="21">
        <f t="shared" si="0"/>
        <v>1722.6609999999928</v>
      </c>
      <c r="K27" s="21">
        <f t="shared" si="1"/>
        <v>102.53372201188289</v>
      </c>
      <c r="L27" s="21">
        <f t="shared" si="2"/>
        <v>3470.9239999999991</v>
      </c>
      <c r="M27" s="21">
        <f t="shared" si="3"/>
        <v>105.23983590726975</v>
      </c>
    </row>
    <row r="28" spans="1:13" ht="45" x14ac:dyDescent="0.25">
      <c r="A28" s="27">
        <v>20</v>
      </c>
      <c r="B28" s="29" t="s">
        <v>77</v>
      </c>
      <c r="C28" s="32">
        <v>584819.28760000004</v>
      </c>
      <c r="D28" s="10">
        <v>353933.48800000001</v>
      </c>
      <c r="E28" s="10">
        <v>777687.1834199999</v>
      </c>
      <c r="F28" s="10">
        <v>353933.48800000001</v>
      </c>
      <c r="G28" s="25">
        <v>797691.92</v>
      </c>
      <c r="H28" s="25">
        <v>379604.45699999999</v>
      </c>
      <c r="I28" s="25">
        <v>380757.15500000003</v>
      </c>
      <c r="J28" s="21">
        <f t="shared" si="0"/>
        <v>20004.736580000143</v>
      </c>
      <c r="K28" s="21">
        <f t="shared" si="1"/>
        <v>102.5723371821593</v>
      </c>
      <c r="L28" s="21">
        <f t="shared" si="2"/>
        <v>443758.43200000003</v>
      </c>
      <c r="M28" s="21">
        <f t="shared" si="3"/>
        <v>225.37904635912835</v>
      </c>
    </row>
    <row r="29" spans="1:13" ht="45" x14ac:dyDescent="0.25">
      <c r="A29" s="27">
        <v>21</v>
      </c>
      <c r="B29" s="29" t="s">
        <v>43</v>
      </c>
      <c r="C29" s="32">
        <v>20516141.724300001</v>
      </c>
      <c r="D29" s="10">
        <v>17624477.323449999</v>
      </c>
      <c r="E29" s="10">
        <v>20876810.819060002</v>
      </c>
      <c r="F29" s="10">
        <v>16796289.860399999</v>
      </c>
      <c r="G29" s="25">
        <v>8946523.5374699999</v>
      </c>
      <c r="H29" s="25">
        <v>8364519.7434</v>
      </c>
      <c r="I29" s="25">
        <v>7388158.6240200009</v>
      </c>
      <c r="J29" s="21">
        <f t="shared" si="0"/>
        <v>-11930287.281590002</v>
      </c>
      <c r="K29" s="21">
        <f t="shared" si="1"/>
        <v>42.853880389154313</v>
      </c>
      <c r="L29" s="21">
        <f t="shared" si="2"/>
        <v>-7849766.3229299989</v>
      </c>
      <c r="M29" s="21">
        <f t="shared" si="3"/>
        <v>53.264879397937115</v>
      </c>
    </row>
    <row r="30" spans="1:13" ht="60" x14ac:dyDescent="0.25">
      <c r="A30" s="27">
        <v>22</v>
      </c>
      <c r="B30" s="29" t="s">
        <v>44</v>
      </c>
      <c r="C30" s="32">
        <v>956234.08569000009</v>
      </c>
      <c r="D30" s="10">
        <v>941435.66346000007</v>
      </c>
      <c r="E30" s="10">
        <v>1193669.1898399999</v>
      </c>
      <c r="F30" s="10">
        <v>941435.66346000007</v>
      </c>
      <c r="G30" s="25">
        <v>1155295.74196</v>
      </c>
      <c r="H30" s="25">
        <v>974549.10351000004</v>
      </c>
      <c r="I30" s="25">
        <v>1005295.19364</v>
      </c>
      <c r="J30" s="21">
        <f t="shared" si="0"/>
        <v>-38373.447879999876</v>
      </c>
      <c r="K30" s="21">
        <f t="shared" si="1"/>
        <v>96.785252714351827</v>
      </c>
      <c r="L30" s="21">
        <f t="shared" si="2"/>
        <v>213860.07849999995</v>
      </c>
      <c r="M30" s="21">
        <f t="shared" si="3"/>
        <v>122.71637742233104</v>
      </c>
    </row>
    <row r="31" spans="1:13" ht="75" x14ac:dyDescent="0.25">
      <c r="A31" s="27">
        <v>23</v>
      </c>
      <c r="B31" s="29" t="s">
        <v>45</v>
      </c>
      <c r="C31" s="32">
        <v>44786.538</v>
      </c>
      <c r="D31" s="10">
        <v>45220.476999999999</v>
      </c>
      <c r="E31" s="10">
        <v>0</v>
      </c>
      <c r="F31" s="33">
        <v>0</v>
      </c>
      <c r="G31" s="37">
        <v>0</v>
      </c>
      <c r="H31" s="37">
        <v>0</v>
      </c>
      <c r="I31" s="37">
        <v>0</v>
      </c>
      <c r="J31" s="21">
        <f t="shared" si="0"/>
        <v>0</v>
      </c>
      <c r="K31" s="21"/>
      <c r="L31" s="21">
        <f t="shared" ref="L31:L52" si="4">G31-F32</f>
        <v>-2011137.1477399999</v>
      </c>
      <c r="M31" s="21">
        <f t="shared" ref="M31:M52" si="5">G31/F32*100</f>
        <v>0</v>
      </c>
    </row>
    <row r="32" spans="1:13" ht="75" x14ac:dyDescent="0.25">
      <c r="A32" s="27">
        <v>24</v>
      </c>
      <c r="B32" s="29" t="s">
        <v>46</v>
      </c>
      <c r="C32" s="32">
        <v>2367697.6130900001</v>
      </c>
      <c r="D32" s="10">
        <v>2011137.1477399999</v>
      </c>
      <c r="E32" s="10">
        <v>2431813.0572199998</v>
      </c>
      <c r="F32" s="10">
        <v>2011137.1477399999</v>
      </c>
      <c r="G32" s="25">
        <v>2730505.4339699997</v>
      </c>
      <c r="H32" s="25">
        <v>2145283.5285</v>
      </c>
      <c r="I32" s="25">
        <v>2190429.8927099998</v>
      </c>
      <c r="J32" s="21">
        <f t="shared" si="0"/>
        <v>298692.37674999982</v>
      </c>
      <c r="K32" s="21">
        <f t="shared" si="1"/>
        <v>112.28270305824654</v>
      </c>
      <c r="L32" s="21">
        <f t="shared" si="4"/>
        <v>2642653.5600499995</v>
      </c>
      <c r="M32" s="21">
        <f t="shared" si="5"/>
        <v>3108.0787604558814</v>
      </c>
    </row>
    <row r="33" spans="1:13" ht="45" x14ac:dyDescent="0.25">
      <c r="A33" s="27">
        <v>25</v>
      </c>
      <c r="B33" s="29" t="s">
        <v>78</v>
      </c>
      <c r="C33" s="32">
        <v>678244.43897000002</v>
      </c>
      <c r="D33" s="10">
        <v>87851.873919999998</v>
      </c>
      <c r="E33" s="10">
        <v>994688.47688999993</v>
      </c>
      <c r="F33" s="10">
        <v>87851.873919999998</v>
      </c>
      <c r="G33" s="25">
        <v>931319.28691999998</v>
      </c>
      <c r="H33" s="25">
        <v>105590.67292</v>
      </c>
      <c r="I33" s="25">
        <v>107344.03492000001</v>
      </c>
      <c r="J33" s="21">
        <f t="shared" si="0"/>
        <v>-63369.189969999949</v>
      </c>
      <c r="K33" s="21">
        <f t="shared" si="1"/>
        <v>93.629242577723375</v>
      </c>
      <c r="L33" s="21">
        <f t="shared" si="4"/>
        <v>-1300942.1354100001</v>
      </c>
      <c r="M33" s="21">
        <f t="shared" si="5"/>
        <v>41.720887957105994</v>
      </c>
    </row>
    <row r="34" spans="1:13" ht="60" x14ac:dyDescent="0.25">
      <c r="A34" s="27">
        <v>26</v>
      </c>
      <c r="B34" s="29" t="s">
        <v>47</v>
      </c>
      <c r="C34" s="32">
        <v>1175088.2219400001</v>
      </c>
      <c r="D34" s="10">
        <v>2232261.42233</v>
      </c>
      <c r="E34" s="10">
        <v>1171383.6941500001</v>
      </c>
      <c r="F34" s="10">
        <v>2232261.42233</v>
      </c>
      <c r="G34" s="25">
        <v>2691233.9807100003</v>
      </c>
      <c r="H34" s="25">
        <v>4701775.1766800005</v>
      </c>
      <c r="I34" s="25">
        <v>740764.18327000004</v>
      </c>
      <c r="J34" s="21">
        <f t="shared" si="0"/>
        <v>1519850.2865600002</v>
      </c>
      <c r="K34" s="21">
        <f t="shared" si="1"/>
        <v>229.7482877856568</v>
      </c>
      <c r="L34" s="21">
        <f t="shared" si="4"/>
        <v>1815857.8771600001</v>
      </c>
      <c r="M34" s="21">
        <f t="shared" si="5"/>
        <v>307.43745114768052</v>
      </c>
    </row>
    <row r="35" spans="1:13" ht="165" x14ac:dyDescent="0.25">
      <c r="A35" s="27">
        <v>27</v>
      </c>
      <c r="B35" s="29" t="s">
        <v>48</v>
      </c>
      <c r="C35" s="32">
        <v>1180047.50126</v>
      </c>
      <c r="D35" s="10">
        <v>875376.10355</v>
      </c>
      <c r="E35" s="10">
        <v>1198656.96126</v>
      </c>
      <c r="F35" s="10">
        <v>875376.10355</v>
      </c>
      <c r="G35" s="25">
        <v>1211115.47215</v>
      </c>
      <c r="H35" s="25">
        <v>932019.85632000002</v>
      </c>
      <c r="I35" s="25">
        <v>933851.96936999995</v>
      </c>
      <c r="J35" s="21">
        <f t="shared" si="0"/>
        <v>12458.510890000034</v>
      </c>
      <c r="K35" s="21">
        <f t="shared" si="1"/>
        <v>101.0393725054501</v>
      </c>
      <c r="L35" s="21">
        <f t="shared" si="4"/>
        <v>1189191.60415</v>
      </c>
      <c r="M35" s="21">
        <f t="shared" si="5"/>
        <v>5524.1870282652681</v>
      </c>
    </row>
    <row r="36" spans="1:13" ht="60" x14ac:dyDescent="0.25">
      <c r="A36" s="27">
        <v>28</v>
      </c>
      <c r="B36" s="29" t="s">
        <v>49</v>
      </c>
      <c r="C36" s="32">
        <v>21736.184000000001</v>
      </c>
      <c r="D36" s="10">
        <v>21923.867999999999</v>
      </c>
      <c r="E36" s="10">
        <v>23038.184000000001</v>
      </c>
      <c r="F36" s="10">
        <v>21923.867999999999</v>
      </c>
      <c r="G36" s="25">
        <v>21949.938999999998</v>
      </c>
      <c r="H36" s="25">
        <v>22779.456999999999</v>
      </c>
      <c r="I36" s="25">
        <v>23571.922999999999</v>
      </c>
      <c r="J36" s="21">
        <f t="shared" si="0"/>
        <v>-1088.2450000000026</v>
      </c>
      <c r="K36" s="21">
        <f t="shared" si="1"/>
        <v>95.276342093630291</v>
      </c>
      <c r="L36" s="21">
        <f t="shared" si="4"/>
        <v>-3415633.7434899998</v>
      </c>
      <c r="M36" s="21">
        <f t="shared" si="5"/>
        <v>0.63852813567292277</v>
      </c>
    </row>
    <row r="37" spans="1:13" ht="60" x14ac:dyDescent="0.25">
      <c r="A37" s="27">
        <v>29</v>
      </c>
      <c r="B37" s="29" t="s">
        <v>50</v>
      </c>
      <c r="C37" s="32">
        <v>1185721.4804</v>
      </c>
      <c r="D37" s="10">
        <v>3635983.6824899996</v>
      </c>
      <c r="E37" s="10">
        <v>1258881.6518699999</v>
      </c>
      <c r="F37" s="10">
        <v>3437583.6824899996</v>
      </c>
      <c r="G37" s="25">
        <v>3508067.8601799998</v>
      </c>
      <c r="H37" s="25">
        <v>2361987.4703899999</v>
      </c>
      <c r="I37" s="25">
        <v>41171.220999999998</v>
      </c>
      <c r="J37" s="21">
        <f t="shared" si="0"/>
        <v>2249186.2083099997</v>
      </c>
      <c r="K37" s="21">
        <f t="shared" si="1"/>
        <v>278.66542140549564</v>
      </c>
      <c r="L37" s="21">
        <f t="shared" si="4"/>
        <v>3297062.4023899999</v>
      </c>
      <c r="M37" s="21">
        <f t="shared" si="5"/>
        <v>1662.5483989477427</v>
      </c>
    </row>
    <row r="38" spans="1:13" ht="45.75" customHeight="1" x14ac:dyDescent="0.25">
      <c r="A38" s="27">
        <v>30</v>
      </c>
      <c r="B38" s="29" t="s">
        <v>51</v>
      </c>
      <c r="C38" s="32">
        <v>572784.71303999994</v>
      </c>
      <c r="D38" s="10">
        <v>211005.45778999999</v>
      </c>
      <c r="E38" s="10">
        <v>708429.74534999998</v>
      </c>
      <c r="F38" s="10">
        <v>211005.45778999999</v>
      </c>
      <c r="G38" s="25">
        <v>720533.37203999993</v>
      </c>
      <c r="H38" s="25">
        <v>320598.77552999998</v>
      </c>
      <c r="I38" s="25">
        <v>224317.16125999999</v>
      </c>
      <c r="J38" s="21">
        <f t="shared" si="0"/>
        <v>12103.626689999946</v>
      </c>
      <c r="K38" s="21">
        <f t="shared" si="1"/>
        <v>101.70851474961997</v>
      </c>
      <c r="L38" s="21">
        <f t="shared" si="4"/>
        <v>692102.48703999992</v>
      </c>
      <c r="M38" s="21">
        <f t="shared" si="5"/>
        <v>2534.3332507588138</v>
      </c>
    </row>
    <row r="39" spans="1:13" ht="60" x14ac:dyDescent="0.25">
      <c r="A39" s="27">
        <v>31</v>
      </c>
      <c r="B39" s="29" t="s">
        <v>52</v>
      </c>
      <c r="C39" s="32">
        <v>28182.5</v>
      </c>
      <c r="D39" s="10">
        <v>28430.884999999998</v>
      </c>
      <c r="E39" s="10">
        <v>33285.5</v>
      </c>
      <c r="F39" s="10">
        <v>28430.884999999998</v>
      </c>
      <c r="G39" s="25">
        <v>33568.607000000004</v>
      </c>
      <c r="H39" s="25">
        <v>29563.420999999998</v>
      </c>
      <c r="I39" s="25">
        <v>30612.198</v>
      </c>
      <c r="J39" s="21">
        <f t="shared" si="0"/>
        <v>283.10700000000361</v>
      </c>
      <c r="K39" s="21">
        <f t="shared" si="1"/>
        <v>100.85054152709138</v>
      </c>
      <c r="L39" s="21">
        <f t="shared" si="4"/>
        <v>-47420.57699999999</v>
      </c>
      <c r="M39" s="21">
        <f t="shared" si="5"/>
        <v>41.448259313243611</v>
      </c>
    </row>
    <row r="40" spans="1:13" ht="45.75" customHeight="1" x14ac:dyDescent="0.25">
      <c r="A40" s="27">
        <v>32</v>
      </c>
      <c r="B40" s="29" t="s">
        <v>53</v>
      </c>
      <c r="C40" s="32">
        <v>80206.365999999995</v>
      </c>
      <c r="D40" s="10">
        <v>80989.183999999994</v>
      </c>
      <c r="E40" s="10">
        <v>82326.365999999995</v>
      </c>
      <c r="F40" s="10">
        <v>80989.183999999994</v>
      </c>
      <c r="G40" s="25">
        <v>83469.926000000007</v>
      </c>
      <c r="H40" s="25">
        <v>84560.194000000003</v>
      </c>
      <c r="I40" s="25">
        <v>87865.622000000003</v>
      </c>
      <c r="J40" s="21">
        <f t="shared" si="0"/>
        <v>1143.5600000000122</v>
      </c>
      <c r="K40" s="21">
        <f t="shared" si="1"/>
        <v>101.38905681807941</v>
      </c>
      <c r="L40" s="21">
        <f t="shared" si="4"/>
        <v>-62717.471110000013</v>
      </c>
      <c r="M40" s="21">
        <f t="shared" si="5"/>
        <v>57.097894654484008</v>
      </c>
    </row>
    <row r="41" spans="1:13" ht="90" x14ac:dyDescent="0.25">
      <c r="A41" s="27">
        <v>33</v>
      </c>
      <c r="B41" s="29" t="s">
        <v>54</v>
      </c>
      <c r="C41" s="32">
        <v>142149.18755999999</v>
      </c>
      <c r="D41" s="10">
        <v>146187.39711000002</v>
      </c>
      <c r="E41" s="10">
        <v>142488.63924000002</v>
      </c>
      <c r="F41" s="10">
        <v>146187.39711000002</v>
      </c>
      <c r="G41" s="25">
        <v>149141.72615</v>
      </c>
      <c r="H41" s="25">
        <v>152420.08426</v>
      </c>
      <c r="I41" s="25">
        <v>158076.87531999999</v>
      </c>
      <c r="J41" s="21">
        <f t="shared" si="0"/>
        <v>6653.0869099999836</v>
      </c>
      <c r="K41" s="21">
        <f t="shared" si="1"/>
        <v>104.66920516996016</v>
      </c>
      <c r="L41" s="21">
        <f t="shared" si="4"/>
        <v>100360.34515000001</v>
      </c>
      <c r="M41" s="21">
        <f t="shared" si="5"/>
        <v>305.73494044787293</v>
      </c>
    </row>
    <row r="42" spans="1:13" ht="135" x14ac:dyDescent="0.25">
      <c r="A42" s="27">
        <v>34</v>
      </c>
      <c r="B42" s="29" t="s">
        <v>55</v>
      </c>
      <c r="C42" s="32">
        <v>48352.938999999998</v>
      </c>
      <c r="D42" s="10">
        <v>48781.381000000001</v>
      </c>
      <c r="E42" s="10">
        <v>47493.322240000001</v>
      </c>
      <c r="F42" s="10">
        <v>48781.381000000001</v>
      </c>
      <c r="G42" s="25">
        <v>49856.114000000001</v>
      </c>
      <c r="H42" s="25">
        <v>51793.565999999999</v>
      </c>
      <c r="I42" s="25">
        <v>53644.476000000002</v>
      </c>
      <c r="J42" s="21">
        <f t="shared" si="0"/>
        <v>2362.7917600000001</v>
      </c>
      <c r="K42" s="21">
        <f t="shared" si="1"/>
        <v>104.97499784929765</v>
      </c>
      <c r="L42" s="21">
        <f t="shared" si="4"/>
        <v>8802.5820000000022</v>
      </c>
      <c r="M42" s="21">
        <f t="shared" si="5"/>
        <v>121.44171663475873</v>
      </c>
    </row>
    <row r="43" spans="1:13" ht="60" x14ac:dyDescent="0.25">
      <c r="A43" s="27">
        <v>35</v>
      </c>
      <c r="B43" s="29" t="s">
        <v>56</v>
      </c>
      <c r="C43" s="32">
        <v>190658.698</v>
      </c>
      <c r="D43" s="10">
        <v>41053.531999999999</v>
      </c>
      <c r="E43" s="10">
        <v>190658.698</v>
      </c>
      <c r="F43" s="10">
        <v>41053.531999999999</v>
      </c>
      <c r="G43" s="25">
        <v>192660.18799999999</v>
      </c>
      <c r="H43" s="25">
        <v>44473.076999999997</v>
      </c>
      <c r="I43" s="25">
        <v>46204.987999999998</v>
      </c>
      <c r="J43" s="21">
        <f t="shared" si="0"/>
        <v>2001.4899999999907</v>
      </c>
      <c r="K43" s="21">
        <f t="shared" si="1"/>
        <v>101.0497763915287</v>
      </c>
      <c r="L43" s="21">
        <f t="shared" si="4"/>
        <v>168629.978</v>
      </c>
      <c r="M43" s="21">
        <f t="shared" si="5"/>
        <v>801.74159110552932</v>
      </c>
    </row>
    <row r="44" spans="1:13" ht="75" x14ac:dyDescent="0.25">
      <c r="A44" s="27">
        <v>36</v>
      </c>
      <c r="B44" s="29" t="s">
        <v>57</v>
      </c>
      <c r="C44" s="32">
        <v>106228.97164</v>
      </c>
      <c r="D44" s="10">
        <v>24030.21</v>
      </c>
      <c r="E44" s="10">
        <v>90226.056639999995</v>
      </c>
      <c r="F44" s="10">
        <v>24030.21</v>
      </c>
      <c r="G44" s="25">
        <v>304581.78688999999</v>
      </c>
      <c r="H44" s="25">
        <v>25062.809000000001</v>
      </c>
      <c r="I44" s="25">
        <v>25758.901000000002</v>
      </c>
      <c r="J44" s="21">
        <f t="shared" si="0"/>
        <v>214355.73024999999</v>
      </c>
      <c r="K44" s="21">
        <f t="shared" si="1"/>
        <v>337.57630360071562</v>
      </c>
      <c r="L44" s="21">
        <f t="shared" si="4"/>
        <v>293228.98589000001</v>
      </c>
      <c r="M44" s="21">
        <f t="shared" si="5"/>
        <v>2682.8778808859593</v>
      </c>
    </row>
    <row r="45" spans="1:13" ht="45" x14ac:dyDescent="0.25">
      <c r="A45" s="27">
        <v>37</v>
      </c>
      <c r="B45" s="29" t="s">
        <v>58</v>
      </c>
      <c r="C45" s="32">
        <v>11246.050999999999</v>
      </c>
      <c r="D45" s="10">
        <v>11352.800999999999</v>
      </c>
      <c r="E45" s="10">
        <v>11246.050999999999</v>
      </c>
      <c r="F45" s="10">
        <v>11352.800999999999</v>
      </c>
      <c r="G45" s="25">
        <v>11367.619000000001</v>
      </c>
      <c r="H45" s="25">
        <v>11839.431</v>
      </c>
      <c r="I45" s="25">
        <v>12290.168</v>
      </c>
      <c r="J45" s="21">
        <f t="shared" si="0"/>
        <v>121.56800000000112</v>
      </c>
      <c r="K45" s="21">
        <f t="shared" si="1"/>
        <v>101.08098389381304</v>
      </c>
      <c r="L45" s="21">
        <f t="shared" si="4"/>
        <v>-2016192.4935999999</v>
      </c>
      <c r="M45" s="21">
        <f t="shared" si="5"/>
        <v>0.56065509127731694</v>
      </c>
    </row>
    <row r="46" spans="1:13" ht="60" x14ac:dyDescent="0.25">
      <c r="A46" s="27">
        <v>38</v>
      </c>
      <c r="B46" s="29" t="s">
        <v>59</v>
      </c>
      <c r="C46" s="32">
        <v>3431267.3483299999</v>
      </c>
      <c r="D46" s="10">
        <v>3523698.8870600001</v>
      </c>
      <c r="E46" s="10">
        <v>3511738.1211100002</v>
      </c>
      <c r="F46" s="10">
        <v>2027560.1125999999</v>
      </c>
      <c r="G46" s="25">
        <v>2937572.6370300003</v>
      </c>
      <c r="H46" s="25">
        <v>2245603.7466500001</v>
      </c>
      <c r="I46" s="25">
        <v>2227412.93132</v>
      </c>
      <c r="J46" s="21">
        <f t="shared" si="0"/>
        <v>-574165.48407999985</v>
      </c>
      <c r="K46" s="21">
        <f t="shared" si="1"/>
        <v>83.650105324524716</v>
      </c>
      <c r="L46" s="21">
        <f t="shared" si="4"/>
        <v>652186.68643000023</v>
      </c>
      <c r="M46" s="21">
        <f t="shared" si="5"/>
        <v>128.53726681302021</v>
      </c>
    </row>
    <row r="47" spans="1:13" ht="105" x14ac:dyDescent="0.25">
      <c r="A47" s="27">
        <v>39</v>
      </c>
      <c r="B47" s="29" t="s">
        <v>79</v>
      </c>
      <c r="C47" s="32">
        <v>2509287.5826099999</v>
      </c>
      <c r="D47" s="10">
        <v>2285385.9506000001</v>
      </c>
      <c r="E47" s="10">
        <v>2560866.2916100002</v>
      </c>
      <c r="F47" s="10">
        <v>2285385.9506000001</v>
      </c>
      <c r="G47" s="25">
        <v>3013057.4217099999</v>
      </c>
      <c r="H47" s="25">
        <v>2476460.8839000002</v>
      </c>
      <c r="I47" s="25">
        <v>2537041.8534599999</v>
      </c>
      <c r="J47" s="21">
        <f t="shared" si="0"/>
        <v>452191.13009999972</v>
      </c>
      <c r="K47" s="21">
        <f t="shared" si="1"/>
        <v>117.65774072553043</v>
      </c>
      <c r="L47" s="21">
        <f t="shared" si="4"/>
        <v>2915338.37371</v>
      </c>
      <c r="M47" s="21">
        <f t="shared" si="5"/>
        <v>3083.3880224764366</v>
      </c>
    </row>
    <row r="48" spans="1:13" ht="60" x14ac:dyDescent="0.25">
      <c r="A48" s="27">
        <v>40</v>
      </c>
      <c r="B48" s="29" t="s">
        <v>60</v>
      </c>
      <c r="C48" s="32">
        <v>452186.12742999999</v>
      </c>
      <c r="D48" s="10">
        <v>97719.047999999995</v>
      </c>
      <c r="E48" s="10">
        <v>536042.63699999999</v>
      </c>
      <c r="F48" s="10">
        <v>97719.047999999995</v>
      </c>
      <c r="G48" s="25">
        <v>1088663.449</v>
      </c>
      <c r="H48" s="25">
        <v>144267.12299999999</v>
      </c>
      <c r="I48" s="25">
        <v>152571.81899999999</v>
      </c>
      <c r="J48" s="21">
        <f t="shared" si="0"/>
        <v>552620.81200000003</v>
      </c>
      <c r="K48" s="21">
        <f t="shared" si="1"/>
        <v>203.0926970833479</v>
      </c>
      <c r="L48" s="21">
        <f t="shared" si="4"/>
        <v>1053793.165</v>
      </c>
      <c r="M48" s="21">
        <f t="shared" si="5"/>
        <v>3122.0378044526396</v>
      </c>
    </row>
    <row r="49" spans="1:13" ht="165" x14ac:dyDescent="0.25">
      <c r="A49" s="27">
        <v>41</v>
      </c>
      <c r="B49" s="29" t="s">
        <v>61</v>
      </c>
      <c r="C49" s="32">
        <v>42939.510999999999</v>
      </c>
      <c r="D49" s="10">
        <v>34870.284</v>
      </c>
      <c r="E49" s="10">
        <v>42939.510999999999</v>
      </c>
      <c r="F49" s="10">
        <v>34870.284</v>
      </c>
      <c r="G49" s="25">
        <v>38781.877</v>
      </c>
      <c r="H49" s="25">
        <v>40141.097000000002</v>
      </c>
      <c r="I49" s="25">
        <v>41427.624000000003</v>
      </c>
      <c r="J49" s="21">
        <f t="shared" si="0"/>
        <v>-4157.6339999999982</v>
      </c>
      <c r="K49" s="21">
        <f t="shared" si="1"/>
        <v>90.317463093606264</v>
      </c>
      <c r="L49" s="21">
        <f t="shared" si="4"/>
        <v>-7186759.4737499999</v>
      </c>
      <c r="M49" s="21">
        <f t="shared" si="5"/>
        <v>0.53673316804109772</v>
      </c>
    </row>
    <row r="50" spans="1:13" ht="75" x14ac:dyDescent="0.25">
      <c r="A50" s="27">
        <v>42</v>
      </c>
      <c r="B50" s="29" t="s">
        <v>62</v>
      </c>
      <c r="C50" s="32">
        <v>8496801.6317400001</v>
      </c>
      <c r="D50" s="10">
        <v>7100739.8417499997</v>
      </c>
      <c r="E50" s="10">
        <v>8751623.8155000005</v>
      </c>
      <c r="F50" s="10">
        <v>7225541.3507500002</v>
      </c>
      <c r="G50" s="25">
        <v>9379472.6719699986</v>
      </c>
      <c r="H50" s="25">
        <v>8599806.1425299998</v>
      </c>
      <c r="I50" s="25">
        <v>8331239.9542399999</v>
      </c>
      <c r="J50" s="21">
        <f t="shared" si="0"/>
        <v>627848.85646999814</v>
      </c>
      <c r="K50" s="21">
        <f t="shared" si="1"/>
        <v>107.17408414376789</v>
      </c>
      <c r="L50" s="21">
        <f t="shared" si="4"/>
        <v>9182603.1213299986</v>
      </c>
      <c r="M50" s="21">
        <f t="shared" si="5"/>
        <v>4764.3084679567901</v>
      </c>
    </row>
    <row r="51" spans="1:13" ht="75" x14ac:dyDescent="0.25">
      <c r="A51" s="27">
        <v>43</v>
      </c>
      <c r="B51" s="30" t="s">
        <v>80</v>
      </c>
      <c r="C51" s="32">
        <v>492246.8946</v>
      </c>
      <c r="D51" s="10">
        <v>196869.55063999997</v>
      </c>
      <c r="E51" s="10">
        <v>492246.8946</v>
      </c>
      <c r="F51" s="10">
        <v>196869.55063999997</v>
      </c>
      <c r="G51" s="25">
        <v>237265.36543999999</v>
      </c>
      <c r="H51" s="25">
        <v>222903.33655000001</v>
      </c>
      <c r="I51" s="25">
        <v>231173.61637</v>
      </c>
      <c r="J51" s="21">
        <f t="shared" si="0"/>
        <v>-254981.52916000001</v>
      </c>
      <c r="K51" s="21">
        <f t="shared" si="1"/>
        <v>48.200479889832906</v>
      </c>
      <c r="L51" s="21">
        <f t="shared" si="4"/>
        <v>-2230247.4052100005</v>
      </c>
      <c r="M51" s="21">
        <f t="shared" si="5"/>
        <v>9.6155678812352718</v>
      </c>
    </row>
    <row r="52" spans="1:13" ht="90" x14ac:dyDescent="0.25">
      <c r="A52" s="27">
        <v>44</v>
      </c>
      <c r="B52" s="29" t="s">
        <v>81</v>
      </c>
      <c r="C52" s="32">
        <v>441607.19673999998</v>
      </c>
      <c r="D52" s="10">
        <v>2301699.9135500002</v>
      </c>
      <c r="E52" s="10">
        <v>1138886.5103199999</v>
      </c>
      <c r="F52" s="10">
        <v>2467512.7706500003</v>
      </c>
      <c r="G52" s="25">
        <v>907477.82088999997</v>
      </c>
      <c r="H52" s="25">
        <v>1396825.3400099999</v>
      </c>
      <c r="I52" s="25">
        <v>478861.79435000004</v>
      </c>
      <c r="J52" s="21">
        <f t="shared" si="0"/>
        <v>-231408.68942999991</v>
      </c>
      <c r="K52" s="21">
        <f t="shared" si="1"/>
        <v>79.681145809253678</v>
      </c>
      <c r="L52" s="21">
        <f t="shared" si="4"/>
        <v>-13672149.68911</v>
      </c>
      <c r="M52" s="21">
        <f t="shared" si="5"/>
        <v>6.2242867334406951</v>
      </c>
    </row>
    <row r="53" spans="1:13" ht="45" x14ac:dyDescent="0.25">
      <c r="A53" s="27"/>
      <c r="B53" s="23" t="s">
        <v>21</v>
      </c>
      <c r="C53" s="31"/>
      <c r="D53" s="35">
        <v>12422903.49</v>
      </c>
      <c r="E53" s="10"/>
      <c r="F53" s="24">
        <v>14579627.51</v>
      </c>
      <c r="G53" s="26"/>
      <c r="H53" s="36">
        <v>5043474.6399999997</v>
      </c>
      <c r="I53" s="36">
        <v>10335194.9</v>
      </c>
      <c r="J53" s="21"/>
      <c r="K53" s="21"/>
      <c r="L53" s="21"/>
      <c r="M53" s="21"/>
    </row>
    <row r="54" spans="1:13" x14ac:dyDescent="0.25">
      <c r="A54" s="40"/>
      <c r="B54" s="11" t="s">
        <v>22</v>
      </c>
      <c r="C54" s="22">
        <f>SUM(C9:C53)</f>
        <v>230070543.73569006</v>
      </c>
      <c r="D54" s="12">
        <f>SUM(D9:D53)</f>
        <v>221630749.44538981</v>
      </c>
      <c r="E54" s="12">
        <f>SUM(E9:E52)</f>
        <v>238455299.81487</v>
      </c>
      <c r="F54" s="12">
        <f>SUM(F9:F53)</f>
        <v>221630749.44944984</v>
      </c>
      <c r="G54" s="12">
        <f>SUM(G9:G53)</f>
        <v>253441870.03610006</v>
      </c>
      <c r="H54" s="12">
        <f>SUM(H9:H53)</f>
        <v>229762963.98456991</v>
      </c>
      <c r="I54" s="12">
        <f>SUM(I9:I53)</f>
        <v>223043606.14684013</v>
      </c>
      <c r="J54" s="22">
        <f t="shared" si="0"/>
        <v>14986570.22123006</v>
      </c>
      <c r="K54" s="22">
        <f t="shared" si="1"/>
        <v>106.28485516273498</v>
      </c>
      <c r="L54" s="22">
        <f t="shared" si="2"/>
        <v>31811120.586650223</v>
      </c>
      <c r="M54" s="22">
        <f t="shared" si="3"/>
        <v>114.35320715454505</v>
      </c>
    </row>
    <row r="56" spans="1:13" x14ac:dyDescent="0.25">
      <c r="F56" s="9"/>
      <c r="H56" s="9"/>
      <c r="I56" s="9"/>
    </row>
  </sheetData>
  <mergeCells count="15">
    <mergeCell ref="A6:A8"/>
    <mergeCell ref="J7:K7"/>
    <mergeCell ref="L7:M7"/>
    <mergeCell ref="L1:M1"/>
    <mergeCell ref="B3:M3"/>
    <mergeCell ref="L5:M5"/>
    <mergeCell ref="B6:B8"/>
    <mergeCell ref="G6:I6"/>
    <mergeCell ref="J6:M6"/>
    <mergeCell ref="E7:F7"/>
    <mergeCell ref="G7:G8"/>
    <mergeCell ref="H7:H8"/>
    <mergeCell ref="I7:I8"/>
    <mergeCell ref="C7:D7"/>
    <mergeCell ref="C6:F6"/>
  </mergeCells>
  <pageMargins left="0.70866141732283472" right="0.70866141732283472" top="0.74803149606299213" bottom="0.55118110236220474" header="0.31496062992125984" footer="0.31496062992125984"/>
  <pageSetup paperSize="9" scale="45" fitToHeight="0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3</vt:lpstr>
      <vt:lpstr>'Приложение 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П. Алышева</dc:creator>
  <cp:lastModifiedBy>Снежана В. Завзятая</cp:lastModifiedBy>
  <cp:lastPrinted>2024-11-18T01:40:48Z</cp:lastPrinted>
  <dcterms:created xsi:type="dcterms:W3CDTF">2022-11-10T04:55:59Z</dcterms:created>
  <dcterms:modified xsi:type="dcterms:W3CDTF">2024-11-18T01:40:51Z</dcterms:modified>
</cp:coreProperties>
</file>