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Мин-во финансов\Отдел организации бюджетного процесса\Общая отдела\ПРОЕКТ КРАЕВОЙ\Проект краевой 2025-2027\Текст+приложения\3.ЗАКС\Приложения к ПЗ\"/>
    </mc:Choice>
  </mc:AlternateContent>
  <bookViews>
    <workbookView xWindow="0" yWindow="0" windowWidth="7500" windowHeight="2010" tabRatio="500"/>
  </bookViews>
  <sheets>
    <sheet name="Расходы по госпрогр. 25-27" sheetId="1" r:id="rId1"/>
  </sheets>
  <definedNames>
    <definedName name="_xlnm.Print_Titles" localSheetId="0">'Расходы по госпрогр. 25-27'!$4:$4</definedName>
    <definedName name="_xlnm.Print_Area" localSheetId="0">'Расходы по госпрогр. 25-27'!$A$1:$N$27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5" i="1" l="1"/>
  <c r="C27" i="1" s="1"/>
  <c r="I27" i="1" l="1"/>
  <c r="L27" i="1"/>
  <c r="D27" i="1" l="1"/>
  <c r="D25" i="1"/>
  <c r="L25" i="1" l="1"/>
  <c r="I25" i="1"/>
  <c r="F27" i="1"/>
  <c r="F25" i="1"/>
  <c r="N27" i="1" l="1"/>
  <c r="M27" i="1"/>
  <c r="K27" i="1"/>
  <c r="J27" i="1"/>
  <c r="H27" i="1"/>
  <c r="G27" i="1"/>
  <c r="E27" i="1"/>
  <c r="N26" i="1"/>
  <c r="M26" i="1"/>
  <c r="K26" i="1"/>
  <c r="J26" i="1"/>
  <c r="H26" i="1"/>
  <c r="G26" i="1"/>
  <c r="E26" i="1"/>
  <c r="N25" i="1"/>
  <c r="M25" i="1"/>
  <c r="K25" i="1"/>
  <c r="J25" i="1"/>
  <c r="H25" i="1"/>
  <c r="G25" i="1"/>
  <c r="E25" i="1"/>
  <c r="N24" i="1"/>
  <c r="M24" i="1"/>
  <c r="K24" i="1"/>
  <c r="J24" i="1"/>
  <c r="H24" i="1"/>
  <c r="G24" i="1"/>
  <c r="E24" i="1"/>
  <c r="N23" i="1"/>
  <c r="M23" i="1"/>
  <c r="K23" i="1"/>
  <c r="J23" i="1"/>
  <c r="H23" i="1"/>
  <c r="G23" i="1"/>
  <c r="E23" i="1"/>
  <c r="N22" i="1"/>
  <c r="M22" i="1"/>
  <c r="K22" i="1"/>
  <c r="J22" i="1"/>
  <c r="H22" i="1"/>
  <c r="G22" i="1"/>
  <c r="E22" i="1"/>
  <c r="N21" i="1"/>
  <c r="M21" i="1"/>
  <c r="K21" i="1"/>
  <c r="J21" i="1"/>
  <c r="H21" i="1"/>
  <c r="G21" i="1"/>
  <c r="E21" i="1"/>
  <c r="N20" i="1"/>
  <c r="M20" i="1"/>
  <c r="K20" i="1"/>
  <c r="J20" i="1"/>
  <c r="H20" i="1"/>
  <c r="G20" i="1"/>
  <c r="E20" i="1"/>
  <c r="N19" i="1"/>
  <c r="M19" i="1"/>
  <c r="K19" i="1"/>
  <c r="J19" i="1"/>
  <c r="H19" i="1"/>
  <c r="G19" i="1"/>
  <c r="E19" i="1"/>
  <c r="N18" i="1"/>
  <c r="M18" i="1"/>
  <c r="K18" i="1"/>
  <c r="J18" i="1"/>
  <c r="H18" i="1"/>
  <c r="G18" i="1"/>
  <c r="E18" i="1"/>
  <c r="N17" i="1"/>
  <c r="M17" i="1"/>
  <c r="K17" i="1"/>
  <c r="J17" i="1"/>
  <c r="H17" i="1"/>
  <c r="G17" i="1"/>
  <c r="E17" i="1"/>
  <c r="N16" i="1"/>
  <c r="M16" i="1"/>
  <c r="K16" i="1"/>
  <c r="J16" i="1"/>
  <c r="H16" i="1"/>
  <c r="G16" i="1"/>
  <c r="E16" i="1"/>
  <c r="N15" i="1"/>
  <c r="M15" i="1"/>
  <c r="K15" i="1"/>
  <c r="J15" i="1"/>
  <c r="H15" i="1"/>
  <c r="G15" i="1"/>
  <c r="E15" i="1"/>
  <c r="N14" i="1"/>
  <c r="M14" i="1"/>
  <c r="K14" i="1"/>
  <c r="J14" i="1"/>
  <c r="H14" i="1"/>
  <c r="G14" i="1"/>
  <c r="E14" i="1"/>
  <c r="N13" i="1"/>
  <c r="M13" i="1"/>
  <c r="K13" i="1"/>
  <c r="J13" i="1"/>
  <c r="H13" i="1"/>
  <c r="G13" i="1"/>
  <c r="E13" i="1"/>
  <c r="N12" i="1"/>
  <c r="M12" i="1"/>
  <c r="K12" i="1"/>
  <c r="J12" i="1"/>
  <c r="H12" i="1"/>
  <c r="G12" i="1"/>
  <c r="E12" i="1"/>
  <c r="N11" i="1"/>
  <c r="M11" i="1"/>
  <c r="K11" i="1"/>
  <c r="J11" i="1"/>
  <c r="H11" i="1"/>
  <c r="G11" i="1"/>
  <c r="E11" i="1"/>
  <c r="N10" i="1"/>
  <c r="M10" i="1"/>
  <c r="K10" i="1"/>
  <c r="J10" i="1"/>
  <c r="H10" i="1"/>
  <c r="G10" i="1"/>
  <c r="E10" i="1"/>
  <c r="N9" i="1"/>
  <c r="M9" i="1"/>
  <c r="K9" i="1"/>
  <c r="J9" i="1"/>
  <c r="H9" i="1"/>
  <c r="G9" i="1"/>
  <c r="E9" i="1"/>
  <c r="N8" i="1"/>
  <c r="M8" i="1"/>
  <c r="K8" i="1"/>
  <c r="J8" i="1"/>
  <c r="H8" i="1"/>
  <c r="G8" i="1"/>
  <c r="E8" i="1"/>
  <c r="N7" i="1"/>
  <c r="M7" i="1"/>
  <c r="K7" i="1"/>
  <c r="J7" i="1"/>
  <c r="H7" i="1"/>
  <c r="G7" i="1"/>
  <c r="E7" i="1"/>
  <c r="N6" i="1"/>
  <c r="M6" i="1"/>
  <c r="K6" i="1"/>
  <c r="J6" i="1"/>
  <c r="H6" i="1"/>
  <c r="G6" i="1"/>
  <c r="E6" i="1"/>
  <c r="N5" i="1"/>
  <c r="M5" i="1"/>
  <c r="K5" i="1"/>
  <c r="J5" i="1"/>
  <c r="H5" i="1"/>
  <c r="G5" i="1"/>
  <c r="E5" i="1"/>
</calcChain>
</file>

<file path=xl/sharedStrings.xml><?xml version="1.0" encoding="utf-8"?>
<sst xmlns="http://schemas.openxmlformats.org/spreadsheetml/2006/main" count="61" uniqueCount="61">
  <si>
    <t>в тыс. рублей</t>
  </si>
  <si>
    <t>Код целевой статьи</t>
  </si>
  <si>
    <t>01 0 00 00000</t>
  </si>
  <si>
    <t>Государственная программа Приморского края "Развитие здравоохранения Приморского края"</t>
  </si>
  <si>
    <t>02 0 00 00000</t>
  </si>
  <si>
    <t>Государственная программа Приморского края "Развитие образования Приморского края"</t>
  </si>
  <si>
    <t>03 0 00 00000</t>
  </si>
  <si>
    <t>Государственная программа Приморского края 
"Социальная поддержка населения Приморского края</t>
  </si>
  <si>
    <t>04 0 00 00000</t>
  </si>
  <si>
    <t>Государственная программа Приморского края 
"Содействие занятости населения Приморского края"</t>
  </si>
  <si>
    <t>05 0 00 00000</t>
  </si>
  <si>
    <t>Государственная программа Приморского края "Развитие культуры Приморского края"</t>
  </si>
  <si>
    <t>06 0 00 00000</t>
  </si>
  <si>
    <t>Государственная программа Приморского края "Обеспечение доступным жильем и качественными услугами жилищно-коммунального хозяйства населения Приморского края"</t>
  </si>
  <si>
    <t>07 0 00 00000</t>
  </si>
  <si>
    <t>Государственная программа Приморского края "Защита населения и территории от чрезвычайных ситуаций, обеспечение пожарной безопасности и безопасности людей на водных объектах Приморского края"</t>
  </si>
  <si>
    <t>08 0 00 00000</t>
  </si>
  <si>
    <t>Государственная программа Приморского края "Охрана окружающей среды Приморского края"</t>
  </si>
  <si>
    <t>09 0 00 00000</t>
  </si>
  <si>
    <t>Государственная программа Приморского края "Развитие физической культуры и спорта Приморского края"</t>
  </si>
  <si>
    <t>10 0 00 00000</t>
  </si>
  <si>
    <t>Государственная программа Приморского края "Развитие туризма в Приморском крае"</t>
  </si>
  <si>
    <t>11 0 00 00000</t>
  </si>
  <si>
    <t>Государственная программа Приморского края "Информационное общество"</t>
  </si>
  <si>
    <t>12 0 00 00000</t>
  </si>
  <si>
    <t>Государственная программа Приморского края "Развитие транспортного комплекса Приморского края"</t>
  </si>
  <si>
    <t>13 0 00 00000</t>
  </si>
  <si>
    <t>Государственная программа Приморского края "Энергоэффективность, развитие газоснабжения и энергетики в Приморском крае"</t>
  </si>
  <si>
    <t>14 0 00 00000</t>
  </si>
  <si>
    <t>Государственная программа Приморского края "Развитие сельского хозяйства и регулирование рынков сельскохозяйственной продукции, сырья и продовольствия"</t>
  </si>
  <si>
    <t>15 0 00 00000</t>
  </si>
  <si>
    <t>Государственная программа Приморского края "Развитие рыбохозяйственного комплекса в Приморском крае"</t>
  </si>
  <si>
    <t>16 0 00 00000</t>
  </si>
  <si>
    <t>Государственная программа Приморского края "Развитие лесного хозяйства в Приморском крае"</t>
  </si>
  <si>
    <t>17 0 00 00000</t>
  </si>
  <si>
    <t>Государственная программа Приморского края "Экономическое развитие и инновационная экономика Приморского края"</t>
  </si>
  <si>
    <t>18 0 00 00000</t>
  </si>
  <si>
    <t>Государственная программа Приморского края "Безопасный край"</t>
  </si>
  <si>
    <t>19 0 00 00000</t>
  </si>
  <si>
    <t>Государственная программа Приморского края "Патриотическое воспитание граждан, реализация государственной национальной политики и развитие институтов гражданского общества на территории Приморского края"</t>
  </si>
  <si>
    <t>20 0 00 00000</t>
  </si>
  <si>
    <t>Государственная программа Приморского края "Формирование современной городской среды муниципальных образований Приморского края"</t>
  </si>
  <si>
    <t>ИТОГО ПО ПРОГРАММАМ</t>
  </si>
  <si>
    <t>99 0 00 00000</t>
  </si>
  <si>
    <t>ВСЕГО РАСХОДОВ</t>
  </si>
  <si>
    <t>Наименование государственных программ (непрограммных направлений деятельности органов государственной власти Приморского края)</t>
  </si>
  <si>
    <t>Сведения о расходах бюджета Приморского края с детализацией по государственным программам и непрограммным направлениям деятельности на очередной 2025 финансовый год и плановый период 2026 и 2027 годов в сравнении с ожидаемым исполнением (оценкой текущего финансового года) за 2024 год и отчетом за  2023 год (отчетный финансовый год)</t>
  </si>
  <si>
    <t>Непрограммные расходы (непрограммные направления деятельности)</t>
  </si>
  <si>
    <t>Факт за отчетный  2023 год, тыс. руб.</t>
  </si>
  <si>
    <t>Уточненный план (оценка) 2024 года к Факту за 2023 год, %</t>
  </si>
  <si>
    <t>Прогноз на 2025 год, тыс. руб.</t>
  </si>
  <si>
    <t>Прогноз на 2025 год к Уточненному плану (оценке) на 2024 год, %</t>
  </si>
  <si>
    <t>Прогноз на 2025 год к Факту на 2023 год, %</t>
  </si>
  <si>
    <t>Прогноз на 2026 год, тыс. руб.</t>
  </si>
  <si>
    <t>Прогноз на 2026 год к Уточненному плану (оценке) на 2024 год, %</t>
  </si>
  <si>
    <t>Прогноз на 2026 год к Факту на 2023 год, %</t>
  </si>
  <si>
    <t>Прогноз на 2027 год, тыс. руб.</t>
  </si>
  <si>
    <t>Прогноз на 2027 год к Уточненному плану (оценке) на 2024 год, %</t>
  </si>
  <si>
    <t>Прогноз на 2027 год к Факту на 2023 год, %</t>
  </si>
  <si>
    <r>
      <t>Уточненный план (оценка) на текущий 2024 год</t>
    </r>
    <r>
      <rPr>
        <b/>
        <sz val="11"/>
        <color rgb="FF000000"/>
        <rFont val="Times New Roman"/>
        <family val="1"/>
        <charset val="204"/>
      </rPr>
      <t>, тыс. руб.</t>
    </r>
  </si>
  <si>
    <t>Приложение № 3
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</si>
</sst>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1" x14ac:knownFonts="1"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204"/>
    </font>
    <font>
      <sz val="9"/>
      <color rgb="FF000000"/>
      <name val="Calibri"/>
      <family val="2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2" applyFont="1" applyFill="1" applyAlignment="1" applyProtection="1"/>
    <xf numFmtId="0" fontId="2" fillId="0" borderId="0" xfId="2" applyFont="1" applyFill="1" applyAlignment="1" applyProtection="1">
      <alignment wrapText="1" shrinkToFit="1"/>
    </xf>
    <xf numFmtId="0" fontId="5" fillId="0" borderId="0" xfId="0" applyFont="1" applyFill="1" applyBorder="1" applyAlignment="1" applyProtection="1">
      <alignment horizontal="left" vertical="center" wrapText="1"/>
    </xf>
    <xf numFmtId="0" fontId="1" fillId="0" borderId="0" xfId="2" applyFill="1" applyAlignment="1" applyProtection="1"/>
    <xf numFmtId="0" fontId="4" fillId="0" borderId="0" xfId="2" applyFont="1" applyFill="1" applyAlignment="1" applyProtection="1">
      <alignment horizontal="right" wrapText="1"/>
    </xf>
    <xf numFmtId="0" fontId="4" fillId="0" borderId="0" xfId="2" applyFont="1" applyFill="1" applyAlignment="1" applyProtection="1">
      <alignment horizontal="right"/>
    </xf>
    <xf numFmtId="43" fontId="1" fillId="0" borderId="0" xfId="3" applyFont="1" applyFill="1" applyAlignment="1" applyProtection="1"/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wrapText="1"/>
    </xf>
    <xf numFmtId="0" fontId="9" fillId="0" borderId="0" xfId="0" applyFont="1" applyFill="1" applyAlignment="1" applyProtection="1">
      <alignment horizontal="right" wrapText="1"/>
    </xf>
    <xf numFmtId="0" fontId="6" fillId="0" borderId="1" xfId="2" applyFont="1" applyFill="1" applyBorder="1" applyAlignment="1" applyProtection="1">
      <alignment horizontal="center" vertical="center" wrapText="1"/>
    </xf>
    <xf numFmtId="0" fontId="6" fillId="0" borderId="1" xfId="2" applyFont="1" applyFill="1" applyBorder="1" applyAlignment="1" applyProtection="1">
      <alignment horizontal="center" vertical="center" wrapText="1" shrinkToFit="1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 applyProtection="1">
      <alignment horizontal="center" vertical="top"/>
    </xf>
    <xf numFmtId="0" fontId="5" fillId="0" borderId="1" xfId="2" applyFont="1" applyFill="1" applyBorder="1" applyAlignment="1" applyProtection="1">
      <alignment horizontal="left" vertical="top" wrapText="1" shrinkToFit="1"/>
    </xf>
    <xf numFmtId="4" fontId="7" fillId="0" borderId="1" xfId="2" applyNumberFormat="1" applyFont="1" applyFill="1" applyBorder="1" applyAlignment="1" applyProtection="1">
      <alignment horizontal="center" vertical="center"/>
    </xf>
    <xf numFmtId="0" fontId="8" fillId="0" borderId="1" xfId="2" applyFont="1" applyFill="1" applyBorder="1" applyAlignment="1" applyProtection="1">
      <alignment horizontal="left" vertical="top" wrapText="1" shrinkToFit="1"/>
    </xf>
    <xf numFmtId="4" fontId="6" fillId="0" borderId="1" xfId="2" applyNumberFormat="1" applyFont="1" applyFill="1" applyBorder="1" applyAlignment="1" applyProtection="1">
      <alignment horizontal="center" vertical="center"/>
    </xf>
    <xf numFmtId="0" fontId="6" fillId="0" borderId="1" xfId="2" applyFont="1" applyFill="1" applyBorder="1" applyAlignment="1" applyProtection="1">
      <alignment horizontal="center" vertical="top"/>
    </xf>
    <xf numFmtId="0" fontId="6" fillId="0" borderId="1" xfId="2" applyFont="1" applyFill="1" applyBorder="1" applyAlignment="1" applyProtection="1">
      <alignment horizontal="left" vertical="top" wrapText="1" shrinkToFit="1"/>
    </xf>
    <xf numFmtId="0" fontId="5" fillId="0" borderId="0" xfId="0" applyFont="1" applyFill="1" applyBorder="1" applyAlignment="1" applyProtection="1">
      <alignment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tabSelected="1" view="pageBreakPreview" zoomScale="85" zoomScaleNormal="100" zoomScaleSheetLayoutView="85" workbookViewId="0">
      <selection activeCell="D7" sqref="D7"/>
    </sheetView>
  </sheetViews>
  <sheetFormatPr defaultColWidth="10.85546875" defaultRowHeight="12" x14ac:dyDescent="0.2"/>
  <cols>
    <col min="1" max="1" width="14.85546875" style="1" customWidth="1"/>
    <col min="2" max="2" width="45.85546875" style="2" customWidth="1"/>
    <col min="3" max="3" width="16" style="1" bestFit="1" customWidth="1"/>
    <col min="4" max="4" width="28.140625" style="1" customWidth="1"/>
    <col min="5" max="5" width="12.85546875" style="1" customWidth="1"/>
    <col min="6" max="6" width="15.42578125" style="1" bestFit="1" customWidth="1"/>
    <col min="7" max="7" width="12.85546875" style="1" customWidth="1"/>
    <col min="8" max="8" width="10.85546875" style="1"/>
    <col min="9" max="9" width="15" style="1" customWidth="1"/>
    <col min="10" max="11" width="10.85546875" style="1"/>
    <col min="12" max="12" width="15.42578125" style="1" bestFit="1" customWidth="1"/>
    <col min="13" max="16384" width="10.85546875" style="1"/>
  </cols>
  <sheetData>
    <row r="1" spans="1:17" s="4" customFormat="1" ht="44.25" customHeight="1" x14ac:dyDescent="0.25">
      <c r="L1" s="5" t="s">
        <v>60</v>
      </c>
      <c r="M1" s="6"/>
      <c r="N1" s="6"/>
      <c r="O1" s="7"/>
      <c r="P1" s="7"/>
      <c r="Q1" s="7"/>
    </row>
    <row r="2" spans="1:17" ht="45" customHeight="1" x14ac:dyDescent="0.2">
      <c r="A2" s="8" t="s">
        <v>46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7" ht="15.75" customHeight="1" x14ac:dyDescent="0.25">
      <c r="A3" s="9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1" t="s">
        <v>0</v>
      </c>
      <c r="N3" s="11"/>
    </row>
    <row r="4" spans="1:17" ht="121.5" customHeight="1" x14ac:dyDescent="0.2">
      <c r="A4" s="12" t="s">
        <v>1</v>
      </c>
      <c r="B4" s="13" t="s">
        <v>45</v>
      </c>
      <c r="C4" s="14" t="s">
        <v>48</v>
      </c>
      <c r="D4" s="14" t="s">
        <v>59</v>
      </c>
      <c r="E4" s="15" t="s">
        <v>49</v>
      </c>
      <c r="F4" s="14" t="s">
        <v>50</v>
      </c>
      <c r="G4" s="15" t="s">
        <v>51</v>
      </c>
      <c r="H4" s="15" t="s">
        <v>52</v>
      </c>
      <c r="I4" s="14" t="s">
        <v>53</v>
      </c>
      <c r="J4" s="15" t="s">
        <v>54</v>
      </c>
      <c r="K4" s="15" t="s">
        <v>55</v>
      </c>
      <c r="L4" s="14" t="s">
        <v>56</v>
      </c>
      <c r="M4" s="15" t="s">
        <v>57</v>
      </c>
      <c r="N4" s="15" t="s">
        <v>58</v>
      </c>
    </row>
    <row r="5" spans="1:17" ht="30" x14ac:dyDescent="0.2">
      <c r="A5" s="16" t="s">
        <v>2</v>
      </c>
      <c r="B5" s="17" t="s">
        <v>3</v>
      </c>
      <c r="C5" s="18">
        <v>30700806.781799998</v>
      </c>
      <c r="D5" s="18">
        <v>36313345.991530001</v>
      </c>
      <c r="E5" s="18">
        <f t="shared" ref="E5:E27" si="0">D5*100/C5</f>
        <v>118.28140624974461</v>
      </c>
      <c r="F5" s="18">
        <v>39093553.245290004</v>
      </c>
      <c r="G5" s="18">
        <f t="shared" ref="G5:G27" si="1">F5*100/D5</f>
        <v>107.65615830171221</v>
      </c>
      <c r="H5" s="18">
        <f t="shared" ref="H5:H27" si="2">F5*100/C5</f>
        <v>127.33721795371638</v>
      </c>
      <c r="I5" s="18">
        <v>34333004.005369999</v>
      </c>
      <c r="J5" s="18">
        <f t="shared" ref="J5:J27" si="3">I5*100/D5</f>
        <v>94.5465174522284</v>
      </c>
      <c r="K5" s="18">
        <f t="shared" ref="K5:K27" si="4">I5*100/C5</f>
        <v>111.83095040265597</v>
      </c>
      <c r="L5" s="18">
        <v>34694190.452040002</v>
      </c>
      <c r="M5" s="18">
        <f t="shared" ref="M5:M27" si="5">L5*100/D5</f>
        <v>95.541155750649736</v>
      </c>
      <c r="N5" s="18">
        <f t="shared" ref="N5:N27" si="6">L5*100/C5</f>
        <v>113.00742256912724</v>
      </c>
    </row>
    <row r="6" spans="1:17" ht="30" x14ac:dyDescent="0.2">
      <c r="A6" s="16" t="s">
        <v>4</v>
      </c>
      <c r="B6" s="17" t="s">
        <v>5</v>
      </c>
      <c r="C6" s="18">
        <v>43427592.906649999</v>
      </c>
      <c r="D6" s="18">
        <v>49216307.369120002</v>
      </c>
      <c r="E6" s="18">
        <f t="shared" si="0"/>
        <v>113.32957706155432</v>
      </c>
      <c r="F6" s="18">
        <v>50087168.181660004</v>
      </c>
      <c r="G6" s="18">
        <f t="shared" si="1"/>
        <v>101.76945581473349</v>
      </c>
      <c r="H6" s="18">
        <f t="shared" si="2"/>
        <v>115.33489385268285</v>
      </c>
      <c r="I6" s="18">
        <v>50727337.80201</v>
      </c>
      <c r="J6" s="18">
        <f t="shared" si="3"/>
        <v>103.07018245305838</v>
      </c>
      <c r="K6" s="18">
        <f t="shared" si="4"/>
        <v>116.80900185062342</v>
      </c>
      <c r="L6" s="18">
        <v>54807390.213459998</v>
      </c>
      <c r="M6" s="18">
        <f t="shared" si="5"/>
        <v>111.360224167992</v>
      </c>
      <c r="N6" s="18">
        <f t="shared" si="6"/>
        <v>126.20407106438411</v>
      </c>
    </row>
    <row r="7" spans="1:17" ht="45" x14ac:dyDescent="0.2">
      <c r="A7" s="16" t="s">
        <v>6</v>
      </c>
      <c r="B7" s="17" t="s">
        <v>7</v>
      </c>
      <c r="C7" s="18">
        <v>31205344.654569998</v>
      </c>
      <c r="D7" s="18">
        <v>33182983.694589999</v>
      </c>
      <c r="E7" s="18">
        <f t="shared" si="0"/>
        <v>106.33750103359418</v>
      </c>
      <c r="F7" s="18">
        <v>36158253.585689999</v>
      </c>
      <c r="G7" s="18">
        <f t="shared" si="1"/>
        <v>108.96625185511897</v>
      </c>
      <c r="H7" s="18">
        <f t="shared" si="2"/>
        <v>115.87198919270597</v>
      </c>
      <c r="I7" s="18">
        <v>35700782.066029996</v>
      </c>
      <c r="J7" s="18">
        <f t="shared" si="3"/>
        <v>107.58761898753092</v>
      </c>
      <c r="K7" s="18">
        <f t="shared" si="4"/>
        <v>114.40598545288506</v>
      </c>
      <c r="L7" s="18">
        <v>36522607.594790004</v>
      </c>
      <c r="M7" s="18">
        <f t="shared" si="5"/>
        <v>110.0642664654188</v>
      </c>
      <c r="N7" s="18">
        <f t="shared" si="6"/>
        <v>117.03959049028256</v>
      </c>
    </row>
    <row r="8" spans="1:17" ht="45" x14ac:dyDescent="0.2">
      <c r="A8" s="16" t="s">
        <v>8</v>
      </c>
      <c r="B8" s="17" t="s">
        <v>9</v>
      </c>
      <c r="C8" s="18">
        <v>2406704.3531200001</v>
      </c>
      <c r="D8" s="18">
        <v>1972404.71319</v>
      </c>
      <c r="E8" s="18">
        <f t="shared" si="0"/>
        <v>81.954591166672245</v>
      </c>
      <c r="F8" s="18">
        <v>2548646.0015700003</v>
      </c>
      <c r="G8" s="18">
        <f t="shared" si="1"/>
        <v>129.2151648455573</v>
      </c>
      <c r="H8" s="18">
        <f t="shared" si="2"/>
        <v>105.89776007451809</v>
      </c>
      <c r="I8" s="18">
        <v>1947182.7314800001</v>
      </c>
      <c r="J8" s="18">
        <f t="shared" si="3"/>
        <v>98.721257278420907</v>
      </c>
      <c r="K8" s="18">
        <f t="shared" si="4"/>
        <v>80.906602797128528</v>
      </c>
      <c r="L8" s="18">
        <v>1977897.71808</v>
      </c>
      <c r="M8" s="18">
        <f t="shared" si="5"/>
        <v>100.27849278868919</v>
      </c>
      <c r="N8" s="18">
        <f t="shared" si="6"/>
        <v>82.182828793071138</v>
      </c>
    </row>
    <row r="9" spans="1:17" ht="30" x14ac:dyDescent="0.2">
      <c r="A9" s="16" t="s">
        <v>10</v>
      </c>
      <c r="B9" s="17" t="s">
        <v>11</v>
      </c>
      <c r="C9" s="18">
        <v>3302393.0813699989</v>
      </c>
      <c r="D9" s="18">
        <v>3971973.5603299998</v>
      </c>
      <c r="E9" s="18">
        <f t="shared" si="0"/>
        <v>120.27561415197204</v>
      </c>
      <c r="F9" s="18">
        <v>3909389.3742300002</v>
      </c>
      <c r="G9" s="18">
        <f t="shared" si="1"/>
        <v>98.424355420563273</v>
      </c>
      <c r="H9" s="18">
        <f t="shared" si="2"/>
        <v>118.38049795720227</v>
      </c>
      <c r="I9" s="18">
        <v>2154868.5694800001</v>
      </c>
      <c r="J9" s="18">
        <f t="shared" si="3"/>
        <v>54.251835686966892</v>
      </c>
      <c r="K9" s="18">
        <f t="shared" si="4"/>
        <v>65.251728561218158</v>
      </c>
      <c r="L9" s="18">
        <v>2258033.3523200001</v>
      </c>
      <c r="M9" s="18">
        <f t="shared" si="5"/>
        <v>56.849153651778032</v>
      </c>
      <c r="N9" s="18">
        <f t="shared" si="6"/>
        <v>68.375668694874264</v>
      </c>
    </row>
    <row r="10" spans="1:17" ht="75" x14ac:dyDescent="0.2">
      <c r="A10" s="16" t="s">
        <v>12</v>
      </c>
      <c r="B10" s="17" t="s">
        <v>13</v>
      </c>
      <c r="C10" s="18">
        <v>24622132.971470024</v>
      </c>
      <c r="D10" s="18">
        <v>28158493.247850001</v>
      </c>
      <c r="E10" s="18">
        <f t="shared" si="0"/>
        <v>114.36252610802484</v>
      </c>
      <c r="F10" s="18">
        <v>25337751.880419999</v>
      </c>
      <c r="G10" s="18">
        <f t="shared" si="1"/>
        <v>89.982626759883985</v>
      </c>
      <c r="H10" s="18">
        <f t="shared" si="2"/>
        <v>102.90640502095887</v>
      </c>
      <c r="I10" s="18">
        <v>18847957.797450002</v>
      </c>
      <c r="J10" s="18">
        <f t="shared" si="3"/>
        <v>66.93524980740618</v>
      </c>
      <c r="K10" s="18">
        <f t="shared" si="4"/>
        <v>76.548842536466552</v>
      </c>
      <c r="L10" s="18">
        <v>20214845.364889998</v>
      </c>
      <c r="M10" s="18">
        <f t="shared" si="5"/>
        <v>71.789513689385615</v>
      </c>
      <c r="N10" s="18">
        <f t="shared" si="6"/>
        <v>82.100301335847689</v>
      </c>
    </row>
    <row r="11" spans="1:17" ht="75" x14ac:dyDescent="0.2">
      <c r="A11" s="16" t="s">
        <v>14</v>
      </c>
      <c r="B11" s="17" t="s">
        <v>15</v>
      </c>
      <c r="C11" s="18">
        <v>3321734.8418899998</v>
      </c>
      <c r="D11" s="18">
        <v>4221892.7210299997</v>
      </c>
      <c r="E11" s="18">
        <f t="shared" si="0"/>
        <v>127.09902873005446</v>
      </c>
      <c r="F11" s="18">
        <v>4419157.0326199997</v>
      </c>
      <c r="G11" s="18">
        <f t="shared" si="1"/>
        <v>104.67241411908435</v>
      </c>
      <c r="H11" s="18">
        <f t="shared" si="2"/>
        <v>133.03762169365658</v>
      </c>
      <c r="I11" s="18">
        <v>4262160.0641700001</v>
      </c>
      <c r="J11" s="18">
        <f t="shared" si="3"/>
        <v>100.95377466460532</v>
      </c>
      <c r="K11" s="18">
        <f t="shared" si="4"/>
        <v>128.31126706504114</v>
      </c>
      <c r="L11" s="18">
        <v>4120536.7115799999</v>
      </c>
      <c r="M11" s="18">
        <f t="shared" si="5"/>
        <v>97.599275582131028</v>
      </c>
      <c r="N11" s="18">
        <f t="shared" si="6"/>
        <v>124.04773131245774</v>
      </c>
    </row>
    <row r="12" spans="1:17" ht="30" x14ac:dyDescent="0.2">
      <c r="A12" s="16" t="s">
        <v>16</v>
      </c>
      <c r="B12" s="17" t="s">
        <v>17</v>
      </c>
      <c r="C12" s="18">
        <v>2115870.1287700003</v>
      </c>
      <c r="D12" s="18">
        <v>3161510.9878500002</v>
      </c>
      <c r="E12" s="18">
        <f t="shared" si="0"/>
        <v>149.41895274488576</v>
      </c>
      <c r="F12" s="18">
        <v>4796994.6282000002</v>
      </c>
      <c r="G12" s="18">
        <f t="shared" si="1"/>
        <v>151.73107563552128</v>
      </c>
      <c r="H12" s="18">
        <f t="shared" si="2"/>
        <v>226.71498420314643</v>
      </c>
      <c r="I12" s="18">
        <v>1894901.6476099999</v>
      </c>
      <c r="J12" s="18">
        <f t="shared" si="3"/>
        <v>59.936582693917387</v>
      </c>
      <c r="K12" s="18">
        <f t="shared" si="4"/>
        <v>89.556614172323791</v>
      </c>
      <c r="L12" s="18">
        <v>985478.08785000001</v>
      </c>
      <c r="M12" s="18">
        <f t="shared" si="5"/>
        <v>31.17111063783393</v>
      </c>
      <c r="N12" s="18">
        <f t="shared" si="6"/>
        <v>46.575547074001136</v>
      </c>
    </row>
    <row r="13" spans="1:17" ht="45" x14ac:dyDescent="0.2">
      <c r="A13" s="16" t="s">
        <v>18</v>
      </c>
      <c r="B13" s="17" t="s">
        <v>19</v>
      </c>
      <c r="C13" s="18">
        <v>5356868.6123699993</v>
      </c>
      <c r="D13" s="18">
        <v>7559415.0954</v>
      </c>
      <c r="E13" s="18">
        <f t="shared" si="0"/>
        <v>141.11630585719266</v>
      </c>
      <c r="F13" s="18">
        <v>5543584.1378000006</v>
      </c>
      <c r="G13" s="18">
        <f t="shared" si="1"/>
        <v>73.333506201734338</v>
      </c>
      <c r="H13" s="18">
        <f t="shared" si="2"/>
        <v>103.48553490744277</v>
      </c>
      <c r="I13" s="18">
        <v>5444774.4232600005</v>
      </c>
      <c r="J13" s="18">
        <f t="shared" si="3"/>
        <v>72.026398266887284</v>
      </c>
      <c r="K13" s="18">
        <f t="shared" si="4"/>
        <v>101.64099247622036</v>
      </c>
      <c r="L13" s="18">
        <v>4825706.3815900004</v>
      </c>
      <c r="M13" s="18">
        <f t="shared" si="5"/>
        <v>63.837033959499117</v>
      </c>
      <c r="N13" s="18">
        <f t="shared" si="6"/>
        <v>90.084464092446709</v>
      </c>
    </row>
    <row r="14" spans="1:17" ht="30" x14ac:dyDescent="0.2">
      <c r="A14" s="16" t="s">
        <v>20</v>
      </c>
      <c r="B14" s="17" t="s">
        <v>21</v>
      </c>
      <c r="C14" s="18">
        <v>998538.16994999978</v>
      </c>
      <c r="D14" s="18">
        <v>1109508.0560999999</v>
      </c>
      <c r="E14" s="18">
        <f t="shared" si="0"/>
        <v>111.11323427481564</v>
      </c>
      <c r="F14" s="18">
        <v>964887.89391999994</v>
      </c>
      <c r="G14" s="18">
        <f t="shared" si="1"/>
        <v>86.965379711766104</v>
      </c>
      <c r="H14" s="18">
        <f t="shared" si="2"/>
        <v>96.630046097117656</v>
      </c>
      <c r="I14" s="18">
        <v>135154.09391999998</v>
      </c>
      <c r="J14" s="18">
        <f t="shared" si="3"/>
        <v>12.18144322404258</v>
      </c>
      <c r="K14" s="18">
        <f t="shared" si="4"/>
        <v>13.535195547584086</v>
      </c>
      <c r="L14" s="18">
        <v>137956.23291999998</v>
      </c>
      <c r="M14" s="18">
        <f t="shared" si="5"/>
        <v>12.43400011036657</v>
      </c>
      <c r="N14" s="18">
        <f t="shared" si="6"/>
        <v>13.815819672362441</v>
      </c>
    </row>
    <row r="15" spans="1:17" ht="30" x14ac:dyDescent="0.2">
      <c r="A15" s="16" t="s">
        <v>22</v>
      </c>
      <c r="B15" s="17" t="s">
        <v>23</v>
      </c>
      <c r="C15" s="18">
        <v>3292301.2484199991</v>
      </c>
      <c r="D15" s="18">
        <v>4443146.9290199997</v>
      </c>
      <c r="E15" s="18">
        <f t="shared" si="0"/>
        <v>134.95566151950098</v>
      </c>
      <c r="F15" s="18">
        <v>5695716.6645200001</v>
      </c>
      <c r="G15" s="18">
        <f t="shared" si="1"/>
        <v>128.19104917100441</v>
      </c>
      <c r="H15" s="18">
        <f t="shared" si="2"/>
        <v>173.00107841751779</v>
      </c>
      <c r="I15" s="18">
        <v>3683982.5447900002</v>
      </c>
      <c r="J15" s="18">
        <f t="shared" si="3"/>
        <v>82.913813196867565</v>
      </c>
      <c r="K15" s="18">
        <f t="shared" si="4"/>
        <v>111.89688509087594</v>
      </c>
      <c r="L15" s="18">
        <v>3581651.1551199998</v>
      </c>
      <c r="M15" s="18">
        <f t="shared" si="5"/>
        <v>80.610684551680691</v>
      </c>
      <c r="N15" s="18">
        <f t="shared" si="6"/>
        <v>108.78868259211886</v>
      </c>
    </row>
    <row r="16" spans="1:17" ht="45" x14ac:dyDescent="0.2">
      <c r="A16" s="16" t="s">
        <v>24</v>
      </c>
      <c r="B16" s="17" t="s">
        <v>25</v>
      </c>
      <c r="C16" s="18">
        <v>20895180.904989999</v>
      </c>
      <c r="D16" s="18">
        <v>27761607.32395</v>
      </c>
      <c r="E16" s="18">
        <f t="shared" si="0"/>
        <v>132.86129203753495</v>
      </c>
      <c r="F16" s="18">
        <v>31120185.48237</v>
      </c>
      <c r="G16" s="18">
        <f t="shared" si="1"/>
        <v>112.09792401149103</v>
      </c>
      <c r="H16" s="18">
        <f t="shared" si="2"/>
        <v>148.9347501889211</v>
      </c>
      <c r="I16" s="18">
        <v>37957633.190839998</v>
      </c>
      <c r="J16" s="18">
        <f t="shared" si="3"/>
        <v>136.72707328474408</v>
      </c>
      <c r="K16" s="18">
        <f t="shared" si="4"/>
        <v>181.65735613121825</v>
      </c>
      <c r="L16" s="18">
        <v>21228325.067570001</v>
      </c>
      <c r="M16" s="18">
        <f t="shared" si="5"/>
        <v>76.466484162306685</v>
      </c>
      <c r="N16" s="18">
        <f t="shared" si="6"/>
        <v>101.59435883371769</v>
      </c>
    </row>
    <row r="17" spans="1:14" ht="45" x14ac:dyDescent="0.2">
      <c r="A17" s="16" t="s">
        <v>26</v>
      </c>
      <c r="B17" s="17" t="s">
        <v>27</v>
      </c>
      <c r="C17" s="18">
        <v>4290920.9968199991</v>
      </c>
      <c r="D17" s="18">
        <v>2930662.53786</v>
      </c>
      <c r="E17" s="18">
        <f t="shared" si="0"/>
        <v>68.299149297596344</v>
      </c>
      <c r="F17" s="18">
        <v>5448157.3840299994</v>
      </c>
      <c r="G17" s="18">
        <f t="shared" si="1"/>
        <v>185.90190148635466</v>
      </c>
      <c r="H17" s="18">
        <f t="shared" si="2"/>
        <v>126.96941724323584</v>
      </c>
      <c r="I17" s="18">
        <v>2361987.4703899999</v>
      </c>
      <c r="J17" s="18">
        <f t="shared" si="3"/>
        <v>80.595682371357142</v>
      </c>
      <c r="K17" s="18">
        <f t="shared" si="4"/>
        <v>55.046165430229749</v>
      </c>
      <c r="L17" s="18">
        <v>41171.220999999998</v>
      </c>
      <c r="M17" s="18">
        <f t="shared" si="5"/>
        <v>1.4048434600751967</v>
      </c>
      <c r="N17" s="18">
        <f t="shared" si="6"/>
        <v>0.95949613219427676</v>
      </c>
    </row>
    <row r="18" spans="1:14" ht="60" x14ac:dyDescent="0.2">
      <c r="A18" s="16" t="s">
        <v>28</v>
      </c>
      <c r="B18" s="17" t="s">
        <v>29</v>
      </c>
      <c r="C18" s="18">
        <v>7025138.5376199977</v>
      </c>
      <c r="D18" s="18">
        <v>5317485.1285800003</v>
      </c>
      <c r="E18" s="18">
        <f t="shared" si="0"/>
        <v>75.692245784258617</v>
      </c>
      <c r="F18" s="18">
        <v>5643534.5402600002</v>
      </c>
      <c r="G18" s="18">
        <f t="shared" si="1"/>
        <v>106.13164689314456</v>
      </c>
      <c r="H18" s="18">
        <f t="shared" si="2"/>
        <v>80.333427021240468</v>
      </c>
      <c r="I18" s="18">
        <v>3936790.9810500001</v>
      </c>
      <c r="J18" s="18">
        <f t="shared" si="3"/>
        <v>74.034828229059755</v>
      </c>
      <c r="K18" s="18">
        <f t="shared" si="4"/>
        <v>56.038624149093586</v>
      </c>
      <c r="L18" s="18">
        <v>3564865.5932499999</v>
      </c>
      <c r="M18" s="18">
        <f t="shared" si="5"/>
        <v>67.040443123946716</v>
      </c>
      <c r="N18" s="18">
        <f t="shared" si="6"/>
        <v>50.744416984233851</v>
      </c>
    </row>
    <row r="19" spans="1:14" ht="45" x14ac:dyDescent="0.2">
      <c r="A19" s="16" t="s">
        <v>30</v>
      </c>
      <c r="B19" s="17" t="s">
        <v>31</v>
      </c>
      <c r="C19" s="18">
        <v>30602.554080000002</v>
      </c>
      <c r="D19" s="18">
        <v>48268.204250000003</v>
      </c>
      <c r="E19" s="18">
        <f t="shared" si="0"/>
        <v>157.72606470629589</v>
      </c>
      <c r="F19" s="18">
        <v>48330.357250000001</v>
      </c>
      <c r="G19" s="18">
        <f t="shared" si="1"/>
        <v>100.1287659256559</v>
      </c>
      <c r="H19" s="18">
        <f t="shared" si="2"/>
        <v>157.9291621335156</v>
      </c>
      <c r="I19" s="18">
        <v>48886.585249999996</v>
      </c>
      <c r="J19" s="18">
        <f t="shared" si="3"/>
        <v>101.28113529311584</v>
      </c>
      <c r="K19" s="18">
        <f t="shared" si="4"/>
        <v>159.74674898769101</v>
      </c>
      <c r="L19" s="18">
        <v>49739.465250000001</v>
      </c>
      <c r="M19" s="18">
        <f t="shared" si="5"/>
        <v>103.04809557939997</v>
      </c>
      <c r="N19" s="18">
        <f t="shared" si="6"/>
        <v>162.53370591217006</v>
      </c>
    </row>
    <row r="20" spans="1:14" ht="45" x14ac:dyDescent="0.2">
      <c r="A20" s="16" t="s">
        <v>32</v>
      </c>
      <c r="B20" s="17" t="s">
        <v>33</v>
      </c>
      <c r="C20" s="18">
        <v>1563804.4356399998</v>
      </c>
      <c r="D20" s="18">
        <v>2251379.7824900001</v>
      </c>
      <c r="E20" s="18">
        <f t="shared" si="0"/>
        <v>143.96811590885432</v>
      </c>
      <c r="F20" s="18">
        <v>2600053.00715</v>
      </c>
      <c r="G20" s="18">
        <f t="shared" si="1"/>
        <v>115.48709051097418</v>
      </c>
      <c r="H20" s="18">
        <f t="shared" si="2"/>
        <v>166.26458832660282</v>
      </c>
      <c r="I20" s="18">
        <v>2171172.1560500003</v>
      </c>
      <c r="J20" s="18">
        <f t="shared" si="3"/>
        <v>96.437401318790776</v>
      </c>
      <c r="K20" s="18">
        <f t="shared" si="4"/>
        <v>138.83910971012369</v>
      </c>
      <c r="L20" s="18">
        <v>2222360.2597099999</v>
      </c>
      <c r="M20" s="18">
        <f t="shared" si="5"/>
        <v>98.711033873285245</v>
      </c>
      <c r="N20" s="18">
        <f t="shared" si="6"/>
        <v>142.11241566151978</v>
      </c>
    </row>
    <row r="21" spans="1:14" ht="45" x14ac:dyDescent="0.2">
      <c r="A21" s="16" t="s">
        <v>34</v>
      </c>
      <c r="B21" s="17" t="s">
        <v>35</v>
      </c>
      <c r="C21" s="18">
        <v>12809897.635520004</v>
      </c>
      <c r="D21" s="18">
        <v>15263694.839889999</v>
      </c>
      <c r="E21" s="18">
        <f t="shared" si="0"/>
        <v>119.15547863213183</v>
      </c>
      <c r="F21" s="18">
        <v>19529607.2896</v>
      </c>
      <c r="G21" s="18">
        <f t="shared" si="1"/>
        <v>127.94809837629552</v>
      </c>
      <c r="H21" s="18">
        <f t="shared" si="2"/>
        <v>152.45716902098584</v>
      </c>
      <c r="I21" s="18">
        <v>11289812.42192</v>
      </c>
      <c r="J21" s="18">
        <f t="shared" si="3"/>
        <v>73.965134525719861</v>
      </c>
      <c r="K21" s="18">
        <f t="shared" si="4"/>
        <v>88.133510065021696</v>
      </c>
      <c r="L21" s="18">
        <v>7340975.9997200007</v>
      </c>
      <c r="M21" s="18">
        <f t="shared" si="5"/>
        <v>48.094357733981695</v>
      </c>
      <c r="N21" s="18">
        <f t="shared" si="6"/>
        <v>57.307062152975604</v>
      </c>
    </row>
    <row r="22" spans="1:14" ht="30" x14ac:dyDescent="0.2">
      <c r="A22" s="16" t="s">
        <v>36</v>
      </c>
      <c r="B22" s="17" t="s">
        <v>37</v>
      </c>
      <c r="C22" s="18">
        <v>993008.17904000008</v>
      </c>
      <c r="D22" s="18">
        <v>1315670.5979200001</v>
      </c>
      <c r="E22" s="18">
        <f t="shared" si="0"/>
        <v>132.49343013387229</v>
      </c>
      <c r="F22" s="18">
        <v>1257383.0258599999</v>
      </c>
      <c r="G22" s="18">
        <f t="shared" si="1"/>
        <v>95.569744269412922</v>
      </c>
      <c r="H22" s="18">
        <f t="shared" si="2"/>
        <v>126.62363235271503</v>
      </c>
      <c r="I22" s="18">
        <v>953444.85632000002</v>
      </c>
      <c r="J22" s="18">
        <f t="shared" si="3"/>
        <v>72.468356276057378</v>
      </c>
      <c r="K22" s="18">
        <f t="shared" si="4"/>
        <v>96.015810991783738</v>
      </c>
      <c r="L22" s="18">
        <v>955276.96936999995</v>
      </c>
      <c r="M22" s="18">
        <f t="shared" si="5"/>
        <v>72.607609448766141</v>
      </c>
      <c r="N22" s="18">
        <f t="shared" si="6"/>
        <v>96.200312296875822</v>
      </c>
    </row>
    <row r="23" spans="1:14" ht="75" x14ac:dyDescent="0.2">
      <c r="A23" s="16" t="s">
        <v>38</v>
      </c>
      <c r="B23" s="17" t="s">
        <v>39</v>
      </c>
      <c r="C23" s="18">
        <v>268274.57633000001</v>
      </c>
      <c r="D23" s="18">
        <v>289580.85817000002</v>
      </c>
      <c r="E23" s="18">
        <f t="shared" si="0"/>
        <v>107.94196831152256</v>
      </c>
      <c r="F23" s="18">
        <v>390481.39185000001</v>
      </c>
      <c r="G23" s="18">
        <f t="shared" si="1"/>
        <v>134.84364758003645</v>
      </c>
      <c r="H23" s="18">
        <f t="shared" si="2"/>
        <v>145.5528873409441</v>
      </c>
      <c r="I23" s="18">
        <v>109254.24</v>
      </c>
      <c r="J23" s="18">
        <f t="shared" si="3"/>
        <v>37.728405354701209</v>
      </c>
      <c r="K23" s="18">
        <f t="shared" si="4"/>
        <v>40.724783352414363</v>
      </c>
      <c r="L23" s="18">
        <v>109254.24</v>
      </c>
      <c r="M23" s="18">
        <f t="shared" si="5"/>
        <v>37.728405354701209</v>
      </c>
      <c r="N23" s="18">
        <f t="shared" si="6"/>
        <v>40.724783352414363</v>
      </c>
    </row>
    <row r="24" spans="1:14" ht="45" x14ac:dyDescent="0.2">
      <c r="A24" s="16" t="s">
        <v>40</v>
      </c>
      <c r="B24" s="17" t="s">
        <v>41</v>
      </c>
      <c r="C24" s="18">
        <v>2347073.1165700001</v>
      </c>
      <c r="D24" s="18">
        <v>2812964.9226600002</v>
      </c>
      <c r="E24" s="18">
        <f t="shared" si="0"/>
        <v>119.84990594459417</v>
      </c>
      <c r="F24" s="18">
        <v>378214.71216000005</v>
      </c>
      <c r="G24" s="18">
        <f t="shared" si="1"/>
        <v>13.445411605145509</v>
      </c>
      <c r="H24" s="18">
        <f t="shared" si="2"/>
        <v>16.114313162630442</v>
      </c>
      <c r="I24" s="18">
        <v>1200000</v>
      </c>
      <c r="J24" s="18">
        <f t="shared" si="3"/>
        <v>42.659614783438329</v>
      </c>
      <c r="K24" s="18">
        <f t="shared" si="4"/>
        <v>51.127508194277027</v>
      </c>
      <c r="L24" s="18">
        <v>1200000</v>
      </c>
      <c r="M24" s="18">
        <f t="shared" si="5"/>
        <v>42.659614783438329</v>
      </c>
      <c r="N24" s="18">
        <f t="shared" si="6"/>
        <v>51.127508194277027</v>
      </c>
    </row>
    <row r="25" spans="1:14" ht="15" x14ac:dyDescent="0.2">
      <c r="A25" s="16"/>
      <c r="B25" s="19" t="s">
        <v>42</v>
      </c>
      <c r="C25" s="20">
        <f>SUM(C5:C24)</f>
        <v>200974188.68699008</v>
      </c>
      <c r="D25" s="20">
        <f>SUM(D5:D24)</f>
        <v>231302296.56178007</v>
      </c>
      <c r="E25" s="20">
        <f t="shared" si="0"/>
        <v>115.09054872813786</v>
      </c>
      <c r="F25" s="20">
        <f>SUM(F5:F24)</f>
        <v>244971049.81645</v>
      </c>
      <c r="G25" s="20">
        <f t="shared" si="1"/>
        <v>105.90947580627201</v>
      </c>
      <c r="H25" s="20">
        <f t="shared" si="2"/>
        <v>121.89179686053288</v>
      </c>
      <c r="I25" s="20">
        <f>SUM(I5:I24)</f>
        <v>219161087.64739001</v>
      </c>
      <c r="J25" s="20">
        <f t="shared" si="3"/>
        <v>94.750934558426593</v>
      </c>
      <c r="K25" s="20">
        <f t="shared" si="4"/>
        <v>109.04937050833198</v>
      </c>
      <c r="L25" s="20">
        <f>SUM(L5:L24)</f>
        <v>200838262.08051002</v>
      </c>
      <c r="M25" s="20">
        <f t="shared" si="5"/>
        <v>86.829341976233593</v>
      </c>
      <c r="N25" s="20">
        <f t="shared" si="6"/>
        <v>99.932366137478596</v>
      </c>
    </row>
    <row r="26" spans="1:14" ht="30" x14ac:dyDescent="0.2">
      <c r="A26" s="16" t="s">
        <v>43</v>
      </c>
      <c r="B26" s="17" t="s">
        <v>47</v>
      </c>
      <c r="C26" s="18">
        <v>17695190.330619991</v>
      </c>
      <c r="D26" s="18">
        <v>10172735.650760001</v>
      </c>
      <c r="E26" s="18">
        <f t="shared" si="0"/>
        <v>57.488704335420259</v>
      </c>
      <c r="F26" s="18">
        <v>8470820.2196500003</v>
      </c>
      <c r="G26" s="18">
        <f t="shared" si="1"/>
        <v>83.269835277958379</v>
      </c>
      <c r="H26" s="18">
        <f t="shared" si="2"/>
        <v>47.870749403536969</v>
      </c>
      <c r="I26" s="18">
        <v>5558401.6971800001</v>
      </c>
      <c r="J26" s="18">
        <f t="shared" si="3"/>
        <v>54.640186160393689</v>
      </c>
      <c r="K26" s="18">
        <f t="shared" si="4"/>
        <v>31.411935070071944</v>
      </c>
      <c r="L26" s="18">
        <v>11870149.16633</v>
      </c>
      <c r="M26" s="18">
        <f t="shared" si="5"/>
        <v>116.68591000340393</v>
      </c>
      <c r="N26" s="18">
        <f t="shared" si="6"/>
        <v>67.081217802951457</v>
      </c>
    </row>
    <row r="27" spans="1:14" ht="14.25" x14ac:dyDescent="0.2">
      <c r="A27" s="21"/>
      <c r="B27" s="22" t="s">
        <v>44</v>
      </c>
      <c r="C27" s="20">
        <f>C25+C26</f>
        <v>218669379.01761007</v>
      </c>
      <c r="D27" s="20">
        <f>D25+D26</f>
        <v>241475032.21254006</v>
      </c>
      <c r="E27" s="20">
        <f t="shared" si="0"/>
        <v>110.42928520554008</v>
      </c>
      <c r="F27" s="20">
        <f>F25+F26</f>
        <v>253441870.0361</v>
      </c>
      <c r="G27" s="20">
        <f t="shared" si="1"/>
        <v>104.95572470325919</v>
      </c>
      <c r="H27" s="20">
        <f t="shared" si="2"/>
        <v>115.90185657210358</v>
      </c>
      <c r="I27" s="20">
        <f>I25+I26</f>
        <v>224719489.34457001</v>
      </c>
      <c r="J27" s="20">
        <f t="shared" si="3"/>
        <v>93.061169631309028</v>
      </c>
      <c r="K27" s="20">
        <f t="shared" si="4"/>
        <v>102.76678442776969</v>
      </c>
      <c r="L27" s="20">
        <f>L25+L26</f>
        <v>212708411.24684003</v>
      </c>
      <c r="M27" s="20">
        <f t="shared" si="5"/>
        <v>88.087124079817741</v>
      </c>
      <c r="N27" s="20">
        <f t="shared" si="6"/>
        <v>97.273981479459906</v>
      </c>
    </row>
    <row r="28" spans="1:14" ht="10.5" customHeight="1" x14ac:dyDescent="0.2">
      <c r="A28" s="23"/>
      <c r="B28" s="23"/>
      <c r="C28" s="23"/>
      <c r="D28" s="23"/>
      <c r="E28" s="23"/>
      <c r="F28" s="23"/>
      <c r="G28" s="23"/>
    </row>
    <row r="29" spans="1:14" ht="30" customHeight="1" x14ac:dyDescent="0.2">
      <c r="A29" s="3"/>
      <c r="B29" s="3"/>
      <c r="C29" s="3"/>
      <c r="D29" s="3"/>
      <c r="E29" s="3"/>
      <c r="F29" s="3"/>
      <c r="G29" s="3"/>
    </row>
    <row r="30" spans="1:14" ht="15" customHeight="1" x14ac:dyDescent="0.2">
      <c r="A30" s="3"/>
      <c r="B30" s="3"/>
      <c r="C30" s="3"/>
      <c r="D30" s="3"/>
      <c r="E30" s="3"/>
      <c r="F30" s="3"/>
      <c r="G30" s="3"/>
    </row>
    <row r="31" spans="1:14" ht="15" customHeight="1" x14ac:dyDescent="0.2">
      <c r="A31" s="3"/>
      <c r="B31" s="3"/>
      <c r="C31" s="3"/>
      <c r="D31" s="3"/>
      <c r="E31" s="3"/>
      <c r="F31" s="3"/>
      <c r="G31" s="3"/>
    </row>
  </sheetData>
  <mergeCells count="7">
    <mergeCell ref="L1:N1"/>
    <mergeCell ref="A31:G31"/>
    <mergeCell ref="A2:N2"/>
    <mergeCell ref="M3:N3"/>
    <mergeCell ref="A28:G28"/>
    <mergeCell ref="A29:G29"/>
    <mergeCell ref="A30:G30"/>
  </mergeCells>
  <printOptions horizontalCentered="1"/>
  <pageMargins left="0.70866141732283472" right="0.70866141732283472" top="0.4" bottom="0.59055118110236227" header="0.22" footer="0.31496062992125984"/>
  <pageSetup paperSize="9" scale="57" fitToHeight="0" orientation="landscape" r:id="rId1"/>
  <headerFooter differentFirst="1">
    <oddHeader>&amp;R&amp;"Times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 госпрогр. 25-27</vt:lpstr>
      <vt:lpstr>'Расходы по госпрогр. 25-27'!Заголовки_для_печати</vt:lpstr>
      <vt:lpstr>'Расходы по госпрогр. 25-27'!Область_печати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Таран Елизавета Павловна</cp:lastModifiedBy>
  <cp:revision>1</cp:revision>
  <cp:lastPrinted>2024-11-01T00:42:03Z</cp:lastPrinted>
  <dcterms:created xsi:type="dcterms:W3CDTF">2006-09-16T00:00:00Z</dcterms:created>
  <dcterms:modified xsi:type="dcterms:W3CDTF">2024-11-01T00:42:05Z</dcterms:modified>
  <dc:language>ru-RU</dc:language>
</cp:coreProperties>
</file>