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Мин-во финансов\Отдел организации бюджетного процесса\Общая отдела\ПРОЕКТ КРАЕВОЙ\Проект краевой 2025-2027\Текст+приложения\3.ЗАКС\Приложения к ПЗ\"/>
    </mc:Choice>
  </mc:AlternateContent>
  <bookViews>
    <workbookView xWindow="0" yWindow="0" windowWidth="28800" windowHeight="10800" tabRatio="500"/>
  </bookViews>
  <sheets>
    <sheet name="Сведения о доходах 2025-2027" sheetId="1" r:id="rId1"/>
  </sheets>
  <definedNames>
    <definedName name="_xlnm.Print_Titles" localSheetId="0">'Сведения о доходах 2025-2027'!$4:$4</definedName>
    <definedName name="_xlnm.Print_Area" localSheetId="0">'Сведения о доходах 2025-2027'!$A$1:$N$34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6" i="1" l="1"/>
  <c r="N16" i="1" l="1"/>
  <c r="M16" i="1"/>
  <c r="K16" i="1"/>
  <c r="J16" i="1"/>
  <c r="H16" i="1"/>
  <c r="G16" i="1"/>
  <c r="C5" i="1" l="1"/>
  <c r="C34" i="1" s="1"/>
  <c r="C6" i="1"/>
  <c r="D34" i="1" l="1"/>
  <c r="D5" i="1"/>
  <c r="D6" i="1"/>
  <c r="D7" i="1"/>
  <c r="G6" i="1" l="1"/>
  <c r="H6" i="1"/>
  <c r="J6" i="1"/>
  <c r="G7" i="1"/>
  <c r="H7" i="1"/>
  <c r="J7" i="1"/>
  <c r="K7" i="1"/>
  <c r="G8" i="1"/>
  <c r="H8" i="1"/>
  <c r="J8" i="1"/>
  <c r="G9" i="1"/>
  <c r="J9" i="1"/>
  <c r="K9" i="1"/>
  <c r="G10" i="1"/>
  <c r="J10" i="1"/>
  <c r="G11" i="1"/>
  <c r="J11" i="1"/>
  <c r="G12" i="1"/>
  <c r="J12" i="1"/>
  <c r="G13" i="1"/>
  <c r="H13" i="1"/>
  <c r="J13" i="1"/>
  <c r="K13" i="1"/>
  <c r="G14" i="1"/>
  <c r="H14" i="1"/>
  <c r="J14" i="1"/>
  <c r="G15" i="1"/>
  <c r="J15" i="1"/>
  <c r="K15" i="1"/>
  <c r="G17" i="1"/>
  <c r="J17" i="1"/>
  <c r="G18" i="1"/>
  <c r="J18" i="1"/>
  <c r="G19" i="1"/>
  <c r="J19" i="1"/>
  <c r="G20" i="1"/>
  <c r="J20" i="1"/>
  <c r="G23" i="1"/>
  <c r="H23" i="1"/>
  <c r="J23" i="1"/>
  <c r="K23" i="1"/>
  <c r="G24" i="1"/>
  <c r="J24" i="1"/>
  <c r="G26" i="1"/>
  <c r="J26" i="1"/>
  <c r="G27" i="1"/>
  <c r="J27" i="1"/>
  <c r="G28" i="1"/>
  <c r="J28" i="1"/>
  <c r="G29" i="1"/>
  <c r="J29" i="1"/>
  <c r="G30" i="1"/>
  <c r="J30" i="1"/>
  <c r="G31" i="1"/>
  <c r="J31" i="1"/>
  <c r="G32" i="1"/>
  <c r="J32" i="1"/>
  <c r="G33" i="1"/>
  <c r="J33" i="1"/>
  <c r="G34" i="1"/>
  <c r="J34" i="1"/>
  <c r="H12" i="1" l="1"/>
  <c r="K34" i="1"/>
  <c r="H34" i="1"/>
  <c r="K30" i="1"/>
  <c r="H30" i="1"/>
  <c r="K28" i="1"/>
  <c r="H28" i="1"/>
  <c r="K26" i="1"/>
  <c r="H26" i="1"/>
  <c r="K24" i="1"/>
  <c r="H24" i="1"/>
  <c r="K20" i="1"/>
  <c r="K19" i="1"/>
  <c r="H19" i="1"/>
  <c r="K25" i="1"/>
  <c r="K33" i="1"/>
  <c r="K32" i="1"/>
  <c r="H32" i="1"/>
  <c r="K31" i="1"/>
  <c r="K29" i="1"/>
  <c r="K27" i="1"/>
  <c r="H33" i="1"/>
  <c r="H31" i="1"/>
  <c r="H29" i="1"/>
  <c r="H27" i="1"/>
  <c r="H25" i="1"/>
  <c r="K18" i="1"/>
  <c r="K17" i="1"/>
  <c r="H17" i="1"/>
  <c r="H15" i="1"/>
  <c r="K12" i="1"/>
  <c r="K11" i="1"/>
  <c r="K10" i="1"/>
  <c r="H10" i="1"/>
  <c r="H9" i="1"/>
  <c r="K6" i="1"/>
  <c r="H20" i="1"/>
  <c r="H18" i="1"/>
  <c r="K14" i="1"/>
  <c r="H11" i="1"/>
  <c r="K8" i="1"/>
  <c r="N34" i="1"/>
  <c r="M34" i="1"/>
  <c r="E34" i="1"/>
  <c r="N33" i="1"/>
  <c r="M33" i="1"/>
  <c r="E33" i="1"/>
  <c r="N32" i="1"/>
  <c r="M32" i="1"/>
  <c r="E32" i="1"/>
  <c r="N31" i="1"/>
  <c r="M31" i="1"/>
  <c r="E31" i="1"/>
  <c r="N30" i="1"/>
  <c r="M30" i="1"/>
  <c r="E30" i="1"/>
  <c r="N29" i="1"/>
  <c r="M29" i="1"/>
  <c r="E29" i="1"/>
  <c r="N28" i="1"/>
  <c r="M28" i="1"/>
  <c r="E28" i="1"/>
  <c r="N27" i="1"/>
  <c r="M27" i="1"/>
  <c r="E27" i="1"/>
  <c r="N26" i="1"/>
  <c r="M26" i="1"/>
  <c r="E26" i="1"/>
  <c r="N25" i="1"/>
  <c r="E25" i="1"/>
  <c r="N24" i="1"/>
  <c r="M24" i="1"/>
  <c r="E24" i="1"/>
  <c r="N23" i="1"/>
  <c r="M23" i="1"/>
  <c r="E23" i="1"/>
  <c r="E22" i="1"/>
  <c r="E21" i="1"/>
  <c r="N20" i="1"/>
  <c r="M20" i="1"/>
  <c r="E20" i="1"/>
  <c r="N19" i="1"/>
  <c r="M19" i="1"/>
  <c r="E19" i="1"/>
  <c r="N18" i="1"/>
  <c r="M18" i="1"/>
  <c r="E18" i="1"/>
  <c r="N17" i="1"/>
  <c r="M17" i="1"/>
  <c r="E17" i="1"/>
  <c r="N15" i="1"/>
  <c r="M15" i="1"/>
  <c r="E15" i="1"/>
  <c r="N14" i="1"/>
  <c r="M14" i="1"/>
  <c r="E14" i="1"/>
  <c r="N13" i="1"/>
  <c r="M13" i="1"/>
  <c r="E13" i="1"/>
  <c r="N12" i="1"/>
  <c r="M12" i="1"/>
  <c r="E12" i="1"/>
  <c r="N11" i="1"/>
  <c r="M11" i="1"/>
  <c r="E11" i="1"/>
  <c r="N10" i="1"/>
  <c r="M10" i="1"/>
  <c r="E10" i="1"/>
  <c r="N9" i="1"/>
  <c r="M9" i="1"/>
  <c r="E9" i="1"/>
  <c r="N8" i="1"/>
  <c r="M8" i="1"/>
  <c r="E8" i="1"/>
  <c r="N7" i="1"/>
  <c r="M7" i="1"/>
  <c r="E7" i="1"/>
  <c r="N6" i="1"/>
  <c r="M6" i="1"/>
  <c r="E6" i="1"/>
  <c r="N5" i="1"/>
  <c r="M5" i="1"/>
  <c r="K5" i="1"/>
  <c r="J5" i="1"/>
  <c r="E5" i="1"/>
  <c r="H5" i="1" l="1"/>
  <c r="G5" i="1" l="1"/>
  <c r="K22" i="1"/>
  <c r="J22" i="1" l="1"/>
  <c r="H22" i="1" s="1"/>
  <c r="N21" i="1"/>
  <c r="K21" i="1"/>
  <c r="G22" i="1" l="1"/>
  <c r="M21" i="1"/>
  <c r="J21" i="1"/>
  <c r="G21" i="1" l="1"/>
  <c r="H21" i="1"/>
  <c r="M22" i="1"/>
  <c r="N22" i="1" l="1"/>
</calcChain>
</file>

<file path=xl/sharedStrings.xml><?xml version="1.0" encoding="utf-8"?>
<sst xmlns="http://schemas.openxmlformats.org/spreadsheetml/2006/main" count="71" uniqueCount="71">
  <si>
    <t>в тыс. рублей</t>
  </si>
  <si>
    <t>Код бюджетной классификации (без указания кода главного администратора доходов бюджета)</t>
  </si>
  <si>
    <t>Наименование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</si>
  <si>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</si>
  <si>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</si>
  <si>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</si>
  <si>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</si>
  <si>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</si>
  <si>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</si>
  <si>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</si>
  <si>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</si>
  <si>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</si>
  <si>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</si>
  <si>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</si>
  <si>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</si>
  <si>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</si>
  <si>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алкогольную продукцию</t>
  </si>
  <si>
    <t>Акцизы на нефтепродукты</t>
  </si>
  <si>
    <t>1 05 00000 00 0000 000</t>
  </si>
  <si>
    <t>НАЛОГИ НА СОВОКУПНЫЙ ДОХОД</t>
  </si>
  <si>
    <t>1 05 01000 00 0000 110</t>
  </si>
  <si>
    <t>Единый налог, взимаемый в связи с применением упрощенной системы налогообложения</t>
  </si>
  <si>
    <t>1 06 00000 00 0000 000</t>
  </si>
  <si>
    <t>НАЛОГИ НА ИМУЩЕСТВО</t>
  </si>
  <si>
    <t>1 06 02000 02 0000 110</t>
  </si>
  <si>
    <t>Налог на имущество организаций</t>
  </si>
  <si>
    <t>1 06 04000 02 0000 110</t>
  </si>
  <si>
    <t>Транспортный налог</t>
  </si>
  <si>
    <t>1 06 05000 02 0000 110</t>
  </si>
  <si>
    <t>Налог на игорный бизнес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</si>
  <si>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</si>
  <si>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</si>
  <si>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</si>
  <si>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</si>
  <si>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</si>
  <si>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</si>
  <si>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</si>
  <si>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</si>
  <si>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ПРОЧИЕ НАЛОГОВЫЕ ДОХОДЫ</t>
  </si>
  <si>
    <t>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</si>
  <si>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</si>
  <si>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</si>
  <si>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</si>
  <si>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</si>
  <si>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</si>
  <si>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</si>
  <si>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</si>
  <si>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</si>
  <si>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</si>
  <si>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</si>
  <si>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</si>
  <si>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</si>
  <si>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</si>
  <si>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</si>
  <si>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ВСЕГО ДОХОДОВ</t>
  </si>
  <si>
    <t>Сведения о доходах бюджета Приморского края по основным видам доходов на очередной 2025 год и на плановый период 2026 и 2027 годов в сравнении с ожидаемым исполнением (оценкой текущего финансового года) за 2024 год  и отчетом за 2023 год (отчетный финансовый год)</t>
  </si>
  <si>
    <t>Факт за отчетный 2023 год, тыс. руб.</t>
  </si>
  <si>
    <t>Уточненный план (оценка) 2024 года к Факту за 2023 год, %</t>
  </si>
  <si>
    <t>Прогноз на 2025 год, тыс. руб.</t>
  </si>
  <si>
    <t>Прогноз на 2025 год к Уточненному плану (оценке) на 2024 год, %</t>
  </si>
  <si>
    <t>Прогноз на 2025 год к Факту на 2023 год, %</t>
  </si>
  <si>
    <t>Прогноз на 2026 год, тыс. руб.</t>
  </si>
  <si>
    <t>Прогноз на 2026 год к Уточненному плану (оценке) на 2024 год, %</t>
  </si>
  <si>
    <t>Прогноз на 2026 год к Факту на 2023 год, %</t>
  </si>
  <si>
    <t>Прогноз на 2027 год, тыс. руб.</t>
  </si>
  <si>
    <t>Прогноз на 2027 год к Уточненному плану (оценке) на 2024 год, %</t>
  </si>
  <si>
    <t>Прогноз на 2027 год к Факту на 2023 год, %</t>
  </si>
  <si>
    <t>Уточненный план (оценка) на текущий 2024 год,
тыс. руб.</t>
  </si>
  <si>
    <t>1 05 06000 01 0000 110</t>
  </si>
  <si>
    <t>Налог на профессиональный доход</t>
  </si>
  <si>
    <t>Приложение № 1 
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</si>
</sst>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13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i/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1"/>
    </font>
    <font>
      <b/>
      <sz val="11"/>
      <color rgb="FFFF0000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2" applyAlignment="1" applyProtection="1"/>
    <xf numFmtId="0" fontId="2" fillId="0" borderId="0" xfId="0" applyFont="1" applyAlignment="1" applyProtection="1">
      <alignment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vertical="top" wrapText="1"/>
    </xf>
    <xf numFmtId="164" fontId="3" fillId="0" borderId="1" xfId="0" applyNumberFormat="1" applyFont="1" applyBorder="1" applyAlignment="1" applyProtection="1">
      <alignment horizontal="right" vertical="top" wrapText="1"/>
    </xf>
    <xf numFmtId="0" fontId="3" fillId="0" borderId="1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0" fillId="0" borderId="1" xfId="0" applyBorder="1" applyAlignment="1" applyProtection="1">
      <alignment vertical="top" wrapText="1"/>
    </xf>
    <xf numFmtId="0" fontId="7" fillId="0" borderId="1" xfId="0" applyFont="1" applyBorder="1" applyAlignment="1" applyProtection="1">
      <alignment horizontal="left" vertical="top" wrapText="1" indent="1"/>
    </xf>
    <xf numFmtId="0" fontId="8" fillId="0" borderId="1" xfId="0" applyFont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left" vertical="top" wrapText="1"/>
    </xf>
    <xf numFmtId="43" fontId="1" fillId="0" borderId="0" xfId="3" applyFont="1" applyAlignment="1" applyProtection="1"/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vertical="top" wrapText="1"/>
    </xf>
    <xf numFmtId="164" fontId="3" fillId="0" borderId="1" xfId="0" applyNumberFormat="1" applyFont="1" applyFill="1" applyBorder="1" applyAlignment="1" applyProtection="1">
      <alignment horizontal="right" vertical="top" wrapText="1"/>
    </xf>
    <xf numFmtId="43" fontId="1" fillId="0" borderId="0" xfId="3" applyFont="1" applyFill="1" applyAlignment="1" applyProtection="1"/>
    <xf numFmtId="0" fontId="1" fillId="0" borderId="0" xfId="2" applyFill="1" applyAlignment="1" applyProtection="1"/>
    <xf numFmtId="0" fontId="3" fillId="0" borderId="0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 wrapText="1"/>
    </xf>
    <xf numFmtId="0" fontId="10" fillId="0" borderId="0" xfId="2" applyFont="1" applyBorder="1" applyAlignment="1" applyProtection="1">
      <alignment horizontal="center" vertical="center" wrapText="1"/>
    </xf>
    <xf numFmtId="0" fontId="2" fillId="0" borderId="0" xfId="2" applyFont="1" applyAlignment="1" applyProtection="1">
      <alignment horizontal="right" wrapText="1"/>
    </xf>
    <xf numFmtId="0" fontId="2" fillId="0" borderId="0" xfId="2" applyFont="1" applyAlignment="1" applyProtection="1">
      <alignment horizontal="right"/>
    </xf>
    <xf numFmtId="0" fontId="9" fillId="0" borderId="2" xfId="0" applyFont="1" applyBorder="1" applyAlignment="1" applyProtection="1">
      <alignment horizontal="right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view="pageBreakPreview" topLeftCell="A25" zoomScale="98" zoomScaleNormal="98" zoomScaleSheetLayoutView="98" workbookViewId="0">
      <selection activeCell="R11" sqref="R11"/>
    </sheetView>
  </sheetViews>
  <sheetFormatPr defaultColWidth="10.85546875" defaultRowHeight="15.75" x14ac:dyDescent="0.25"/>
  <cols>
    <col min="1" max="1" width="22.85546875" style="1" customWidth="1"/>
    <col min="2" max="2" width="41" style="1" customWidth="1"/>
    <col min="3" max="3" width="12.85546875" style="1" customWidth="1"/>
    <col min="4" max="4" width="15" style="1" customWidth="1"/>
    <col min="5" max="5" width="12.85546875" style="1" customWidth="1"/>
    <col min="6" max="6" width="14.42578125" style="1" customWidth="1"/>
    <col min="7" max="7" width="12.85546875" style="1" customWidth="1"/>
    <col min="8" max="8" width="10.85546875" style="1" customWidth="1"/>
    <col min="9" max="9" width="14.42578125" style="1" customWidth="1"/>
    <col min="10" max="11" width="10.85546875" style="1" customWidth="1"/>
    <col min="12" max="12" width="14.42578125" style="1" customWidth="1"/>
    <col min="13" max="14" width="10.85546875" style="1" customWidth="1"/>
    <col min="15" max="17" width="17.140625" style="17" bestFit="1" customWidth="1"/>
    <col min="18" max="16384" width="10.85546875" style="1"/>
  </cols>
  <sheetData>
    <row r="1" spans="1:17" ht="44.25" customHeight="1" x14ac:dyDescent="0.25">
      <c r="L1" s="28" t="s">
        <v>70</v>
      </c>
      <c r="M1" s="29"/>
      <c r="N1" s="29"/>
    </row>
    <row r="2" spans="1:17" ht="58.5" customHeight="1" x14ac:dyDescent="0.25">
      <c r="A2" s="27" t="s">
        <v>55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7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30" t="s">
        <v>0</v>
      </c>
      <c r="N3" s="30"/>
    </row>
    <row r="4" spans="1:17" ht="105" x14ac:dyDescent="0.25">
      <c r="A4" s="3" t="s">
        <v>1</v>
      </c>
      <c r="B4" s="3" t="s">
        <v>2</v>
      </c>
      <c r="C4" s="4" t="s">
        <v>56</v>
      </c>
      <c r="D4" s="18" t="s">
        <v>67</v>
      </c>
      <c r="E4" s="5" t="s">
        <v>57</v>
      </c>
      <c r="F4" s="4" t="s">
        <v>58</v>
      </c>
      <c r="G4" s="5" t="s">
        <v>59</v>
      </c>
      <c r="H4" s="5" t="s">
        <v>60</v>
      </c>
      <c r="I4" s="4" t="s">
        <v>61</v>
      </c>
      <c r="J4" s="5" t="s">
        <v>62</v>
      </c>
      <c r="K4" s="5" t="s">
        <v>63</v>
      </c>
      <c r="L4" s="4" t="s">
        <v>64</v>
      </c>
      <c r="M4" s="5" t="s">
        <v>65</v>
      </c>
      <c r="N4" s="5" t="s">
        <v>66</v>
      </c>
    </row>
    <row r="5" spans="1:17" ht="28.5" x14ac:dyDescent="0.25">
      <c r="A5" s="6" t="s">
        <v>3</v>
      </c>
      <c r="B5" s="7" t="s">
        <v>4</v>
      </c>
      <c r="C5" s="8">
        <f>C6+C26</f>
        <v>170453955.28234997</v>
      </c>
      <c r="D5" s="8">
        <f>D6+D26</f>
        <v>176601227.85569003</v>
      </c>
      <c r="E5" s="8">
        <f t="shared" ref="E5:E34" si="0">D5*100/C5</f>
        <v>103.60641239633152</v>
      </c>
      <c r="F5" s="8">
        <v>188200402.11346999</v>
      </c>
      <c r="G5" s="8">
        <f t="shared" ref="G5" si="1">F5*100/D5</f>
        <v>106.56800317790443</v>
      </c>
      <c r="H5" s="8">
        <f t="shared" ref="H5" si="2">F5*100/C5</f>
        <v>110.41128485503535</v>
      </c>
      <c r="I5" s="8">
        <v>195658387.38674003</v>
      </c>
      <c r="J5" s="8">
        <f t="shared" ref="J5" si="3">I5*100/D5</f>
        <v>110.79106853471177</v>
      </c>
      <c r="K5" s="8">
        <f t="shared" ref="K5" si="4">I5*100/C5</f>
        <v>114.78665136437577</v>
      </c>
      <c r="L5" s="8">
        <v>206805791.85045001</v>
      </c>
      <c r="M5" s="8">
        <f t="shared" ref="M5:M34" si="5">L5*100/D5</f>
        <v>117.10325820579328</v>
      </c>
      <c r="N5" s="8">
        <f t="shared" ref="N5:N34" si="6">L5*100/C5</f>
        <v>121.32648462623511</v>
      </c>
    </row>
    <row r="6" spans="1:17" x14ac:dyDescent="0.25">
      <c r="A6" s="6"/>
      <c r="B6" s="19" t="s">
        <v>5</v>
      </c>
      <c r="C6" s="8">
        <f>C7+C10+C14+C17+C21+C24+C25</f>
        <v>164566120.38920999</v>
      </c>
      <c r="D6" s="8">
        <f>D7+D10+D14+D17+D21+D24+D25</f>
        <v>173847132.93977004</v>
      </c>
      <c r="E6" s="8">
        <f t="shared" si="0"/>
        <v>105.63968605968826</v>
      </c>
      <c r="F6" s="8">
        <v>184821834.14443001</v>
      </c>
      <c r="G6" s="8">
        <f t="shared" ref="G6:G34" si="7">F6*100/D6</f>
        <v>106.31284567026032</v>
      </c>
      <c r="H6" s="8">
        <f t="shared" ref="H6:H34" si="8">F6*100/C6</f>
        <v>112.30855640718387</v>
      </c>
      <c r="I6" s="8">
        <v>193248652.98982999</v>
      </c>
      <c r="J6" s="8">
        <f t="shared" ref="J6:J34" si="9">I6*100/D6</f>
        <v>111.16010354728235</v>
      </c>
      <c r="K6" s="8">
        <f t="shared" ref="K6:K34" si="10">I6*100/C6</f>
        <v>117.42918441097345</v>
      </c>
      <c r="L6" s="8">
        <v>204374122.35023999</v>
      </c>
      <c r="M6" s="8">
        <f t="shared" si="5"/>
        <v>117.55967377445685</v>
      </c>
      <c r="N6" s="8">
        <f t="shared" si="6"/>
        <v>124.18967030812988</v>
      </c>
    </row>
    <row r="7" spans="1:17" ht="28.5" x14ac:dyDescent="0.25">
      <c r="A7" s="6" t="s">
        <v>6</v>
      </c>
      <c r="B7" s="7" t="s">
        <v>7</v>
      </c>
      <c r="C7" s="8">
        <v>112054622.20714</v>
      </c>
      <c r="D7" s="8">
        <f>D8+D9</f>
        <v>116227767.24000001</v>
      </c>
      <c r="E7" s="8">
        <f t="shared" si="0"/>
        <v>103.72420606188443</v>
      </c>
      <c r="F7" s="8">
        <v>121932658.301</v>
      </c>
      <c r="G7" s="8">
        <f t="shared" si="7"/>
        <v>104.90837189466085</v>
      </c>
      <c r="H7" s="8">
        <f t="shared" si="8"/>
        <v>108.81537584018608</v>
      </c>
      <c r="I7" s="8">
        <v>127156969</v>
      </c>
      <c r="J7" s="8">
        <f t="shared" si="9"/>
        <v>109.40326224922842</v>
      </c>
      <c r="K7" s="8">
        <f t="shared" si="10"/>
        <v>113.47766517381351</v>
      </c>
      <c r="L7" s="8">
        <v>135949316</v>
      </c>
      <c r="M7" s="8">
        <f t="shared" si="5"/>
        <v>116.96801825270957</v>
      </c>
      <c r="N7" s="8">
        <f t="shared" si="6"/>
        <v>121.32414827894307</v>
      </c>
    </row>
    <row r="8" spans="1:17" x14ac:dyDescent="0.25">
      <c r="A8" s="10" t="s">
        <v>8</v>
      </c>
      <c r="B8" s="9" t="s">
        <v>9</v>
      </c>
      <c r="C8" s="8">
        <v>50572898.152059995</v>
      </c>
      <c r="D8" s="8">
        <v>53807158</v>
      </c>
      <c r="E8" s="8">
        <f t="shared" si="0"/>
        <v>106.39524323525102</v>
      </c>
      <c r="F8" s="8">
        <v>46640541</v>
      </c>
      <c r="G8" s="8">
        <f t="shared" si="7"/>
        <v>86.680922638582771</v>
      </c>
      <c r="H8" s="8">
        <f t="shared" si="8"/>
        <v>92.224378479879903</v>
      </c>
      <c r="I8" s="8">
        <v>50182533</v>
      </c>
      <c r="J8" s="8">
        <f t="shared" si="9"/>
        <v>93.263675067172287</v>
      </c>
      <c r="K8" s="8">
        <f t="shared" si="10"/>
        <v>99.228113937852115</v>
      </c>
      <c r="L8" s="8">
        <v>54107993</v>
      </c>
      <c r="M8" s="8">
        <f t="shared" si="5"/>
        <v>100.55909847533668</v>
      </c>
      <c r="N8" s="8">
        <f t="shared" si="6"/>
        <v>106.99009741801007</v>
      </c>
    </row>
    <row r="9" spans="1:17" x14ac:dyDescent="0.25">
      <c r="A9" s="10" t="s">
        <v>10</v>
      </c>
      <c r="B9" s="9" t="s">
        <v>11</v>
      </c>
      <c r="C9" s="8">
        <v>61481724.055080004</v>
      </c>
      <c r="D9" s="8">
        <v>62420609.240000002</v>
      </c>
      <c r="E9" s="8">
        <f t="shared" si="0"/>
        <v>101.52709638408786</v>
      </c>
      <c r="F9" s="8">
        <v>75292117.300999999</v>
      </c>
      <c r="G9" s="8">
        <f t="shared" si="7"/>
        <v>120.62060626725149</v>
      </c>
      <c r="H9" s="8">
        <f t="shared" si="8"/>
        <v>122.46259918402353</v>
      </c>
      <c r="I9" s="8">
        <v>76974436</v>
      </c>
      <c r="J9" s="8">
        <f t="shared" si="9"/>
        <v>123.31573968469648</v>
      </c>
      <c r="K9" s="8">
        <f t="shared" si="10"/>
        <v>125.19888988643267</v>
      </c>
      <c r="L9" s="8">
        <v>81841323</v>
      </c>
      <c r="M9" s="8">
        <f t="shared" si="5"/>
        <v>131.11266294330707</v>
      </c>
      <c r="N9" s="8">
        <f t="shared" si="6"/>
        <v>133.11487967819562</v>
      </c>
    </row>
    <row r="10" spans="1:17" ht="57" x14ac:dyDescent="0.25">
      <c r="A10" s="6" t="s">
        <v>12</v>
      </c>
      <c r="B10" s="7" t="s">
        <v>13</v>
      </c>
      <c r="C10" s="8">
        <v>15554298.91116</v>
      </c>
      <c r="D10" s="8">
        <v>16661950.899770001</v>
      </c>
      <c r="E10" s="8">
        <f t="shared" si="0"/>
        <v>107.12119520742446</v>
      </c>
      <c r="F10" s="8">
        <v>21158330.943429999</v>
      </c>
      <c r="G10" s="8">
        <f t="shared" si="7"/>
        <v>126.98591581926979</v>
      </c>
      <c r="H10" s="8">
        <f t="shared" si="8"/>
        <v>136.02883077069569</v>
      </c>
      <c r="I10" s="8">
        <v>22098102.789830003</v>
      </c>
      <c r="J10" s="8">
        <f t="shared" si="9"/>
        <v>132.62614277740454</v>
      </c>
      <c r="K10" s="8">
        <f t="shared" si="10"/>
        <v>142.07070930066101</v>
      </c>
      <c r="L10" s="8">
        <v>21902613.15024</v>
      </c>
      <c r="M10" s="8">
        <f t="shared" si="5"/>
        <v>131.4528729678488</v>
      </c>
      <c r="N10" s="8">
        <f t="shared" si="6"/>
        <v>140.81388865765703</v>
      </c>
    </row>
    <row r="11" spans="1:17" ht="45" x14ac:dyDescent="0.25">
      <c r="A11" s="10" t="s">
        <v>14</v>
      </c>
      <c r="B11" s="9" t="s">
        <v>15</v>
      </c>
      <c r="C11" s="8">
        <v>15554298.91116</v>
      </c>
      <c r="D11" s="8">
        <v>16661950.899770001</v>
      </c>
      <c r="E11" s="8">
        <f t="shared" si="0"/>
        <v>107.12119520742446</v>
      </c>
      <c r="F11" s="8">
        <v>21158330.943429999</v>
      </c>
      <c r="G11" s="8">
        <f t="shared" si="7"/>
        <v>126.98591581926979</v>
      </c>
      <c r="H11" s="8">
        <f t="shared" si="8"/>
        <v>136.02883077069569</v>
      </c>
      <c r="I11" s="8">
        <v>22098102.789830003</v>
      </c>
      <c r="J11" s="8">
        <f t="shared" si="9"/>
        <v>132.62614277740454</v>
      </c>
      <c r="K11" s="8">
        <f t="shared" si="10"/>
        <v>142.07070930066101</v>
      </c>
      <c r="L11" s="8">
        <v>21902613.15024</v>
      </c>
      <c r="M11" s="8">
        <f t="shared" si="5"/>
        <v>131.4528729678488</v>
      </c>
      <c r="N11" s="8">
        <f t="shared" si="6"/>
        <v>140.81388865765703</v>
      </c>
    </row>
    <row r="12" spans="1:17" x14ac:dyDescent="0.25">
      <c r="A12" s="11"/>
      <c r="B12" s="12" t="s">
        <v>16</v>
      </c>
      <c r="C12" s="8">
        <v>5237219.6884599989</v>
      </c>
      <c r="D12" s="8">
        <v>5805541.6449999996</v>
      </c>
      <c r="E12" s="8">
        <f t="shared" si="0"/>
        <v>110.85159665523055</v>
      </c>
      <c r="F12" s="8">
        <v>6300226.6361199999</v>
      </c>
      <c r="G12" s="8">
        <f t="shared" si="7"/>
        <v>108.52091021594937</v>
      </c>
      <c r="H12" s="8">
        <f t="shared" si="8"/>
        <v>120.29716167916908</v>
      </c>
      <c r="I12" s="8">
        <v>6642957.0770300003</v>
      </c>
      <c r="J12" s="8">
        <f t="shared" si="9"/>
        <v>114.42441520940982</v>
      </c>
      <c r="K12" s="8">
        <f t="shared" si="10"/>
        <v>126.84129122304124</v>
      </c>
      <c r="L12" s="8">
        <v>6866979.6340300003</v>
      </c>
      <c r="M12" s="8">
        <f t="shared" si="5"/>
        <v>118.28318620268894</v>
      </c>
      <c r="N12" s="8">
        <f t="shared" si="6"/>
        <v>131.11880048036005</v>
      </c>
    </row>
    <row r="13" spans="1:17" x14ac:dyDescent="0.25">
      <c r="A13" s="11"/>
      <c r="B13" s="12" t="s">
        <v>17</v>
      </c>
      <c r="C13" s="8">
        <v>10317079.222700002</v>
      </c>
      <c r="D13" s="8">
        <v>10856409.254000001</v>
      </c>
      <c r="E13" s="8">
        <f t="shared" si="0"/>
        <v>105.22754570027287</v>
      </c>
      <c r="F13" s="8">
        <v>14858104.30731</v>
      </c>
      <c r="G13" s="8">
        <f t="shared" si="7"/>
        <v>136.86020819301365</v>
      </c>
      <c r="H13" s="8">
        <f t="shared" si="8"/>
        <v>144.01463812179202</v>
      </c>
      <c r="I13" s="8">
        <v>15455145.7128</v>
      </c>
      <c r="J13" s="8">
        <f t="shared" si="9"/>
        <v>142.3596453597732</v>
      </c>
      <c r="K13" s="8">
        <f t="shared" si="10"/>
        <v>149.80156087970173</v>
      </c>
      <c r="L13" s="8">
        <v>15035633.516209999</v>
      </c>
      <c r="M13" s="8">
        <f t="shared" si="5"/>
        <v>138.4954561350032</v>
      </c>
      <c r="N13" s="8">
        <f t="shared" si="6"/>
        <v>145.73536939726185</v>
      </c>
    </row>
    <row r="14" spans="1:17" ht="28.5" x14ac:dyDescent="0.25">
      <c r="A14" s="6" t="s">
        <v>18</v>
      </c>
      <c r="B14" s="7" t="s">
        <v>19</v>
      </c>
      <c r="C14" s="8">
        <v>15524624.09196</v>
      </c>
      <c r="D14" s="8">
        <v>19192660</v>
      </c>
      <c r="E14" s="8">
        <f t="shared" si="0"/>
        <v>123.62721239697925</v>
      </c>
      <c r="F14" s="8">
        <v>20734452</v>
      </c>
      <c r="G14" s="8">
        <f t="shared" si="7"/>
        <v>108.03323770649821</v>
      </c>
      <c r="H14" s="8">
        <f t="shared" si="8"/>
        <v>133.55848023874603</v>
      </c>
      <c r="I14" s="8">
        <v>22461814</v>
      </c>
      <c r="J14" s="8">
        <f t="shared" si="9"/>
        <v>117.03335545984767</v>
      </c>
      <c r="K14" s="8">
        <f t="shared" si="10"/>
        <v>144.68507492965759</v>
      </c>
      <c r="L14" s="8">
        <v>24441664</v>
      </c>
      <c r="M14" s="8">
        <f t="shared" si="5"/>
        <v>127.34901780159707</v>
      </c>
      <c r="N14" s="8">
        <f t="shared" si="6"/>
        <v>157.43804072304732</v>
      </c>
    </row>
    <row r="15" spans="1:17" ht="45" x14ac:dyDescent="0.25">
      <c r="A15" s="13" t="s">
        <v>20</v>
      </c>
      <c r="B15" s="14" t="s">
        <v>21</v>
      </c>
      <c r="C15" s="8">
        <v>15201689.29686</v>
      </c>
      <c r="D15" s="8">
        <v>18874565</v>
      </c>
      <c r="E15" s="8">
        <f t="shared" si="0"/>
        <v>124.16097074092058</v>
      </c>
      <c r="F15" s="8">
        <v>20245194</v>
      </c>
      <c r="G15" s="8">
        <f t="shared" si="7"/>
        <v>107.26177795355814</v>
      </c>
      <c r="H15" s="8">
        <f t="shared" si="8"/>
        <v>133.1772647411085</v>
      </c>
      <c r="I15" s="8">
        <v>21952985</v>
      </c>
      <c r="J15" s="8">
        <f t="shared" si="9"/>
        <v>116.30988581723605</v>
      </c>
      <c r="K15" s="8">
        <f t="shared" si="10"/>
        <v>144.41148329833658</v>
      </c>
      <c r="L15" s="8">
        <v>23912482</v>
      </c>
      <c r="M15" s="8">
        <f t="shared" si="5"/>
        <v>126.69156613675599</v>
      </c>
      <c r="N15" s="8">
        <f t="shared" si="6"/>
        <v>157.30147836227167</v>
      </c>
    </row>
    <row r="16" spans="1:17" s="24" customFormat="1" x14ac:dyDescent="0.25">
      <c r="A16" s="20" t="s">
        <v>68</v>
      </c>
      <c r="B16" s="21" t="s">
        <v>69</v>
      </c>
      <c r="C16" s="22">
        <v>322934.79509999999</v>
      </c>
      <c r="D16" s="22">
        <v>318095</v>
      </c>
      <c r="E16" s="22">
        <f t="shared" si="0"/>
        <v>98.501308879242544</v>
      </c>
      <c r="F16" s="22">
        <v>489258</v>
      </c>
      <c r="G16" s="22">
        <f t="shared" si="7"/>
        <v>153.80876782093401</v>
      </c>
      <c r="H16" s="22">
        <f t="shared" si="8"/>
        <v>151.50364947465522</v>
      </c>
      <c r="I16" s="22">
        <v>508829</v>
      </c>
      <c r="J16" s="22">
        <f t="shared" si="9"/>
        <v>159.96133230638645</v>
      </c>
      <c r="K16" s="22">
        <f t="shared" si="10"/>
        <v>157.56400602246532</v>
      </c>
      <c r="L16" s="22">
        <v>529182</v>
      </c>
      <c r="M16" s="22">
        <f t="shared" si="5"/>
        <v>166.35973529920307</v>
      </c>
      <c r="N16" s="22">
        <f t="shared" si="6"/>
        <v>163.86651671775832</v>
      </c>
      <c r="O16" s="23"/>
      <c r="P16" s="23"/>
      <c r="Q16" s="23"/>
    </row>
    <row r="17" spans="1:14" ht="28.5" x14ac:dyDescent="0.25">
      <c r="A17" s="6" t="s">
        <v>22</v>
      </c>
      <c r="B17" s="7" t="s">
        <v>23</v>
      </c>
      <c r="C17" s="8">
        <v>17410572.616700001</v>
      </c>
      <c r="D17" s="8">
        <v>18838497</v>
      </c>
      <c r="E17" s="8">
        <f t="shared" si="0"/>
        <v>108.20147857704779</v>
      </c>
      <c r="F17" s="8">
        <v>17812066</v>
      </c>
      <c r="G17" s="8">
        <f t="shared" si="7"/>
        <v>94.551417769687248</v>
      </c>
      <c r="H17" s="8">
        <f t="shared" si="8"/>
        <v>102.30603204236311</v>
      </c>
      <c r="I17" s="8">
        <v>18274003</v>
      </c>
      <c r="J17" s="8">
        <f t="shared" si="9"/>
        <v>97.003508294743469</v>
      </c>
      <c r="K17" s="8">
        <f t="shared" si="10"/>
        <v>104.95923024652163</v>
      </c>
      <c r="L17" s="8">
        <v>18742375</v>
      </c>
      <c r="M17" s="8">
        <f t="shared" si="5"/>
        <v>99.489757595842178</v>
      </c>
      <c r="N17" s="8">
        <f t="shared" si="6"/>
        <v>107.64938875142194</v>
      </c>
    </row>
    <row r="18" spans="1:14" x14ac:dyDescent="0.25">
      <c r="A18" s="10" t="s">
        <v>24</v>
      </c>
      <c r="B18" s="9" t="s">
        <v>25</v>
      </c>
      <c r="C18" s="8">
        <v>14993693.877429999</v>
      </c>
      <c r="D18" s="8">
        <v>16314622</v>
      </c>
      <c r="E18" s="8">
        <f t="shared" si="0"/>
        <v>108.80989123406336</v>
      </c>
      <c r="F18" s="8">
        <v>15337730</v>
      </c>
      <c r="G18" s="8">
        <f t="shared" si="7"/>
        <v>94.012168961070628</v>
      </c>
      <c r="H18" s="8">
        <f t="shared" si="8"/>
        <v>102.29453879332483</v>
      </c>
      <c r="I18" s="8">
        <v>15798077</v>
      </c>
      <c r="J18" s="8">
        <f t="shared" si="9"/>
        <v>96.833852479082879</v>
      </c>
      <c r="K18" s="8">
        <f t="shared" si="10"/>
        <v>105.36480956024344</v>
      </c>
      <c r="L18" s="8">
        <v>16264859</v>
      </c>
      <c r="M18" s="8">
        <f t="shared" si="5"/>
        <v>99.694979142023641</v>
      </c>
      <c r="N18" s="8">
        <f t="shared" si="6"/>
        <v>108.47799837025808</v>
      </c>
    </row>
    <row r="19" spans="1:14" x14ac:dyDescent="0.25">
      <c r="A19" s="10" t="s">
        <v>26</v>
      </c>
      <c r="B19" s="9" t="s">
        <v>27</v>
      </c>
      <c r="C19" s="8">
        <v>2295069.2993999999</v>
      </c>
      <c r="D19" s="8">
        <v>2265263</v>
      </c>
      <c r="E19" s="8">
        <f t="shared" si="0"/>
        <v>98.701289786422038</v>
      </c>
      <c r="F19" s="8">
        <v>2305052</v>
      </c>
      <c r="G19" s="8">
        <f t="shared" si="7"/>
        <v>101.75648478785907</v>
      </c>
      <c r="H19" s="8">
        <f t="shared" si="8"/>
        <v>100.43496292694124</v>
      </c>
      <c r="I19" s="8">
        <v>2305052</v>
      </c>
      <c r="J19" s="8">
        <f t="shared" si="9"/>
        <v>101.75648478785907</v>
      </c>
      <c r="K19" s="8">
        <f t="shared" si="10"/>
        <v>100.43496292694124</v>
      </c>
      <c r="L19" s="8">
        <v>2305052</v>
      </c>
      <c r="M19" s="8">
        <f t="shared" si="5"/>
        <v>101.75648478785907</v>
      </c>
      <c r="N19" s="8">
        <f t="shared" si="6"/>
        <v>100.43496292694124</v>
      </c>
    </row>
    <row r="20" spans="1:14" x14ac:dyDescent="0.25">
      <c r="A20" s="10" t="s">
        <v>28</v>
      </c>
      <c r="B20" s="9" t="s">
        <v>29</v>
      </c>
      <c r="C20" s="8">
        <v>121809.43987</v>
      </c>
      <c r="D20" s="8">
        <v>258612</v>
      </c>
      <c r="E20" s="8">
        <f t="shared" si="0"/>
        <v>212.3086685859497</v>
      </c>
      <c r="F20" s="8">
        <v>169284</v>
      </c>
      <c r="G20" s="8">
        <f t="shared" si="7"/>
        <v>65.458679411628225</v>
      </c>
      <c r="H20" s="8">
        <f t="shared" si="8"/>
        <v>138.97445073277308</v>
      </c>
      <c r="I20" s="8">
        <v>170874</v>
      </c>
      <c r="J20" s="8">
        <f t="shared" si="9"/>
        <v>66.073500069602332</v>
      </c>
      <c r="K20" s="8">
        <f t="shared" si="10"/>
        <v>140.27976828590928</v>
      </c>
      <c r="L20" s="8">
        <v>172464</v>
      </c>
      <c r="M20" s="8">
        <f t="shared" si="5"/>
        <v>66.688320727576453</v>
      </c>
      <c r="N20" s="8">
        <f t="shared" si="6"/>
        <v>141.58508583904549</v>
      </c>
    </row>
    <row r="21" spans="1:14" ht="42.75" x14ac:dyDescent="0.25">
      <c r="A21" s="6" t="s">
        <v>30</v>
      </c>
      <c r="B21" s="7" t="s">
        <v>31</v>
      </c>
      <c r="C21" s="8">
        <v>3587901.37475</v>
      </c>
      <c r="D21" s="8">
        <v>2563185</v>
      </c>
      <c r="E21" s="8">
        <f t="shared" si="0"/>
        <v>71.43967273009558</v>
      </c>
      <c r="F21" s="8">
        <v>2767085</v>
      </c>
      <c r="G21" s="8">
        <f t="shared" si="7"/>
        <v>107.9549466776686</v>
      </c>
      <c r="H21" s="8">
        <f t="shared" si="8"/>
        <v>77.122660602475634</v>
      </c>
      <c r="I21" s="8">
        <v>2839608</v>
      </c>
      <c r="J21" s="8">
        <f t="shared" si="9"/>
        <v>110.78435618185968</v>
      </c>
      <c r="K21" s="8">
        <f t="shared" si="10"/>
        <v>79.143981492463965</v>
      </c>
      <c r="L21" s="8">
        <v>2919941</v>
      </c>
      <c r="M21" s="8">
        <f t="shared" si="5"/>
        <v>113.91846472260099</v>
      </c>
      <c r="N21" s="8">
        <f t="shared" si="6"/>
        <v>81.382978376975529</v>
      </c>
    </row>
    <row r="22" spans="1:14" x14ac:dyDescent="0.25">
      <c r="A22" s="10" t="s">
        <v>32</v>
      </c>
      <c r="B22" s="15" t="s">
        <v>33</v>
      </c>
      <c r="C22" s="8">
        <v>488285.06827999995</v>
      </c>
      <c r="D22" s="8">
        <v>481828</v>
      </c>
      <c r="E22" s="8">
        <f t="shared" si="0"/>
        <v>98.677602757187486</v>
      </c>
      <c r="F22" s="8">
        <v>615211</v>
      </c>
      <c r="G22" s="8">
        <f t="shared" si="7"/>
        <v>127.68270005064048</v>
      </c>
      <c r="H22" s="8">
        <f t="shared" si="8"/>
        <v>125.99422754562222</v>
      </c>
      <c r="I22" s="8">
        <v>625100</v>
      </c>
      <c r="J22" s="8">
        <f t="shared" si="9"/>
        <v>129.73509219057422</v>
      </c>
      <c r="K22" s="8">
        <f t="shared" si="10"/>
        <v>128.01947890848581</v>
      </c>
      <c r="L22" s="8">
        <v>641597</v>
      </c>
      <c r="M22" s="8">
        <f t="shared" si="5"/>
        <v>133.1589280822202</v>
      </c>
      <c r="N22" s="8">
        <f t="shared" si="6"/>
        <v>131.39803808870224</v>
      </c>
    </row>
    <row r="23" spans="1:14" ht="60" x14ac:dyDescent="0.25">
      <c r="A23" s="10" t="s">
        <v>34</v>
      </c>
      <c r="B23" s="15" t="s">
        <v>35</v>
      </c>
      <c r="C23" s="8">
        <v>3099616.3064699997</v>
      </c>
      <c r="D23" s="8">
        <v>2081357</v>
      </c>
      <c r="E23" s="8">
        <f t="shared" si="0"/>
        <v>67.148859542888232</v>
      </c>
      <c r="F23" s="8">
        <v>2151874</v>
      </c>
      <c r="G23" s="8">
        <f t="shared" si="7"/>
        <v>103.38803002079894</v>
      </c>
      <c r="H23" s="8">
        <f t="shared" si="8"/>
        <v>69.423883062825382</v>
      </c>
      <c r="I23" s="8">
        <v>2214508</v>
      </c>
      <c r="J23" s="8">
        <f t="shared" si="9"/>
        <v>106.39731675056225</v>
      </c>
      <c r="K23" s="8">
        <f t="shared" si="10"/>
        <v>71.44458478223693</v>
      </c>
      <c r="L23" s="8">
        <v>2278344</v>
      </c>
      <c r="M23" s="8">
        <f t="shared" si="5"/>
        <v>109.46435426502998</v>
      </c>
      <c r="N23" s="8">
        <f t="shared" si="6"/>
        <v>73.50406549495456</v>
      </c>
    </row>
    <row r="24" spans="1:14" ht="28.5" x14ac:dyDescent="0.25">
      <c r="A24" s="6" t="s">
        <v>36</v>
      </c>
      <c r="B24" s="7" t="s">
        <v>37</v>
      </c>
      <c r="C24" s="8">
        <v>434173.13464</v>
      </c>
      <c r="D24" s="8">
        <v>363072.8</v>
      </c>
      <c r="E24" s="8">
        <f t="shared" si="0"/>
        <v>83.623967268505979</v>
      </c>
      <c r="F24" s="8">
        <v>417241.9</v>
      </c>
      <c r="G24" s="8">
        <f t="shared" si="7"/>
        <v>114.91962493472384</v>
      </c>
      <c r="H24" s="8">
        <f t="shared" si="8"/>
        <v>96.100349540503302</v>
      </c>
      <c r="I24" s="8">
        <v>418156.2</v>
      </c>
      <c r="J24" s="8">
        <f t="shared" si="9"/>
        <v>115.17144770966044</v>
      </c>
      <c r="K24" s="8">
        <f t="shared" si="10"/>
        <v>96.310933735390918</v>
      </c>
      <c r="L24" s="8">
        <v>418213.2</v>
      </c>
      <c r="M24" s="8">
        <f t="shared" si="5"/>
        <v>115.18714704048334</v>
      </c>
      <c r="N24" s="8">
        <f t="shared" si="6"/>
        <v>96.324062138659642</v>
      </c>
    </row>
    <row r="25" spans="1:14" x14ac:dyDescent="0.25">
      <c r="A25" s="11"/>
      <c r="B25" s="9" t="s">
        <v>38</v>
      </c>
      <c r="C25" s="8">
        <v>-71.947140000000005</v>
      </c>
      <c r="D25" s="8">
        <v>0</v>
      </c>
      <c r="E25" s="8">
        <f t="shared" si="0"/>
        <v>0</v>
      </c>
      <c r="F25" s="8">
        <v>0</v>
      </c>
      <c r="G25" s="8"/>
      <c r="H25" s="8">
        <f t="shared" si="8"/>
        <v>0</v>
      </c>
      <c r="I25" s="8">
        <v>0</v>
      </c>
      <c r="J25" s="8"/>
      <c r="K25" s="8">
        <f t="shared" si="10"/>
        <v>0</v>
      </c>
      <c r="L25" s="8">
        <v>0</v>
      </c>
      <c r="M25" s="8"/>
      <c r="N25" s="8">
        <f t="shared" si="6"/>
        <v>0</v>
      </c>
    </row>
    <row r="26" spans="1:14" x14ac:dyDescent="0.25">
      <c r="A26" s="11"/>
      <c r="B26" s="9" t="s">
        <v>39</v>
      </c>
      <c r="C26" s="8">
        <v>5887834.8931400003</v>
      </c>
      <c r="D26" s="8">
        <v>2754094.9159200001</v>
      </c>
      <c r="E26" s="8">
        <f t="shared" si="0"/>
        <v>46.776021507138985</v>
      </c>
      <c r="F26" s="8">
        <v>3378567.9690399999</v>
      </c>
      <c r="G26" s="8">
        <f t="shared" si="7"/>
        <v>122.67434755099556</v>
      </c>
      <c r="H26" s="8">
        <f t="shared" si="8"/>
        <v>57.382179194196105</v>
      </c>
      <c r="I26" s="8">
        <v>2409734.3969099997</v>
      </c>
      <c r="J26" s="8">
        <f t="shared" si="9"/>
        <v>87.49641789687675</v>
      </c>
      <c r="K26" s="8">
        <f t="shared" si="10"/>
        <v>40.927343253419266</v>
      </c>
      <c r="L26" s="8">
        <v>2431669.5002100002</v>
      </c>
      <c r="M26" s="8">
        <f t="shared" si="5"/>
        <v>88.292872048591178</v>
      </c>
      <c r="N26" s="8">
        <f t="shared" si="6"/>
        <v>41.299892818719712</v>
      </c>
    </row>
    <row r="27" spans="1:14" ht="28.5" x14ac:dyDescent="0.25">
      <c r="A27" s="6" t="s">
        <v>40</v>
      </c>
      <c r="B27" s="7" t="s">
        <v>41</v>
      </c>
      <c r="C27" s="8">
        <v>50259556.395389996</v>
      </c>
      <c r="D27" s="8">
        <v>36462077.957000002</v>
      </c>
      <c r="E27" s="8">
        <f t="shared" si="0"/>
        <v>72.547552290661372</v>
      </c>
      <c r="F27" s="8">
        <v>38637458</v>
      </c>
      <c r="G27" s="8">
        <f t="shared" si="7"/>
        <v>105.96614390865336</v>
      </c>
      <c r="H27" s="8">
        <f t="shared" si="8"/>
        <v>76.875843662527785</v>
      </c>
      <c r="I27" s="8">
        <v>34104576.600000001</v>
      </c>
      <c r="J27" s="8">
        <f t="shared" si="9"/>
        <v>93.534374645953477</v>
      </c>
      <c r="K27" s="8">
        <f t="shared" si="10"/>
        <v>67.856899356016214</v>
      </c>
      <c r="L27" s="8">
        <v>16237814.300000001</v>
      </c>
      <c r="M27" s="8">
        <f t="shared" si="5"/>
        <v>44.533430922805259</v>
      </c>
      <c r="N27" s="8">
        <f t="shared" si="6"/>
        <v>32.307914085547708</v>
      </c>
    </row>
    <row r="28" spans="1:14" ht="57" x14ac:dyDescent="0.25">
      <c r="A28" s="6" t="s">
        <v>42</v>
      </c>
      <c r="B28" s="7" t="s">
        <v>43</v>
      </c>
      <c r="C28" s="8">
        <v>49727367.254579999</v>
      </c>
      <c r="D28" s="8">
        <v>36211428.741999999</v>
      </c>
      <c r="E28" s="8">
        <f t="shared" si="0"/>
        <v>72.819919374808336</v>
      </c>
      <c r="F28" s="8">
        <v>38637458</v>
      </c>
      <c r="G28" s="8">
        <f t="shared" si="7"/>
        <v>106.69962313634468</v>
      </c>
      <c r="H28" s="8">
        <f t="shared" si="8"/>
        <v>77.698579541110547</v>
      </c>
      <c r="I28" s="8">
        <v>34104576.600000001</v>
      </c>
      <c r="J28" s="8">
        <f t="shared" si="9"/>
        <v>94.181803327863847</v>
      </c>
      <c r="K28" s="8">
        <f t="shared" si="10"/>
        <v>68.583113249091014</v>
      </c>
      <c r="L28" s="8">
        <v>16237814.300000001</v>
      </c>
      <c r="M28" s="8">
        <f t="shared" si="5"/>
        <v>44.841683590259706</v>
      </c>
      <c r="N28" s="8">
        <f t="shared" si="6"/>
        <v>32.653677836733777</v>
      </c>
    </row>
    <row r="29" spans="1:14" ht="30" x14ac:dyDescent="0.25">
      <c r="A29" s="10" t="s">
        <v>44</v>
      </c>
      <c r="B29" s="9" t="s">
        <v>45</v>
      </c>
      <c r="C29" s="8">
        <v>12347695.1</v>
      </c>
      <c r="D29" s="8">
        <v>7230015.9000000004</v>
      </c>
      <c r="E29" s="8">
        <f t="shared" si="0"/>
        <v>58.553566811023707</v>
      </c>
      <c r="F29" s="8">
        <v>6291230.2999999998</v>
      </c>
      <c r="G29" s="8">
        <f t="shared" si="7"/>
        <v>87.015442109885257</v>
      </c>
      <c r="H29" s="8">
        <f t="shared" si="8"/>
        <v>50.950645031719326</v>
      </c>
      <c r="I29" s="8">
        <v>2593123.2999999998</v>
      </c>
      <c r="J29" s="8">
        <f t="shared" si="9"/>
        <v>35.866080183862387</v>
      </c>
      <c r="K29" s="8">
        <f t="shared" si="10"/>
        <v>21.000869222953195</v>
      </c>
      <c r="L29" s="8">
        <v>230418</v>
      </c>
      <c r="M29" s="8">
        <f t="shared" si="5"/>
        <v>3.1869639456809491</v>
      </c>
      <c r="N29" s="8">
        <f t="shared" si="6"/>
        <v>1.866081063177532</v>
      </c>
    </row>
    <row r="30" spans="1:14" ht="30" x14ac:dyDescent="0.25">
      <c r="A30" s="10" t="s">
        <v>46</v>
      </c>
      <c r="B30" s="9" t="s">
        <v>47</v>
      </c>
      <c r="C30" s="8">
        <v>9643640.0999999996</v>
      </c>
      <c r="D30" s="8">
        <v>6063318.9000000004</v>
      </c>
      <c r="E30" s="8">
        <f t="shared" si="0"/>
        <v>62.873757596988717</v>
      </c>
      <c r="F30" s="8">
        <v>6080598.2999999998</v>
      </c>
      <c r="G30" s="8">
        <f t="shared" si="7"/>
        <v>100.28498253654446</v>
      </c>
      <c r="H30" s="8">
        <f t="shared" si="8"/>
        <v>63.052936826209432</v>
      </c>
      <c r="I30" s="8">
        <v>2362705.2999999998</v>
      </c>
      <c r="J30" s="8">
        <f t="shared" si="9"/>
        <v>38.967195012619236</v>
      </c>
      <c r="K30" s="8">
        <f t="shared" si="10"/>
        <v>24.500139734580095</v>
      </c>
      <c r="L30" s="8">
        <v>0</v>
      </c>
      <c r="M30" s="8">
        <f t="shared" si="5"/>
        <v>0</v>
      </c>
      <c r="N30" s="8">
        <f t="shared" si="6"/>
        <v>0</v>
      </c>
    </row>
    <row r="31" spans="1:14" ht="45" x14ac:dyDescent="0.25">
      <c r="A31" s="10" t="s">
        <v>48</v>
      </c>
      <c r="B31" s="9" t="s">
        <v>49</v>
      </c>
      <c r="C31" s="8">
        <v>22413962.17822</v>
      </c>
      <c r="D31" s="8">
        <v>24013720.399999999</v>
      </c>
      <c r="E31" s="8">
        <f t="shared" si="0"/>
        <v>107.13732899636331</v>
      </c>
      <c r="F31" s="8">
        <v>27505004.199999999</v>
      </c>
      <c r="G31" s="8">
        <f t="shared" si="7"/>
        <v>114.53870429839769</v>
      </c>
      <c r="H31" s="8">
        <f t="shared" si="8"/>
        <v>122.71370845234604</v>
      </c>
      <c r="I31" s="8">
        <v>26491123.699999999</v>
      </c>
      <c r="J31" s="8">
        <f t="shared" si="9"/>
        <v>110.31661591262636</v>
      </c>
      <c r="K31" s="8">
        <f t="shared" si="10"/>
        <v>118.19027572796496</v>
      </c>
      <c r="L31" s="8">
        <v>11004707.5</v>
      </c>
      <c r="M31" s="8">
        <f t="shared" si="5"/>
        <v>45.826749527740816</v>
      </c>
      <c r="N31" s="8">
        <f t="shared" si="6"/>
        <v>49.097555409875042</v>
      </c>
    </row>
    <row r="32" spans="1:14" ht="30" x14ac:dyDescent="0.25">
      <c r="A32" s="10" t="s">
        <v>50</v>
      </c>
      <c r="B32" s="9" t="s">
        <v>51</v>
      </c>
      <c r="C32" s="8">
        <v>3001409.8708200003</v>
      </c>
      <c r="D32" s="8">
        <v>3266463.3</v>
      </c>
      <c r="E32" s="8">
        <f t="shared" si="0"/>
        <v>108.83096413311874</v>
      </c>
      <c r="F32" s="8">
        <v>3254395.2</v>
      </c>
      <c r="G32" s="8">
        <f t="shared" si="7"/>
        <v>99.630545366911065</v>
      </c>
      <c r="H32" s="8">
        <f t="shared" si="8"/>
        <v>108.42888309389356</v>
      </c>
      <c r="I32" s="8">
        <v>3433510.8</v>
      </c>
      <c r="J32" s="8">
        <f t="shared" si="9"/>
        <v>105.114017353264</v>
      </c>
      <c r="K32" s="8">
        <f t="shared" si="10"/>
        <v>114.39659852461095</v>
      </c>
      <c r="L32" s="8">
        <v>3415870</v>
      </c>
      <c r="M32" s="8">
        <f t="shared" si="5"/>
        <v>104.57395924209527</v>
      </c>
      <c r="N32" s="8">
        <f t="shared" si="6"/>
        <v>113.8088480753469</v>
      </c>
    </row>
    <row r="33" spans="1:14" x14ac:dyDescent="0.25">
      <c r="A33" s="10" t="s">
        <v>52</v>
      </c>
      <c r="B33" s="9" t="s">
        <v>53</v>
      </c>
      <c r="C33" s="8">
        <v>11964300.105540002</v>
      </c>
      <c r="D33" s="8">
        <v>1701229.142</v>
      </c>
      <c r="E33" s="8">
        <f t="shared" si="0"/>
        <v>14.219211545957922</v>
      </c>
      <c r="F33" s="8">
        <v>1586828.3</v>
      </c>
      <c r="G33" s="8">
        <f t="shared" si="7"/>
        <v>93.27540075727201</v>
      </c>
      <c r="H33" s="8">
        <f t="shared" si="8"/>
        <v>13.263026554016545</v>
      </c>
      <c r="I33" s="8">
        <v>1586818.8</v>
      </c>
      <c r="J33" s="8">
        <f t="shared" si="9"/>
        <v>93.274842337493894</v>
      </c>
      <c r="K33" s="8">
        <f t="shared" si="10"/>
        <v>13.26294715112698</v>
      </c>
      <c r="L33" s="8">
        <v>1586818.8</v>
      </c>
      <c r="M33" s="8">
        <f t="shared" si="5"/>
        <v>93.274842337493894</v>
      </c>
      <c r="N33" s="8">
        <f t="shared" si="6"/>
        <v>13.26294715112698</v>
      </c>
    </row>
    <row r="34" spans="1:14" x14ac:dyDescent="0.25">
      <c r="A34" s="6"/>
      <c r="B34" s="16" t="s">
        <v>54</v>
      </c>
      <c r="C34" s="8">
        <f>C5+C27</f>
        <v>220713511.67773998</v>
      </c>
      <c r="D34" s="8">
        <f>D27+D5</f>
        <v>213063305.81269002</v>
      </c>
      <c r="E34" s="8">
        <f t="shared" si="0"/>
        <v>96.533875154766278</v>
      </c>
      <c r="F34" s="8">
        <v>226837860.11346999</v>
      </c>
      <c r="G34" s="8">
        <f t="shared" si="7"/>
        <v>106.46500543499948</v>
      </c>
      <c r="H34" s="8">
        <f t="shared" si="8"/>
        <v>102.77479543013754</v>
      </c>
      <c r="I34" s="8">
        <v>229762963.98674002</v>
      </c>
      <c r="J34" s="8">
        <f t="shared" si="9"/>
        <v>107.8378856041646</v>
      </c>
      <c r="K34" s="8">
        <f t="shared" si="10"/>
        <v>104.10008985866394</v>
      </c>
      <c r="L34" s="8">
        <v>223043606.15045002</v>
      </c>
      <c r="M34" s="8">
        <f t="shared" si="5"/>
        <v>104.68419482167144</v>
      </c>
      <c r="N34" s="8">
        <f t="shared" si="6"/>
        <v>101.05570993592461</v>
      </c>
    </row>
    <row r="35" spans="1:14" x14ac:dyDescent="0.25">
      <c r="A35" s="25"/>
      <c r="B35" s="25"/>
      <c r="C35" s="25"/>
      <c r="D35" s="25"/>
      <c r="E35" s="25"/>
      <c r="F35" s="25"/>
      <c r="G35" s="25"/>
    </row>
    <row r="36" spans="1:14" x14ac:dyDescent="0.25">
      <c r="A36" s="25"/>
      <c r="B36" s="25"/>
      <c r="C36" s="25"/>
      <c r="D36" s="25"/>
      <c r="E36" s="25"/>
      <c r="F36" s="25"/>
      <c r="G36" s="25"/>
    </row>
    <row r="37" spans="1:14" x14ac:dyDescent="0.25">
      <c r="A37" s="26"/>
      <c r="B37" s="26"/>
      <c r="C37" s="26"/>
      <c r="D37" s="26"/>
      <c r="E37" s="26"/>
      <c r="F37" s="26"/>
      <c r="G37" s="26"/>
    </row>
    <row r="38" spans="1:14" x14ac:dyDescent="0.25">
      <c r="A38" s="25"/>
      <c r="B38" s="25"/>
      <c r="C38" s="25"/>
      <c r="D38" s="25"/>
      <c r="E38" s="25"/>
      <c r="F38" s="25"/>
      <c r="G38" s="25"/>
    </row>
  </sheetData>
  <mergeCells count="7">
    <mergeCell ref="L1:N1"/>
    <mergeCell ref="A35:G35"/>
    <mergeCell ref="A36:G36"/>
    <mergeCell ref="A37:G37"/>
    <mergeCell ref="A38:G38"/>
    <mergeCell ref="A2:N2"/>
    <mergeCell ref="M3:N3"/>
  </mergeCells>
  <printOptions horizontalCentered="1"/>
  <pageMargins left="0.70866141732283472" right="0.70866141732283472" top="0.47" bottom="0.59055118110236227" header="0.27" footer="0.31496062992125984"/>
  <pageSetup paperSize="9" scale="61" fitToHeight="0" orientation="landscape" r:id="rId1"/>
  <headerFooter differentFirst="1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Сведения о доходах 2025-2027</vt:lpstr>
      <vt:lpstr>'Сведения о доходах 2025-2027'!Заголовки_для_печати</vt:lpstr>
      <vt:lpstr>'Сведения о доходах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Таран Елизавета Павловна</cp:lastModifiedBy>
  <cp:revision>1</cp:revision>
  <cp:lastPrinted>2024-11-01T00:37:51Z</cp:lastPrinted>
  <dcterms:created xsi:type="dcterms:W3CDTF">2006-09-16T00:00:00Z</dcterms:created>
  <dcterms:modified xsi:type="dcterms:W3CDTF">2024-11-01T00:37:53Z</dcterms:modified>
  <dc:language>ru-RU</dc:language>
</cp:coreProperties>
</file>