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430"/>
  <workbookPr/>
  <mc:AlternateContent xmlns:mc="http://schemas.openxmlformats.org/markup-compatibility/2006">
    <mc:Choice Requires="x15">
      <x15ac:absPath xmlns:x15ac="http://schemas.microsoft.com/office/spreadsheetml/2010/11/ac" url="E:\Работа\Муниципалы\2024 год\4. Отчет по проверке высокодот МО 2024\Отчет\"/>
    </mc:Choice>
  </mc:AlternateContent>
  <xr:revisionPtr revIDLastSave="0" documentId="13_ncr:1_{00C8BA92-A9C7-4F54-8B12-9C5ADED93967}" xr6:coauthVersionLast="45" xr6:coauthVersionMax="45" xr10:uidLastSave="{00000000-0000-0000-0000-000000000000}"/>
  <bookViews>
    <workbookView xWindow="720" yWindow="840" windowWidth="13800" windowHeight="13845" xr2:uid="{00000000-000D-0000-FFFF-FFFF00000000}"/>
  </bookViews>
  <sheets>
    <sheet name="Приложение 6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11" i="1" l="1"/>
  <c r="Q24" i="1" l="1"/>
  <c r="Q11" i="1"/>
  <c r="M11" i="1"/>
  <c r="M9" i="1"/>
  <c r="E9" i="1"/>
  <c r="L24" i="1"/>
  <c r="L23" i="1"/>
  <c r="L10" i="1"/>
  <c r="L11" i="1"/>
  <c r="L12" i="1"/>
  <c r="L13" i="1"/>
  <c r="L14" i="1"/>
  <c r="L15" i="1"/>
  <c r="L16" i="1"/>
  <c r="L17" i="1"/>
  <c r="L18" i="1"/>
  <c r="L19" i="1"/>
  <c r="L9" i="1"/>
  <c r="L21" i="1"/>
  <c r="M14" i="1"/>
  <c r="O21" i="1"/>
  <c r="P15" i="1" s="1"/>
  <c r="N21" i="1"/>
  <c r="G21" i="1"/>
  <c r="H11" i="1" s="1"/>
  <c r="F21" i="1"/>
  <c r="E10" i="1"/>
  <c r="E19" i="1"/>
  <c r="C21" i="1"/>
  <c r="E21" i="1" s="1"/>
  <c r="B21" i="1"/>
  <c r="Q23" i="1"/>
  <c r="Q20" i="1"/>
  <c r="Q19" i="1"/>
  <c r="Q18" i="1"/>
  <c r="Q17" i="1"/>
  <c r="Q16" i="1"/>
  <c r="Q15" i="1"/>
  <c r="Q13" i="1"/>
  <c r="Q12" i="1"/>
  <c r="Q10" i="1"/>
  <c r="Q9" i="1"/>
  <c r="M24" i="1"/>
  <c r="M23" i="1"/>
  <c r="M19" i="1"/>
  <c r="M18" i="1"/>
  <c r="M17" i="1"/>
  <c r="M16" i="1"/>
  <c r="M15" i="1"/>
  <c r="M13" i="1"/>
  <c r="M12" i="1"/>
  <c r="M10" i="1"/>
  <c r="I24" i="1"/>
  <c r="E24" i="1"/>
  <c r="I23" i="1"/>
  <c r="E23" i="1"/>
  <c r="I19" i="1"/>
  <c r="I18" i="1"/>
  <c r="E18" i="1"/>
  <c r="I17" i="1"/>
  <c r="E17" i="1"/>
  <c r="I16" i="1"/>
  <c r="E16" i="1"/>
  <c r="D16" i="1"/>
  <c r="I15" i="1"/>
  <c r="E15" i="1"/>
  <c r="I13" i="1"/>
  <c r="E13" i="1"/>
  <c r="I12" i="1"/>
  <c r="E12" i="1"/>
  <c r="E11" i="1"/>
  <c r="I10" i="1"/>
  <c r="I9" i="1"/>
  <c r="H18" i="1" l="1"/>
  <c r="H15" i="1"/>
  <c r="H13" i="1"/>
  <c r="H19" i="1"/>
  <c r="H24" i="1"/>
  <c r="H10" i="1"/>
  <c r="P23" i="1"/>
  <c r="P19" i="1"/>
  <c r="P11" i="1"/>
  <c r="D11" i="1"/>
  <c r="D15" i="1"/>
  <c r="P18" i="1"/>
  <c r="P10" i="1"/>
  <c r="D13" i="1"/>
  <c r="D18" i="1"/>
  <c r="D19" i="1"/>
  <c r="H17" i="1"/>
  <c r="H12" i="1"/>
  <c r="P21" i="1"/>
  <c r="P9" i="1"/>
  <c r="P17" i="1"/>
  <c r="P13" i="1"/>
  <c r="D12" i="1"/>
  <c r="D17" i="1"/>
  <c r="H23" i="1"/>
  <c r="Q21" i="1"/>
  <c r="D9" i="1"/>
  <c r="H9" i="1"/>
  <c r="H16" i="1"/>
  <c r="P24" i="1"/>
  <c r="P20" i="1"/>
  <c r="P16" i="1"/>
  <c r="P12" i="1"/>
  <c r="D10" i="1"/>
  <c r="M21" i="1"/>
  <c r="H21" i="1"/>
  <c r="I21" i="1"/>
  <c r="D24" i="1"/>
  <c r="D21" i="1"/>
  <c r="D23" i="1"/>
</calcChain>
</file>

<file path=xl/sharedStrings.xml><?xml version="1.0" encoding="utf-8"?>
<sst xmlns="http://schemas.openxmlformats.org/spreadsheetml/2006/main" count="44" uniqueCount="29">
  <si>
    <t xml:space="preserve">Наименование разделов </t>
  </si>
  <si>
    <t>Сумма</t>
  </si>
  <si>
    <t>Доля (%)</t>
  </si>
  <si>
    <t>Исполнено</t>
  </si>
  <si>
    <t>% исп.</t>
  </si>
  <si>
    <t>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</si>
  <si>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</si>
  <si>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</si>
  <si>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</si>
  <si>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</si>
  <si>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Образование</t>
  </si>
  <si>
    <t>Культура, кинематография</t>
  </si>
  <si>
    <t>Социальная политика</t>
  </si>
  <si>
    <t>Физическая культура и спорт</t>
  </si>
  <si>
    <t>Средства массовой информации</t>
  </si>
  <si>
    <t>Обслуживание государственного (муниципального) долга</t>
  </si>
  <si>
    <t>Всего расходов:</t>
  </si>
  <si>
    <t>в том числе:</t>
  </si>
  <si>
    <t>(тыс. рублей)</t>
  </si>
  <si>
    <t>Сведения об исполнении местных бюджетов по разделам классификации расходов, объемах программных и непрограмных расходов за 2023 год</t>
  </si>
  <si>
    <t>Анучинский округ</t>
  </si>
  <si>
    <t>Уточненные бюджетные назначения</t>
  </si>
  <si>
    <t>программные расходы</t>
  </si>
  <si>
    <t>непрограммные расходы</t>
  </si>
  <si>
    <t>Кавалеровский округ</t>
  </si>
  <si>
    <t>Хорольский округ</t>
  </si>
  <si>
    <t>Охрана окружающей среды</t>
  </si>
  <si>
    <t>Ольгинский округ</t>
  </si>
  <si>
    <t>Приложение 6.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</si>
</sst>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b/>
      <i/>
      <sz val="9"/>
      <color rgb="FF000000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i/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0" xfId="0" applyFont="1"/>
    <xf numFmtId="0" fontId="2" fillId="0" borderId="0" xfId="0" applyFont="1" applyFill="1" applyAlignment="1">
      <alignment horizontal="center" wrapText="1"/>
    </xf>
    <xf numFmtId="0" fontId="4" fillId="0" borderId="0" xfId="0" applyFont="1" applyAlignment="1">
      <alignment horizontal="center"/>
    </xf>
    <xf numFmtId="0" fontId="2" fillId="0" borderId="2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vertical="center" wrapText="1"/>
    </xf>
    <xf numFmtId="4" fontId="6" fillId="0" borderId="2" xfId="0" applyNumberFormat="1" applyFont="1" applyBorder="1" applyAlignment="1">
      <alignment horizontal="right" vertical="center"/>
    </xf>
    <xf numFmtId="0" fontId="7" fillId="0" borderId="2" xfId="0" applyFont="1" applyBorder="1" applyAlignment="1">
      <alignment vertical="center" wrapText="1"/>
    </xf>
    <xf numFmtId="4" fontId="8" fillId="0" borderId="2" xfId="0" applyNumberFormat="1" applyFont="1" applyBorder="1" applyAlignment="1">
      <alignment horizontal="right" vertical="center"/>
    </xf>
    <xf numFmtId="0" fontId="4" fillId="0" borderId="0" xfId="0" applyFont="1"/>
    <xf numFmtId="0" fontId="1" fillId="0" borderId="0" xfId="0" applyFont="1" applyFill="1" applyAlignment="1">
      <alignment wrapText="1"/>
    </xf>
    <xf numFmtId="0" fontId="9" fillId="0" borderId="2" xfId="0" applyFont="1" applyFill="1" applyBorder="1" applyAlignment="1">
      <alignment vertical="center" wrapText="1"/>
    </xf>
    <xf numFmtId="4" fontId="9" fillId="0" borderId="2" xfId="0" applyNumberFormat="1" applyFont="1" applyFill="1" applyBorder="1" applyAlignment="1">
      <alignment horizontal="right" vertical="center" wrapText="1"/>
    </xf>
    <xf numFmtId="4" fontId="9" fillId="0" borderId="2" xfId="0" applyNumberFormat="1" applyFont="1" applyBorder="1" applyAlignment="1">
      <alignment horizontal="right" vertical="center"/>
    </xf>
    <xf numFmtId="0" fontId="10" fillId="0" borderId="0" xfId="0" applyFont="1" applyFill="1" applyAlignment="1">
      <alignment wrapText="1"/>
    </xf>
    <xf numFmtId="0" fontId="2" fillId="2" borderId="2" xfId="0" applyFont="1" applyFill="1" applyBorder="1" applyAlignment="1">
      <alignment horizontal="center" vertical="center" wrapText="1"/>
    </xf>
    <xf numFmtId="4" fontId="6" fillId="2" borderId="2" xfId="0" applyNumberFormat="1" applyFont="1" applyFill="1" applyBorder="1" applyAlignment="1">
      <alignment horizontal="right" vertical="center"/>
    </xf>
    <xf numFmtId="4" fontId="8" fillId="2" borderId="2" xfId="0" applyNumberFormat="1" applyFont="1" applyFill="1" applyBorder="1" applyAlignment="1">
      <alignment horizontal="right" vertical="center"/>
    </xf>
    <xf numFmtId="4" fontId="9" fillId="2" borderId="2" xfId="0" applyNumberFormat="1" applyFont="1" applyFill="1" applyBorder="1" applyAlignment="1">
      <alignment horizontal="right" vertical="center" wrapText="1"/>
    </xf>
    <xf numFmtId="4" fontId="9" fillId="2" borderId="2" xfId="0" applyNumberFormat="1" applyFont="1" applyFill="1" applyBorder="1" applyAlignment="1">
      <alignment horizontal="right" vertical="center"/>
    </xf>
    <xf numFmtId="4" fontId="2" fillId="2" borderId="2" xfId="0" applyNumberFormat="1" applyFont="1" applyFill="1" applyBorder="1" applyAlignment="1">
      <alignment horizontal="right" vertical="center" wrapText="1"/>
    </xf>
    <xf numFmtId="0" fontId="5" fillId="0" borderId="2" xfId="0" applyFont="1" applyFill="1" applyBorder="1" applyAlignment="1">
      <alignment vertical="center" wrapText="1"/>
    </xf>
    <xf numFmtId="4" fontId="13" fillId="2" borderId="2" xfId="0" applyNumberFormat="1" applyFont="1" applyFill="1" applyBorder="1" applyAlignment="1">
      <alignment horizontal="right" vertical="center" wrapText="1"/>
    </xf>
    <xf numFmtId="4" fontId="9" fillId="2" borderId="2" xfId="0" applyNumberFormat="1" applyFont="1" applyFill="1" applyBorder="1" applyAlignment="1">
      <alignment horizontal="right" vertical="top" wrapText="1"/>
    </xf>
    <xf numFmtId="4" fontId="3" fillId="2" borderId="2" xfId="0" applyNumberFormat="1" applyFont="1" applyFill="1" applyBorder="1" applyAlignment="1">
      <alignment horizontal="right" vertical="center" wrapText="1"/>
    </xf>
    <xf numFmtId="4" fontId="9" fillId="0" borderId="2" xfId="0" applyNumberFormat="1" applyFont="1" applyFill="1" applyBorder="1" applyAlignment="1">
      <alignment horizontal="right" vertical="top" wrapText="1"/>
    </xf>
    <xf numFmtId="4" fontId="11" fillId="2" borderId="2" xfId="0" applyNumberFormat="1" applyFont="1" applyFill="1" applyBorder="1" applyAlignment="1">
      <alignment horizontal="right" vertical="center" wrapText="1"/>
    </xf>
    <xf numFmtId="4" fontId="1" fillId="0" borderId="0" xfId="0" applyNumberFormat="1" applyFont="1"/>
    <xf numFmtId="0" fontId="6" fillId="0" borderId="2" xfId="0" applyFont="1" applyFill="1" applyBorder="1" applyAlignment="1">
      <alignment vertical="center" wrapText="1"/>
    </xf>
    <xf numFmtId="4" fontId="6" fillId="0" borderId="2" xfId="0" applyNumberFormat="1" applyFont="1" applyFill="1" applyBorder="1" applyAlignment="1">
      <alignment horizontal="right" vertical="center"/>
    </xf>
    <xf numFmtId="0" fontId="1" fillId="0" borderId="0" xfId="0" applyFont="1" applyFill="1"/>
    <xf numFmtId="0" fontId="4" fillId="0" borderId="2" xfId="0" applyFont="1" applyBorder="1" applyAlignment="1">
      <alignment horizontal="center"/>
    </xf>
    <xf numFmtId="0" fontId="2" fillId="2" borderId="2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3" fillId="0" borderId="1" xfId="0" applyFont="1" applyBorder="1" applyAlignment="1">
      <alignment horizontal="right"/>
    </xf>
    <xf numFmtId="0" fontId="2" fillId="0" borderId="2" xfId="0" applyFont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/>
    </xf>
    <xf numFmtId="0" fontId="12" fillId="0" borderId="0" xfId="0" applyFont="1" applyFill="1" applyAlignment="1">
      <alignment horizontal="center" wrapText="1"/>
    </xf>
    <xf numFmtId="0" fontId="2" fillId="0" borderId="2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26"/>
  <sheetViews>
    <sheetView tabSelected="1" zoomScaleNormal="100" workbookViewId="0">
      <pane xSplit="1" ySplit="8" topLeftCell="B9" activePane="bottomRight" state="frozen"/>
      <selection pane="topRight" activeCell="B1" sqref="B1"/>
      <selection pane="bottomLeft" activeCell="A10" sqref="A10"/>
      <selection pane="bottomRight" activeCell="U12" sqref="U12"/>
    </sheetView>
  </sheetViews>
  <sheetFormatPr defaultRowHeight="15" x14ac:dyDescent="0.25"/>
  <cols>
    <col min="1" max="1" width="18.42578125" style="1" customWidth="1"/>
    <col min="2" max="2" width="11.5703125" style="1" customWidth="1"/>
    <col min="3" max="3" width="10.5703125" style="1" customWidth="1"/>
    <col min="4" max="4" width="7.42578125" style="1" customWidth="1"/>
    <col min="5" max="5" width="6.85546875" style="1" customWidth="1"/>
    <col min="6" max="6" width="11.7109375" style="1" customWidth="1"/>
    <col min="7" max="7" width="11.140625" style="1" customWidth="1"/>
    <col min="8" max="8" width="7.140625" style="1" customWidth="1"/>
    <col min="9" max="9" width="6.85546875" style="1" customWidth="1"/>
    <col min="10" max="10" width="11.42578125" style="1" customWidth="1"/>
    <col min="11" max="11" width="10.140625" style="1" customWidth="1"/>
    <col min="12" max="13" width="9.140625" style="1"/>
    <col min="14" max="14" width="10.7109375" style="1" customWidth="1"/>
    <col min="15" max="16384" width="9.140625" style="1"/>
  </cols>
  <sheetData>
    <row r="1" spans="1:17" x14ac:dyDescent="0.25">
      <c r="G1" s="33"/>
      <c r="H1" s="33"/>
      <c r="I1" s="33"/>
      <c r="P1" s="33" t="s">
        <v>28</v>
      </c>
      <c r="Q1" s="33"/>
    </row>
    <row r="3" spans="1:17" ht="24.75" customHeight="1" x14ac:dyDescent="0.25">
      <c r="A3" s="37" t="s">
        <v>19</v>
      </c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  <c r="P3" s="37"/>
      <c r="Q3" s="37"/>
    </row>
    <row r="4" spans="1:17" ht="13.5" customHeight="1" x14ac:dyDescent="0.25">
      <c r="A4" s="2"/>
      <c r="B4" s="2"/>
      <c r="C4" s="2"/>
      <c r="D4" s="2"/>
      <c r="E4" s="2"/>
      <c r="F4" s="2"/>
      <c r="G4" s="2"/>
      <c r="H4" s="2"/>
    </row>
    <row r="5" spans="1:17" x14ac:dyDescent="0.25">
      <c r="A5" s="1" t="s">
        <v>18</v>
      </c>
      <c r="H5" s="34"/>
      <c r="I5" s="34"/>
    </row>
    <row r="6" spans="1:17" s="3" customFormat="1" ht="14.25" x14ac:dyDescent="0.2">
      <c r="A6" s="35" t="s">
        <v>0</v>
      </c>
      <c r="B6" s="36" t="s">
        <v>20</v>
      </c>
      <c r="C6" s="36"/>
      <c r="D6" s="36"/>
      <c r="E6" s="36"/>
      <c r="F6" s="31" t="s">
        <v>24</v>
      </c>
      <c r="G6" s="31"/>
      <c r="H6" s="31"/>
      <c r="I6" s="31"/>
      <c r="J6" s="36" t="s">
        <v>25</v>
      </c>
      <c r="K6" s="36"/>
      <c r="L6" s="36"/>
      <c r="M6" s="36"/>
      <c r="N6" s="31" t="s">
        <v>27</v>
      </c>
      <c r="O6" s="31"/>
      <c r="P6" s="31"/>
      <c r="Q6" s="31"/>
    </row>
    <row r="7" spans="1:17" ht="17.25" customHeight="1" x14ac:dyDescent="0.25">
      <c r="A7" s="35"/>
      <c r="B7" s="32" t="s">
        <v>21</v>
      </c>
      <c r="C7" s="32" t="s">
        <v>3</v>
      </c>
      <c r="D7" s="32"/>
      <c r="E7" s="32"/>
      <c r="F7" s="38" t="s">
        <v>21</v>
      </c>
      <c r="G7" s="38" t="s">
        <v>3</v>
      </c>
      <c r="H7" s="38"/>
      <c r="I7" s="38"/>
      <c r="J7" s="32" t="s">
        <v>21</v>
      </c>
      <c r="K7" s="32" t="s">
        <v>3</v>
      </c>
      <c r="L7" s="32"/>
      <c r="M7" s="32"/>
      <c r="N7" s="38" t="s">
        <v>21</v>
      </c>
      <c r="O7" s="38" t="s">
        <v>3</v>
      </c>
      <c r="P7" s="38"/>
      <c r="Q7" s="38"/>
    </row>
    <row r="8" spans="1:17" ht="31.5" customHeight="1" x14ac:dyDescent="0.25">
      <c r="A8" s="35"/>
      <c r="B8" s="32"/>
      <c r="C8" s="15" t="s">
        <v>1</v>
      </c>
      <c r="D8" s="15" t="s">
        <v>2</v>
      </c>
      <c r="E8" s="15" t="s">
        <v>4</v>
      </c>
      <c r="F8" s="38"/>
      <c r="G8" s="4" t="s">
        <v>1</v>
      </c>
      <c r="H8" s="4" t="s">
        <v>2</v>
      </c>
      <c r="I8" s="4" t="s">
        <v>4</v>
      </c>
      <c r="J8" s="32"/>
      <c r="K8" s="15" t="s">
        <v>1</v>
      </c>
      <c r="L8" s="15" t="s">
        <v>2</v>
      </c>
      <c r="M8" s="15" t="s">
        <v>4</v>
      </c>
      <c r="N8" s="38"/>
      <c r="O8" s="4" t="s">
        <v>1</v>
      </c>
      <c r="P8" s="4" t="s">
        <v>2</v>
      </c>
      <c r="Q8" s="4" t="s">
        <v>4</v>
      </c>
    </row>
    <row r="9" spans="1:17" s="30" customFormat="1" ht="24" x14ac:dyDescent="0.25">
      <c r="A9" s="28" t="s">
        <v>5</v>
      </c>
      <c r="B9" s="20">
        <v>116410.06</v>
      </c>
      <c r="C9" s="20">
        <v>106713.97</v>
      </c>
      <c r="D9" s="20">
        <f>C9/$C$21*100</f>
        <v>13.848065369676386</v>
      </c>
      <c r="E9" s="20">
        <f>C9/B9*100</f>
        <v>91.670745638306514</v>
      </c>
      <c r="F9" s="29">
        <v>180188.39</v>
      </c>
      <c r="G9" s="29">
        <v>172447.09</v>
      </c>
      <c r="H9" s="29">
        <f>G9/$G$21*100</f>
        <v>13.352877671514934</v>
      </c>
      <c r="I9" s="29">
        <f>G9/F9*100</f>
        <v>95.703774255377922</v>
      </c>
      <c r="J9" s="16">
        <v>176576.71</v>
      </c>
      <c r="K9" s="16">
        <v>148117.41</v>
      </c>
      <c r="L9" s="16">
        <f t="shared" ref="L9:L19" si="0">J9/$J$21*100</f>
        <v>12.345426721423827</v>
      </c>
      <c r="M9" s="16">
        <f>K9/J9*100</f>
        <v>83.882755545734213</v>
      </c>
      <c r="N9" s="29">
        <v>153844.46</v>
      </c>
      <c r="O9" s="29">
        <v>146989.35</v>
      </c>
      <c r="P9" s="29">
        <f>O9/$O$21*100</f>
        <v>18.666425263939203</v>
      </c>
      <c r="Q9" s="29">
        <f>O9/N9*100</f>
        <v>95.544129440865149</v>
      </c>
    </row>
    <row r="10" spans="1:17" x14ac:dyDescent="0.25">
      <c r="A10" s="5" t="s">
        <v>6</v>
      </c>
      <c r="B10" s="20">
        <v>1299.81</v>
      </c>
      <c r="C10" s="20">
        <v>1293.51</v>
      </c>
      <c r="D10" s="20">
        <f>C10/$C$21*100</f>
        <v>0.16785628944673411</v>
      </c>
      <c r="E10" s="20">
        <f>C10/B10*100</f>
        <v>99.515313776628901</v>
      </c>
      <c r="F10" s="6">
        <v>717.73</v>
      </c>
      <c r="G10" s="6">
        <v>717.73</v>
      </c>
      <c r="H10" s="6">
        <f>G10/$G$21*100</f>
        <v>5.5575080398146556E-2</v>
      </c>
      <c r="I10" s="6">
        <f t="shared" ref="I10:I24" si="1">G10/F10*100</f>
        <v>100</v>
      </c>
      <c r="J10" s="16">
        <v>862.34</v>
      </c>
      <c r="K10" s="16">
        <v>862.34</v>
      </c>
      <c r="L10" s="16">
        <f t="shared" si="0"/>
        <v>6.0290823625338948E-2</v>
      </c>
      <c r="M10" s="16">
        <f t="shared" ref="M10:M11" si="2">K10/J10*100</f>
        <v>100</v>
      </c>
      <c r="N10" s="6">
        <v>1035.1300000000001</v>
      </c>
      <c r="O10" s="6">
        <v>1035.1300000000001</v>
      </c>
      <c r="P10" s="6">
        <f t="shared" ref="P10:P20" si="3">O10/$O$21*100</f>
        <v>0.13145290310802371</v>
      </c>
      <c r="Q10" s="6">
        <f t="shared" ref="Q10" si="4">O10/N10*100</f>
        <v>100</v>
      </c>
    </row>
    <row r="11" spans="1:17" ht="48" x14ac:dyDescent="0.25">
      <c r="A11" s="5" t="s">
        <v>7</v>
      </c>
      <c r="B11" s="20">
        <v>4953.87</v>
      </c>
      <c r="C11" s="20">
        <v>4795.55</v>
      </c>
      <c r="D11" s="20">
        <f>C11/$C$21*100</f>
        <v>0.62230924295620893</v>
      </c>
      <c r="E11" s="20">
        <f t="shared" ref="E11:E24" si="5">C11/B11*100</f>
        <v>96.804114762801618</v>
      </c>
      <c r="F11" s="6">
        <v>12022.16</v>
      </c>
      <c r="G11" s="6">
        <v>11830.79</v>
      </c>
      <c r="H11" s="6">
        <f>G11/$G$21*100</f>
        <v>0.91607861650424027</v>
      </c>
      <c r="I11" s="6">
        <f t="shared" si="1"/>
        <v>98.40818954331003</v>
      </c>
      <c r="J11" s="16">
        <v>44490.14</v>
      </c>
      <c r="K11" s="16">
        <v>42097.120000000003</v>
      </c>
      <c r="L11" s="16">
        <f t="shared" si="0"/>
        <v>3.1105447779375157</v>
      </c>
      <c r="M11" s="16">
        <f t="shared" si="2"/>
        <v>94.621235177052725</v>
      </c>
      <c r="N11" s="6">
        <v>18729.39</v>
      </c>
      <c r="O11" s="6">
        <v>17879.28</v>
      </c>
      <c r="P11" s="6">
        <f t="shared" si="3"/>
        <v>2.2705198974826599</v>
      </c>
      <c r="Q11" s="6">
        <f t="shared" ref="Q11" si="6">O11/N11*100</f>
        <v>95.461090831041474</v>
      </c>
    </row>
    <row r="12" spans="1:17" ht="24" x14ac:dyDescent="0.25">
      <c r="A12" s="5" t="s">
        <v>8</v>
      </c>
      <c r="B12" s="20">
        <v>58540.35</v>
      </c>
      <c r="C12" s="20">
        <v>47922.02</v>
      </c>
      <c r="D12" s="20">
        <f>C12/$C$21*100</f>
        <v>6.2187477947539493</v>
      </c>
      <c r="E12" s="20">
        <f t="shared" si="5"/>
        <v>81.861519447697191</v>
      </c>
      <c r="F12" s="6">
        <v>164573.49</v>
      </c>
      <c r="G12" s="6">
        <v>87387.61</v>
      </c>
      <c r="H12" s="6">
        <f>G12/$G$21*100</f>
        <v>6.7665744103658412</v>
      </c>
      <c r="I12" s="6">
        <f t="shared" si="1"/>
        <v>53.099445117193547</v>
      </c>
      <c r="J12" s="16">
        <v>94266.51</v>
      </c>
      <c r="K12" s="16">
        <v>84982.24</v>
      </c>
      <c r="L12" s="16">
        <f t="shared" si="0"/>
        <v>6.590678303437449</v>
      </c>
      <c r="M12" s="16">
        <f t="shared" ref="M12:M21" si="7">K12/J12*100</f>
        <v>90.15104091580352</v>
      </c>
      <c r="N12" s="6">
        <v>46245.51</v>
      </c>
      <c r="O12" s="6">
        <v>33074.699999999997</v>
      </c>
      <c r="P12" s="6">
        <f t="shared" si="3"/>
        <v>4.2002118907064343</v>
      </c>
      <c r="Q12" s="6">
        <f t="shared" ref="Q12:Q21" si="8">O12/N12*100</f>
        <v>71.519808085152476</v>
      </c>
    </row>
    <row r="13" spans="1:17" ht="36" x14ac:dyDescent="0.25">
      <c r="A13" s="5" t="s">
        <v>9</v>
      </c>
      <c r="B13" s="20">
        <v>81549.84</v>
      </c>
      <c r="C13" s="20">
        <v>74185.13</v>
      </c>
      <c r="D13" s="20">
        <f>C13/$C$21*100</f>
        <v>9.6268607540131885</v>
      </c>
      <c r="E13" s="20">
        <f t="shared" si="5"/>
        <v>90.969068731465327</v>
      </c>
      <c r="F13" s="6">
        <v>72066.95</v>
      </c>
      <c r="G13" s="6">
        <v>70648.38</v>
      </c>
      <c r="H13" s="6">
        <f>G13/$G$21*100</f>
        <v>5.4704267600613168</v>
      </c>
      <c r="I13" s="6">
        <f t="shared" si="1"/>
        <v>98.031594232862645</v>
      </c>
      <c r="J13" s="16">
        <v>85478.64</v>
      </c>
      <c r="K13" s="16">
        <v>74198.52</v>
      </c>
      <c r="L13" s="16">
        <f t="shared" si="0"/>
        <v>5.976271085620338</v>
      </c>
      <c r="M13" s="16">
        <f t="shared" si="7"/>
        <v>86.803580403244609</v>
      </c>
      <c r="N13" s="6">
        <v>69022.149999999994</v>
      </c>
      <c r="O13" s="6">
        <v>58189.87</v>
      </c>
      <c r="P13" s="6">
        <f t="shared" si="3"/>
        <v>7.3896296532594903</v>
      </c>
      <c r="Q13" s="6">
        <f t="shared" si="8"/>
        <v>84.306081453562385</v>
      </c>
    </row>
    <row r="14" spans="1:17" ht="24" x14ac:dyDescent="0.25">
      <c r="A14" s="5" t="s">
        <v>26</v>
      </c>
      <c r="B14" s="20"/>
      <c r="C14" s="20"/>
      <c r="D14" s="20"/>
      <c r="E14" s="20"/>
      <c r="F14" s="6"/>
      <c r="G14" s="6"/>
      <c r="H14" s="6"/>
      <c r="I14" s="6"/>
      <c r="J14" s="16">
        <v>4680.57</v>
      </c>
      <c r="K14" s="16">
        <v>3440.02</v>
      </c>
      <c r="L14" s="16">
        <f t="shared" si="0"/>
        <v>0.3272438021384288</v>
      </c>
      <c r="M14" s="16">
        <f t="shared" ref="M14" si="9">K14/J14*100</f>
        <v>73.49574944931922</v>
      </c>
      <c r="N14" s="6"/>
      <c r="O14" s="6"/>
      <c r="P14" s="6"/>
      <c r="Q14" s="6"/>
    </row>
    <row r="15" spans="1:17" x14ac:dyDescent="0.25">
      <c r="A15" s="5" t="s">
        <v>10</v>
      </c>
      <c r="B15" s="20">
        <v>430726.84</v>
      </c>
      <c r="C15" s="20">
        <v>410869.93</v>
      </c>
      <c r="D15" s="20">
        <f>C15/$C$21*100</f>
        <v>53.317795683867452</v>
      </c>
      <c r="E15" s="20">
        <f t="shared" si="5"/>
        <v>95.389906512443005</v>
      </c>
      <c r="F15" s="6">
        <v>800202.27</v>
      </c>
      <c r="G15" s="6">
        <v>787962.5</v>
      </c>
      <c r="H15" s="6">
        <f>G15/$G$21*100</f>
        <v>61.013304847539537</v>
      </c>
      <c r="I15" s="6">
        <f t="shared" si="1"/>
        <v>98.47041548632447</v>
      </c>
      <c r="J15" s="16">
        <v>831049.6</v>
      </c>
      <c r="K15" s="16">
        <v>827961.66</v>
      </c>
      <c r="L15" s="16">
        <f t="shared" si="0"/>
        <v>58.10314360636</v>
      </c>
      <c r="M15" s="16">
        <f t="shared" si="7"/>
        <v>99.628428916878136</v>
      </c>
      <c r="N15" s="6">
        <v>426933.62</v>
      </c>
      <c r="O15" s="6">
        <v>410779.8</v>
      </c>
      <c r="P15" s="6">
        <f t="shared" si="3"/>
        <v>52.165619050876074</v>
      </c>
      <c r="Q15" s="6">
        <f t="shared" si="8"/>
        <v>96.216315782298906</v>
      </c>
    </row>
    <row r="16" spans="1:17" ht="24" x14ac:dyDescent="0.25">
      <c r="A16" s="5" t="s">
        <v>11</v>
      </c>
      <c r="B16" s="20">
        <v>80833.919999999998</v>
      </c>
      <c r="C16" s="20">
        <v>78033.13</v>
      </c>
      <c r="D16" s="20">
        <f>C16/$C$21*100</f>
        <v>10.126208267206772</v>
      </c>
      <c r="E16" s="20">
        <f t="shared" si="5"/>
        <v>96.535130301734725</v>
      </c>
      <c r="F16" s="6">
        <v>97152.58</v>
      </c>
      <c r="G16" s="6">
        <v>97152.58</v>
      </c>
      <c r="H16" s="6">
        <f>G16/$G$21*100</f>
        <v>7.5226929965131255</v>
      </c>
      <c r="I16" s="6">
        <f t="shared" si="1"/>
        <v>100</v>
      </c>
      <c r="J16" s="16">
        <v>58916.1</v>
      </c>
      <c r="K16" s="16">
        <v>58915.55</v>
      </c>
      <c r="L16" s="16">
        <f t="shared" si="0"/>
        <v>4.1191411668168376</v>
      </c>
      <c r="M16" s="16">
        <f t="shared" si="7"/>
        <v>99.999066469097585</v>
      </c>
      <c r="N16" s="6">
        <v>67286.58</v>
      </c>
      <c r="O16" s="6">
        <v>65191.97</v>
      </c>
      <c r="P16" s="6">
        <f t="shared" si="3"/>
        <v>8.2788381322454079</v>
      </c>
      <c r="Q16" s="6">
        <f t="shared" si="8"/>
        <v>96.887031559636398</v>
      </c>
    </row>
    <row r="17" spans="1:17" x14ac:dyDescent="0.25">
      <c r="A17" s="5" t="s">
        <v>12</v>
      </c>
      <c r="B17" s="20">
        <v>40719.050000000003</v>
      </c>
      <c r="C17" s="20">
        <v>39228.15</v>
      </c>
      <c r="D17" s="20">
        <f>C17/$C$21*100</f>
        <v>5.0905611095854715</v>
      </c>
      <c r="E17" s="20">
        <f t="shared" si="5"/>
        <v>96.338568802562932</v>
      </c>
      <c r="F17" s="6">
        <v>58567.25</v>
      </c>
      <c r="G17" s="6">
        <v>55072.92</v>
      </c>
      <c r="H17" s="6">
        <f>G17/$G$21*100</f>
        <v>4.2643918420028326</v>
      </c>
      <c r="I17" s="6">
        <f t="shared" si="1"/>
        <v>94.0336450832163</v>
      </c>
      <c r="J17" s="16">
        <v>74299.53</v>
      </c>
      <c r="K17" s="16">
        <v>67507.259999999995</v>
      </c>
      <c r="L17" s="16">
        <f t="shared" si="0"/>
        <v>5.1946794288512415</v>
      </c>
      <c r="M17" s="16">
        <f t="shared" si="7"/>
        <v>90.858259803258505</v>
      </c>
      <c r="N17" s="6">
        <v>27050.33</v>
      </c>
      <c r="O17" s="6">
        <v>25256.11</v>
      </c>
      <c r="P17" s="6">
        <f t="shared" si="3"/>
        <v>3.2073159706660892</v>
      </c>
      <c r="Q17" s="6">
        <f t="shared" si="8"/>
        <v>93.367104948442403</v>
      </c>
    </row>
    <row r="18" spans="1:17" ht="24" x14ac:dyDescent="0.25">
      <c r="A18" s="5" t="s">
        <v>13</v>
      </c>
      <c r="B18" s="20">
        <v>5091.3599999999997</v>
      </c>
      <c r="C18" s="20">
        <v>4749.2299999999996</v>
      </c>
      <c r="D18" s="20">
        <f>C18/$C$21*100</f>
        <v>0.61629838619656052</v>
      </c>
      <c r="E18" s="20">
        <f t="shared" si="5"/>
        <v>93.28018446937557</v>
      </c>
      <c r="F18" s="6">
        <v>2526</v>
      </c>
      <c r="G18" s="6">
        <v>2524.52</v>
      </c>
      <c r="H18" s="6">
        <f>G18/$G$21*100</f>
        <v>0.19547796799176423</v>
      </c>
      <c r="I18" s="6">
        <f t="shared" si="1"/>
        <v>99.941409342834518</v>
      </c>
      <c r="J18" s="16">
        <v>55234.77</v>
      </c>
      <c r="K18" s="16">
        <v>55138.12</v>
      </c>
      <c r="L18" s="16">
        <f t="shared" si="0"/>
        <v>3.8617596030059631</v>
      </c>
      <c r="M18" s="16">
        <f t="shared" si="7"/>
        <v>99.825019638897757</v>
      </c>
      <c r="N18" s="6">
        <v>27123.200000000001</v>
      </c>
      <c r="O18" s="6">
        <v>21077.84</v>
      </c>
      <c r="P18" s="6">
        <f t="shared" si="3"/>
        <v>2.6767104221174409</v>
      </c>
      <c r="Q18" s="6">
        <f t="shared" si="8"/>
        <v>77.711479471448797</v>
      </c>
    </row>
    <row r="19" spans="1:17" ht="24" x14ac:dyDescent="0.25">
      <c r="A19" s="5" t="s">
        <v>14</v>
      </c>
      <c r="B19" s="20">
        <v>2815</v>
      </c>
      <c r="C19" s="20">
        <v>2815</v>
      </c>
      <c r="D19" s="20">
        <f>C19/$C$21*100</f>
        <v>0.36529710229728146</v>
      </c>
      <c r="E19" s="20">
        <f t="shared" ref="E19" si="10">C19/B19*100</f>
        <v>100</v>
      </c>
      <c r="F19" s="6">
        <v>5716</v>
      </c>
      <c r="G19" s="6">
        <v>5716</v>
      </c>
      <c r="H19" s="6">
        <f>G19/$G$21*100</f>
        <v>0.44259980710825197</v>
      </c>
      <c r="I19" s="6">
        <f t="shared" si="1"/>
        <v>100</v>
      </c>
      <c r="J19" s="16">
        <v>4445.68</v>
      </c>
      <c r="K19" s="16">
        <v>4445.68</v>
      </c>
      <c r="L19" s="16">
        <f t="shared" si="0"/>
        <v>0.3108213799367962</v>
      </c>
      <c r="M19" s="16">
        <f t="shared" si="7"/>
        <v>100</v>
      </c>
      <c r="N19" s="6">
        <v>7978.31</v>
      </c>
      <c r="O19" s="6">
        <v>7978.31</v>
      </c>
      <c r="P19" s="6">
        <f t="shared" si="3"/>
        <v>1.0131790320015619</v>
      </c>
      <c r="Q19" s="6">
        <f t="shared" si="8"/>
        <v>100</v>
      </c>
    </row>
    <row r="20" spans="1:17" ht="37.5" customHeight="1" x14ac:dyDescent="0.25">
      <c r="A20" s="5" t="s">
        <v>15</v>
      </c>
      <c r="B20" s="20"/>
      <c r="C20" s="20"/>
      <c r="D20" s="20"/>
      <c r="E20" s="20"/>
      <c r="F20" s="6"/>
      <c r="G20" s="6"/>
      <c r="H20" s="6"/>
      <c r="I20" s="6"/>
      <c r="J20" s="16"/>
      <c r="K20" s="16"/>
      <c r="L20" s="16"/>
      <c r="M20" s="16"/>
      <c r="N20" s="6">
        <v>0.77</v>
      </c>
      <c r="O20" s="6">
        <v>0.77</v>
      </c>
      <c r="P20" s="6">
        <f t="shared" si="3"/>
        <v>9.7783597609168188E-5</v>
      </c>
      <c r="Q20" s="6">
        <f t="shared" si="8"/>
        <v>100</v>
      </c>
    </row>
    <row r="21" spans="1:17" s="9" customFormat="1" ht="14.25" x14ac:dyDescent="0.2">
      <c r="A21" s="7" t="s">
        <v>16</v>
      </c>
      <c r="B21" s="17">
        <f>SUM(B9:B20)</f>
        <v>822940.10000000009</v>
      </c>
      <c r="C21" s="17">
        <f>SUM(C9:C20)</f>
        <v>770605.62</v>
      </c>
      <c r="D21" s="22">
        <f>C21/$C$21*100</f>
        <v>100</v>
      </c>
      <c r="E21" s="22">
        <f t="shared" si="5"/>
        <v>93.640548078772667</v>
      </c>
      <c r="F21" s="8">
        <f>SUM(F9:F20)</f>
        <v>1393732.82</v>
      </c>
      <c r="G21" s="8">
        <f>SUM(G9:G20)</f>
        <v>1291460.1200000001</v>
      </c>
      <c r="H21" s="8">
        <f>G21/$G$21*100</f>
        <v>100</v>
      </c>
      <c r="I21" s="8">
        <f t="shared" si="1"/>
        <v>92.661957978430905</v>
      </c>
      <c r="J21" s="17">
        <v>1430300.58</v>
      </c>
      <c r="K21" s="17">
        <v>1367665.93</v>
      </c>
      <c r="L21" s="17">
        <f>K21/K21*100</f>
        <v>100</v>
      </c>
      <c r="M21" s="17">
        <f t="shared" si="7"/>
        <v>95.620875019151569</v>
      </c>
      <c r="N21" s="8">
        <f>SUM(N9:N20)</f>
        <v>845249.45</v>
      </c>
      <c r="O21" s="8">
        <f>SUM(O9:O20)</f>
        <v>787453.13</v>
      </c>
      <c r="P21" s="8">
        <f>O21/$O$21*100</f>
        <v>100</v>
      </c>
      <c r="Q21" s="8">
        <f t="shared" si="8"/>
        <v>93.16221737855021</v>
      </c>
    </row>
    <row r="22" spans="1:17" s="10" customFormat="1" x14ac:dyDescent="0.25">
      <c r="A22" s="21" t="s">
        <v>17</v>
      </c>
      <c r="B22" s="23"/>
      <c r="C22" s="23"/>
      <c r="D22" s="22"/>
      <c r="E22" s="24"/>
      <c r="F22" s="25"/>
      <c r="G22" s="25"/>
      <c r="H22" s="8"/>
      <c r="I22" s="6"/>
      <c r="J22" s="23"/>
      <c r="K22" s="23"/>
      <c r="L22" s="17"/>
      <c r="M22" s="16"/>
      <c r="N22" s="25"/>
      <c r="O22" s="25"/>
      <c r="P22" s="8"/>
      <c r="Q22" s="6"/>
    </row>
    <row r="23" spans="1:17" s="14" customFormat="1" ht="15" customHeight="1" x14ac:dyDescent="0.25">
      <c r="A23" s="11" t="s">
        <v>22</v>
      </c>
      <c r="B23" s="18">
        <v>786067.92</v>
      </c>
      <c r="C23" s="18">
        <v>738780.35</v>
      </c>
      <c r="D23" s="26">
        <f>C23/$C$21*100</f>
        <v>95.870096301659473</v>
      </c>
      <c r="E23" s="26">
        <f t="shared" si="5"/>
        <v>93.984289550958906</v>
      </c>
      <c r="F23" s="12">
        <v>1191783.56</v>
      </c>
      <c r="G23" s="12">
        <v>1096675.29</v>
      </c>
      <c r="H23" s="8">
        <f>G23/$G$21*100</f>
        <v>84.917472325819858</v>
      </c>
      <c r="I23" s="13">
        <f t="shared" si="1"/>
        <v>92.019669242626563</v>
      </c>
      <c r="J23" s="18">
        <v>1215624.73</v>
      </c>
      <c r="K23" s="18">
        <v>1183413.19</v>
      </c>
      <c r="L23" s="17">
        <f>K23/$K$21*100</f>
        <v>86.527942536376557</v>
      </c>
      <c r="M23" s="19">
        <f t="shared" ref="M23:M24" si="11">K23/J23*100</f>
        <v>97.350206917886567</v>
      </c>
      <c r="N23" s="12">
        <v>700728.87</v>
      </c>
      <c r="O23" s="12">
        <v>648485.44999999995</v>
      </c>
      <c r="P23" s="8">
        <f>O23/$O$21*100</f>
        <v>82.352260127532915</v>
      </c>
      <c r="Q23" s="13">
        <f t="shared" ref="Q23" si="12">O23/N23*100</f>
        <v>92.544417357886218</v>
      </c>
    </row>
    <row r="24" spans="1:17" s="14" customFormat="1" ht="24" x14ac:dyDescent="0.25">
      <c r="A24" s="11" t="s">
        <v>23</v>
      </c>
      <c r="B24" s="18">
        <v>36872.18</v>
      </c>
      <c r="C24" s="18">
        <v>31825.27</v>
      </c>
      <c r="D24" s="26">
        <f>C24/$C$21*100</f>
        <v>4.1299036983405344</v>
      </c>
      <c r="E24" s="26">
        <f t="shared" si="5"/>
        <v>86.312417654719624</v>
      </c>
      <c r="F24" s="12">
        <v>201949.26</v>
      </c>
      <c r="G24" s="12">
        <v>194784.83</v>
      </c>
      <c r="H24" s="8">
        <f>G24/$G$21*100</f>
        <v>15.082527674180135</v>
      </c>
      <c r="I24" s="13">
        <f t="shared" si="1"/>
        <v>96.452361350568935</v>
      </c>
      <c r="J24" s="18">
        <v>214675.85</v>
      </c>
      <c r="K24" s="18">
        <v>184252.74</v>
      </c>
      <c r="L24" s="17">
        <f>K24/$K$21*100</f>
        <v>13.472057463623443</v>
      </c>
      <c r="M24" s="19">
        <f t="shared" si="11"/>
        <v>85.82835004496313</v>
      </c>
      <c r="N24" s="12">
        <v>144520.57999999999</v>
      </c>
      <c r="O24" s="12">
        <v>138967.67999999999</v>
      </c>
      <c r="P24" s="8">
        <f>O24/$O$21*100</f>
        <v>17.647739872467074</v>
      </c>
      <c r="Q24" s="13">
        <f>O24/N24*100</f>
        <v>96.157709856962938</v>
      </c>
    </row>
    <row r="26" spans="1:17" x14ac:dyDescent="0.25">
      <c r="J26" s="27"/>
    </row>
  </sheetData>
  <mergeCells count="17">
    <mergeCell ref="A6:A8"/>
    <mergeCell ref="B6:E6"/>
    <mergeCell ref="A3:Q3"/>
    <mergeCell ref="P1:Q1"/>
    <mergeCell ref="N7:N8"/>
    <mergeCell ref="O7:Q7"/>
    <mergeCell ref="F7:F8"/>
    <mergeCell ref="G7:I7"/>
    <mergeCell ref="J6:M6"/>
    <mergeCell ref="J7:J8"/>
    <mergeCell ref="K7:M7"/>
    <mergeCell ref="F6:I6"/>
    <mergeCell ref="N6:Q6"/>
    <mergeCell ref="B7:B8"/>
    <mergeCell ref="C7:E7"/>
    <mergeCell ref="G1:I1"/>
    <mergeCell ref="H5:I5"/>
  </mergeCells>
  <pageMargins left="0.70866141732283472" right="0.70866141732283472" top="0.74803149606299213" bottom="0.74803149606299213" header="0.31496062992125984" footer="0.31496062992125984"/>
  <pageSetup paperSize="9" scale="7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 П. Алышева</dc:creator>
  <cp:lastModifiedBy>Professional</cp:lastModifiedBy>
  <cp:lastPrinted>2024-10-06T07:50:22Z</cp:lastPrinted>
  <dcterms:created xsi:type="dcterms:W3CDTF">2024-09-10T04:11:45Z</dcterms:created>
  <dcterms:modified xsi:type="dcterms:W3CDTF">2024-10-06T09:36:10Z</dcterms:modified>
</cp:coreProperties>
</file>